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29" documentId="11_27A0EE50C036715719619CD67522D41C35E7EB02" xr6:coauthVersionLast="47" xr6:coauthVersionMax="47" xr10:uidLastSave="{4A5F9D8F-16F1-413A-8A31-A9D85FDC3E55}"/>
  <bookViews>
    <workbookView xWindow="0" yWindow="0" windowWidth="0" windowHeight="0" firstSheet="10" activeTab="2" xr2:uid="{00000000-000D-0000-FFFF-FFFF00000000}"/>
  </bookViews>
  <sheets>
    <sheet name="Resumo" sheetId="18" r:id="rId1"/>
    <sheet name="Monitoramento" sheetId="17" r:id="rId2"/>
    <sheet name="Regionais" sheetId="16" r:id="rId3"/>
    <sheet name="11.24" sheetId="1" r:id="rId4"/>
    <sheet name="12.24" sheetId="2" r:id="rId5"/>
    <sheet name="01.25" sheetId="3" r:id="rId6"/>
    <sheet name="02.25" sheetId="4" r:id="rId7"/>
    <sheet name="03.25" sheetId="5" r:id="rId8"/>
    <sheet name="04.25" sheetId="6" r:id="rId9"/>
    <sheet name="05.25" sheetId="7" r:id="rId10"/>
    <sheet name="06.25" sheetId="8" r:id="rId11"/>
    <sheet name="07.25" sheetId="9" r:id="rId12"/>
    <sheet name="08.25" sheetId="10" r:id="rId13"/>
    <sheet name="09.25" sheetId="11" r:id="rId14"/>
    <sheet name="10.25" sheetId="12" r:id="rId15"/>
    <sheet name="11.25" sheetId="13" r:id="rId16"/>
    <sheet name="12.25" sheetId="14" r:id="rId17"/>
    <sheet name="irregulares" sheetId="15"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3" i="18" l="1" a="1"/>
  <c r="G23" i="18" s="1"/>
  <c r="E23" i="18" a="1"/>
  <c r="E23" i="18" s="1"/>
  <c r="I23" i="18" s="1"/>
  <c r="G22" i="18" a="1"/>
  <c r="G22" i="18" s="1"/>
  <c r="E22" i="18" a="1"/>
  <c r="E22" i="18" s="1"/>
  <c r="I22" i="18" s="1"/>
  <c r="G21" i="18" a="1"/>
  <c r="G21" i="18" s="1"/>
  <c r="E21" i="18" a="1"/>
  <c r="E21" i="18" s="1"/>
  <c r="I21" i="18" s="1"/>
  <c r="G20" i="18" a="1"/>
  <c r="G20" i="18" s="1"/>
  <c r="E20" i="18" a="1"/>
  <c r="E20" i="18" s="1"/>
  <c r="I20" i="18" s="1"/>
  <c r="G19" i="18" a="1"/>
  <c r="G19" i="18" s="1"/>
  <c r="E19" i="18" a="1"/>
  <c r="E19" i="18" s="1"/>
  <c r="I19" i="18" s="1"/>
  <c r="S19" i="18" s="1"/>
  <c r="I16" i="18" a="1"/>
  <c r="I16" i="18" s="1"/>
  <c r="H16" i="18" a="1"/>
  <c r="H16" i="18" s="1"/>
  <c r="G16" i="18" a="1"/>
  <c r="G16" i="18" s="1"/>
  <c r="F16" i="18" a="1"/>
  <c r="F16" i="18" s="1"/>
  <c r="E16" i="18" a="1"/>
  <c r="E16" i="18" s="1"/>
  <c r="D16" i="18" a="1"/>
  <c r="D16" i="18" s="1"/>
  <c r="I15" i="18" a="1"/>
  <c r="I15" i="18" s="1"/>
  <c r="H15" i="18" a="1"/>
  <c r="H15" i="18" s="1"/>
  <c r="G15" i="18" a="1"/>
  <c r="G15" i="18" s="1"/>
  <c r="F15" i="18" a="1"/>
  <c r="F15" i="18" s="1"/>
  <c r="E15" i="18" a="1"/>
  <c r="E15" i="18" s="1"/>
  <c r="D15" i="18" a="1"/>
  <c r="D15" i="18" s="1"/>
  <c r="I14" i="18" a="1"/>
  <c r="I14" i="18" s="1"/>
  <c r="H14" i="18" a="1"/>
  <c r="H14" i="18" s="1"/>
  <c r="G14" i="18" a="1"/>
  <c r="G14" i="18" s="1"/>
  <c r="F14" i="18" a="1"/>
  <c r="F14" i="18" s="1"/>
  <c r="E14" i="18" a="1"/>
  <c r="E14" i="18" s="1"/>
  <c r="D14" i="18" a="1"/>
  <c r="D14" i="18" s="1"/>
  <c r="I13" i="18" a="1"/>
  <c r="I13" i="18" s="1"/>
  <c r="H13" i="18" a="1"/>
  <c r="H13" i="18" s="1"/>
  <c r="G13" i="18" a="1"/>
  <c r="G13" i="18" s="1"/>
  <c r="F13" i="18" a="1"/>
  <c r="F13" i="18" s="1"/>
  <c r="E13" i="18" a="1"/>
  <c r="E13" i="18" s="1"/>
  <c r="D13" i="18" a="1"/>
  <c r="D13" i="18" s="1"/>
  <c r="R12" i="18"/>
  <c r="I12" i="18" a="1"/>
  <c r="I12" i="18" s="1"/>
  <c r="H12" i="18" a="1"/>
  <c r="H12" i="18" s="1"/>
  <c r="G12" i="18" a="1"/>
  <c r="G12" i="18" s="1"/>
  <c r="F12" i="18" a="1"/>
  <c r="F12" i="18" s="1"/>
  <c r="E12" i="18" a="1"/>
  <c r="E12" i="18" s="1"/>
  <c r="D12" i="18" a="1"/>
  <c r="D12" i="18" s="1"/>
  <c r="O7" i="18"/>
  <c r="N7" i="18"/>
  <c r="M7" i="18"/>
  <c r="L7" i="18"/>
  <c r="K7" i="18"/>
  <c r="J7" i="18"/>
  <c r="I7" i="18"/>
  <c r="H7" i="18"/>
  <c r="G7" i="18"/>
  <c r="F7" i="18"/>
  <c r="E7" i="18"/>
  <c r="D7" i="18"/>
  <c r="C7" i="18"/>
  <c r="B7" i="18"/>
  <c r="P7" i="18" s="1"/>
  <c r="O6" i="18"/>
  <c r="N6" i="18"/>
  <c r="M6" i="18"/>
  <c r="L6" i="18"/>
  <c r="K6" i="18"/>
  <c r="J6" i="18"/>
  <c r="I6" i="18"/>
  <c r="H6" i="18"/>
  <c r="G6" i="18"/>
  <c r="F6" i="18"/>
  <c r="E6" i="18"/>
  <c r="D6" i="18"/>
  <c r="C6" i="18"/>
  <c r="B6" i="18"/>
  <c r="P6" i="18" s="1"/>
  <c r="O5" i="18"/>
  <c r="N5" i="18"/>
  <c r="M5" i="18"/>
  <c r="L5" i="18"/>
  <c r="K5" i="18"/>
  <c r="J5" i="18"/>
  <c r="I5" i="18"/>
  <c r="H5" i="18"/>
  <c r="G5" i="18"/>
  <c r="F5" i="18"/>
  <c r="E5" i="18"/>
  <c r="D5" i="18"/>
  <c r="C5" i="18"/>
  <c r="B5" i="18"/>
  <c r="P5" i="18" s="1"/>
  <c r="O4" i="18"/>
  <c r="N4" i="18"/>
  <c r="M4" i="18"/>
  <c r="L4" i="18"/>
  <c r="K4" i="18"/>
  <c r="J4" i="18"/>
  <c r="I4" i="18"/>
  <c r="H4" i="18"/>
  <c r="G4" i="18"/>
  <c r="F4" i="18"/>
  <c r="E4" i="18"/>
  <c r="D4" i="18"/>
  <c r="C4" i="18"/>
  <c r="B4" i="18"/>
  <c r="P4" i="18" s="1"/>
  <c r="O3" i="18"/>
  <c r="N3" i="18"/>
  <c r="M3" i="18"/>
  <c r="L3" i="18"/>
  <c r="K3" i="18"/>
  <c r="J3" i="18"/>
  <c r="I3" i="18"/>
  <c r="H3" i="18"/>
  <c r="G3" i="18"/>
  <c r="F3" i="18"/>
  <c r="E3" i="18"/>
  <c r="D3" i="18"/>
  <c r="C3" i="18"/>
  <c r="B3" i="18"/>
  <c r="P3" i="18" s="1"/>
  <c r="O2" i="18"/>
  <c r="O8" i="18" s="1"/>
  <c r="N2" i="18"/>
  <c r="N8" i="18" s="1"/>
  <c r="M2" i="18"/>
  <c r="M8" i="18" s="1"/>
  <c r="L2" i="18"/>
  <c r="L8" i="18" s="1"/>
  <c r="K2" i="18"/>
  <c r="K8" i="18" s="1"/>
  <c r="J2" i="18"/>
  <c r="J8" i="18" s="1"/>
  <c r="I2" i="18"/>
  <c r="I8" i="18" s="1"/>
  <c r="H2" i="18"/>
  <c r="H8" i="18" s="1"/>
  <c r="G2" i="18"/>
  <c r="G8" i="18" s="1"/>
  <c r="F2" i="18"/>
  <c r="F8" i="18" s="1"/>
  <c r="E2" i="18"/>
  <c r="E8" i="18" s="1"/>
  <c r="D2" i="18"/>
  <c r="D8" i="18" s="1"/>
  <c r="C2" i="18"/>
  <c r="C8" i="18" s="1"/>
  <c r="B2" i="18"/>
  <c r="Q76" i="17" a="1"/>
  <c r="Q76" i="17" s="1"/>
  <c r="P76" i="17" a="1"/>
  <c r="P76" i="17" s="1"/>
  <c r="O76" i="17" a="1"/>
  <c r="O76" i="17" s="1"/>
  <c r="N76" i="17" a="1"/>
  <c r="N76" i="17" s="1"/>
  <c r="M76" i="17" a="1"/>
  <c r="M76" i="17" s="1"/>
  <c r="L76" i="17" a="1"/>
  <c r="L76" i="17" s="1"/>
  <c r="K76" i="17" a="1"/>
  <c r="K76" i="17" s="1"/>
  <c r="J76" i="17" a="1"/>
  <c r="J76" i="17" s="1"/>
  <c r="I76" i="17" a="1"/>
  <c r="I76" i="17" s="1"/>
  <c r="H76" i="17" a="1"/>
  <c r="H76" i="17" s="1"/>
  <c r="G76" i="17" a="1"/>
  <c r="G76" i="17" s="1"/>
  <c r="F76" i="17" a="1"/>
  <c r="F76" i="17" s="1"/>
  <c r="E76" i="17" a="1"/>
  <c r="E76" i="17" s="1"/>
  <c r="D76" i="17" a="1"/>
  <c r="D76" i="17" s="1"/>
  <c r="Q75" i="17" a="1"/>
  <c r="Q75" i="17" s="1"/>
  <c r="P75" i="17" a="1"/>
  <c r="P75" i="17" s="1"/>
  <c r="O75" i="17" a="1"/>
  <c r="O75" i="17" s="1"/>
  <c r="N75" i="17" a="1"/>
  <c r="N75" i="17" s="1"/>
  <c r="M75" i="17" a="1"/>
  <c r="M75" i="17" s="1"/>
  <c r="L75" i="17" a="1"/>
  <c r="L75" i="17" s="1"/>
  <c r="K75" i="17" a="1"/>
  <c r="K75" i="17" s="1"/>
  <c r="J75" i="17" a="1"/>
  <c r="J75" i="17" s="1"/>
  <c r="I75" i="17" a="1"/>
  <c r="I75" i="17" s="1"/>
  <c r="H75" i="17" a="1"/>
  <c r="H75" i="17" s="1"/>
  <c r="G75" i="17" a="1"/>
  <c r="G75" i="17" s="1"/>
  <c r="F75" i="17" a="1"/>
  <c r="F75" i="17" s="1"/>
  <c r="E75" i="17" a="1"/>
  <c r="E75" i="17" s="1"/>
  <c r="D75" i="17" a="1"/>
  <c r="D75" i="17" s="1"/>
  <c r="Q74" i="17" a="1"/>
  <c r="Q74" i="17" s="1"/>
  <c r="P74" i="17" a="1"/>
  <c r="P74" i="17" s="1"/>
  <c r="O74" i="17" a="1"/>
  <c r="O74" i="17" s="1"/>
  <c r="N74" i="17" a="1"/>
  <c r="N74" i="17" s="1"/>
  <c r="M74" i="17" a="1"/>
  <c r="M74" i="17" s="1"/>
  <c r="L74" i="17" a="1"/>
  <c r="L74" i="17" s="1"/>
  <c r="K74" i="17" a="1"/>
  <c r="K74" i="17" s="1"/>
  <c r="J74" i="17" a="1"/>
  <c r="J74" i="17" s="1"/>
  <c r="I74" i="17" a="1"/>
  <c r="I74" i="17" s="1"/>
  <c r="H74" i="17" a="1"/>
  <c r="H74" i="17" s="1"/>
  <c r="G74" i="17" a="1"/>
  <c r="G74" i="17" s="1"/>
  <c r="F74" i="17" a="1"/>
  <c r="F74" i="17" s="1"/>
  <c r="E74" i="17" a="1"/>
  <c r="E74" i="17" s="1"/>
  <c r="D74" i="17" a="1"/>
  <c r="D74" i="17" s="1"/>
  <c r="Q73" i="17" a="1"/>
  <c r="Q73" i="17" s="1"/>
  <c r="P73" i="17" a="1"/>
  <c r="P73" i="17" s="1"/>
  <c r="O73" i="17" a="1"/>
  <c r="O73" i="17" s="1"/>
  <c r="N73" i="17" a="1"/>
  <c r="N73" i="17" s="1"/>
  <c r="M73" i="17" a="1"/>
  <c r="M73" i="17" s="1"/>
  <c r="L73" i="17" a="1"/>
  <c r="L73" i="17" s="1"/>
  <c r="K73" i="17" a="1"/>
  <c r="K73" i="17" s="1"/>
  <c r="J73" i="17" a="1"/>
  <c r="J73" i="17" s="1"/>
  <c r="I73" i="17" a="1"/>
  <c r="I73" i="17" s="1"/>
  <c r="H73" i="17" a="1"/>
  <c r="H73" i="17" s="1"/>
  <c r="G73" i="17" a="1"/>
  <c r="G73" i="17" s="1"/>
  <c r="F73" i="17" a="1"/>
  <c r="F73" i="17" s="1"/>
  <c r="E73" i="17" a="1"/>
  <c r="E73" i="17" s="1"/>
  <c r="D73" i="17" a="1"/>
  <c r="D73" i="17" s="1"/>
  <c r="Q72" i="17" a="1"/>
  <c r="Q72" i="17" s="1"/>
  <c r="P72" i="17" a="1"/>
  <c r="P72" i="17" s="1"/>
  <c r="O72" i="17" a="1"/>
  <c r="O72" i="17" s="1"/>
  <c r="N72" i="17" a="1"/>
  <c r="N72" i="17" s="1"/>
  <c r="M72" i="17" a="1"/>
  <c r="M72" i="17" s="1"/>
  <c r="L72" i="17" a="1"/>
  <c r="L72" i="17" s="1"/>
  <c r="K72" i="17" a="1"/>
  <c r="K72" i="17" s="1"/>
  <c r="J72" i="17" a="1"/>
  <c r="J72" i="17" s="1"/>
  <c r="I72" i="17" a="1"/>
  <c r="I72" i="17" s="1"/>
  <c r="H72" i="17" a="1"/>
  <c r="H72" i="17" s="1"/>
  <c r="G72" i="17" a="1"/>
  <c r="G72" i="17" s="1"/>
  <c r="F72" i="17" a="1"/>
  <c r="F72" i="17" s="1"/>
  <c r="E72" i="17" a="1"/>
  <c r="E72" i="17" s="1"/>
  <c r="D72" i="17" a="1"/>
  <c r="D72" i="17" s="1"/>
  <c r="Q71" i="17" a="1"/>
  <c r="Q71" i="17" s="1"/>
  <c r="P71" i="17" a="1"/>
  <c r="P71" i="17" s="1"/>
  <c r="O71" i="17" a="1"/>
  <c r="O71" i="17" s="1"/>
  <c r="N71" i="17" a="1"/>
  <c r="N71" i="17" s="1"/>
  <c r="M71" i="17" a="1"/>
  <c r="M71" i="17" s="1"/>
  <c r="L71" i="17" a="1"/>
  <c r="L71" i="17" s="1"/>
  <c r="K71" i="17" a="1"/>
  <c r="K71" i="17" s="1"/>
  <c r="J71" i="17" a="1"/>
  <c r="J71" i="17" s="1"/>
  <c r="I71" i="17" a="1"/>
  <c r="I71" i="17" s="1"/>
  <c r="H71" i="17" a="1"/>
  <c r="H71" i="17" s="1"/>
  <c r="G71" i="17" a="1"/>
  <c r="G71" i="17" s="1"/>
  <c r="F71" i="17" a="1"/>
  <c r="F71" i="17" s="1"/>
  <c r="E71" i="17" a="1"/>
  <c r="E71" i="17" s="1"/>
  <c r="D71" i="17" a="1"/>
  <c r="D71" i="17" s="1"/>
  <c r="Q70" i="17" a="1"/>
  <c r="Q70" i="17" s="1"/>
  <c r="P70" i="17" a="1"/>
  <c r="P70" i="17" s="1"/>
  <c r="O70" i="17" a="1"/>
  <c r="O70" i="17" s="1"/>
  <c r="N70" i="17" a="1"/>
  <c r="N70" i="17" s="1"/>
  <c r="M70" i="17" a="1"/>
  <c r="M70" i="17" s="1"/>
  <c r="L70" i="17" a="1"/>
  <c r="L70" i="17" s="1"/>
  <c r="K70" i="17" a="1"/>
  <c r="K70" i="17" s="1"/>
  <c r="J70" i="17" a="1"/>
  <c r="J70" i="17" s="1"/>
  <c r="I70" i="17" a="1"/>
  <c r="I70" i="17" s="1"/>
  <c r="H70" i="17" a="1"/>
  <c r="H70" i="17" s="1"/>
  <c r="G70" i="17" a="1"/>
  <c r="G70" i="17" s="1"/>
  <c r="F70" i="17" a="1"/>
  <c r="F70" i="17" s="1"/>
  <c r="E70" i="17" a="1"/>
  <c r="E70" i="17" s="1"/>
  <c r="D70" i="17" a="1"/>
  <c r="D70" i="17" s="1"/>
  <c r="Q69" i="17" a="1"/>
  <c r="Q69" i="17" s="1"/>
  <c r="P69" i="17" a="1"/>
  <c r="P69" i="17" s="1"/>
  <c r="O69" i="17" a="1"/>
  <c r="O69" i="17" s="1"/>
  <c r="N69" i="17" a="1"/>
  <c r="N69" i="17" s="1"/>
  <c r="M69" i="17" a="1"/>
  <c r="M69" i="17" s="1"/>
  <c r="L69" i="17" a="1"/>
  <c r="L69" i="17" s="1"/>
  <c r="K69" i="17" a="1"/>
  <c r="K69" i="17" s="1"/>
  <c r="J69" i="17" a="1"/>
  <c r="J69" i="17" s="1"/>
  <c r="I69" i="17" a="1"/>
  <c r="I69" i="17" s="1"/>
  <c r="H69" i="17" a="1"/>
  <c r="H69" i="17" s="1"/>
  <c r="G69" i="17" a="1"/>
  <c r="G69" i="17" s="1"/>
  <c r="F69" i="17" a="1"/>
  <c r="F69" i="17" s="1"/>
  <c r="E69" i="17" a="1"/>
  <c r="E69" i="17" s="1"/>
  <c r="D69" i="17" a="1"/>
  <c r="D69" i="17" s="1"/>
  <c r="Q68" i="17" a="1"/>
  <c r="Q68" i="17" s="1"/>
  <c r="P68" i="17" a="1"/>
  <c r="P68" i="17" s="1"/>
  <c r="O68" i="17" a="1"/>
  <c r="O68" i="17" s="1"/>
  <c r="N68" i="17" a="1"/>
  <c r="N68" i="17" s="1"/>
  <c r="M68" i="17" a="1"/>
  <c r="M68" i="17" s="1"/>
  <c r="L68" i="17" a="1"/>
  <c r="L68" i="17" s="1"/>
  <c r="K68" i="17" a="1"/>
  <c r="K68" i="17" s="1"/>
  <c r="J68" i="17" a="1"/>
  <c r="J68" i="17" s="1"/>
  <c r="I68" i="17" a="1"/>
  <c r="I68" i="17" s="1"/>
  <c r="H68" i="17" a="1"/>
  <c r="H68" i="17" s="1"/>
  <c r="G68" i="17" a="1"/>
  <c r="G68" i="17" s="1"/>
  <c r="F68" i="17" a="1"/>
  <c r="F68" i="17" s="1"/>
  <c r="E68" i="17" a="1"/>
  <c r="E68" i="17" s="1"/>
  <c r="D68" i="17" a="1"/>
  <c r="D68" i="17" s="1"/>
  <c r="Q67" i="17" a="1"/>
  <c r="Q67" i="17" s="1"/>
  <c r="P67" i="17" a="1"/>
  <c r="P67" i="17" s="1"/>
  <c r="O67" i="17" a="1"/>
  <c r="O67" i="17" s="1"/>
  <c r="N67" i="17" a="1"/>
  <c r="N67" i="17" s="1"/>
  <c r="M67" i="17" a="1"/>
  <c r="M67" i="17" s="1"/>
  <c r="L67" i="17" a="1"/>
  <c r="L67" i="17" s="1"/>
  <c r="K67" i="17" a="1"/>
  <c r="K67" i="17" s="1"/>
  <c r="J67" i="17" a="1"/>
  <c r="J67" i="17" s="1"/>
  <c r="I67" i="17" a="1"/>
  <c r="I67" i="17" s="1"/>
  <c r="H67" i="17" a="1"/>
  <c r="H67" i="17" s="1"/>
  <c r="G67" i="17" a="1"/>
  <c r="G67" i="17" s="1"/>
  <c r="F67" i="17" a="1"/>
  <c r="F67" i="17" s="1"/>
  <c r="E67" i="17" a="1"/>
  <c r="E67" i="17" s="1"/>
  <c r="D67" i="17" a="1"/>
  <c r="D67" i="17" s="1"/>
  <c r="Q66" i="17" a="1"/>
  <c r="Q66" i="17" s="1"/>
  <c r="P66" i="17" a="1"/>
  <c r="P66" i="17" s="1"/>
  <c r="O66" i="17" a="1"/>
  <c r="O66" i="17" s="1"/>
  <c r="N66" i="17" a="1"/>
  <c r="N66" i="17" s="1"/>
  <c r="M66" i="17" a="1"/>
  <c r="M66" i="17" s="1"/>
  <c r="L66" i="17" a="1"/>
  <c r="L66" i="17" s="1"/>
  <c r="K66" i="17" a="1"/>
  <c r="K66" i="17" s="1"/>
  <c r="J66" i="17" a="1"/>
  <c r="J66" i="17" s="1"/>
  <c r="I66" i="17" a="1"/>
  <c r="I66" i="17" s="1"/>
  <c r="H66" i="17" a="1"/>
  <c r="H66" i="17" s="1"/>
  <c r="G66" i="17" a="1"/>
  <c r="G66" i="17" s="1"/>
  <c r="F66" i="17" a="1"/>
  <c r="F66" i="17" s="1"/>
  <c r="E66" i="17" a="1"/>
  <c r="E66" i="17" s="1"/>
  <c r="D66" i="17" a="1"/>
  <c r="D66" i="17" s="1"/>
  <c r="Q65" i="17" a="1"/>
  <c r="Q65" i="17" s="1"/>
  <c r="P65" i="17" a="1"/>
  <c r="P65" i="17" s="1"/>
  <c r="O65" i="17" a="1"/>
  <c r="O65" i="17" s="1"/>
  <c r="N65" i="17" a="1"/>
  <c r="N65" i="17" s="1"/>
  <c r="M65" i="17" a="1"/>
  <c r="M65" i="17" s="1"/>
  <c r="L65" i="17" a="1"/>
  <c r="L65" i="17" s="1"/>
  <c r="K65" i="17" a="1"/>
  <c r="K65" i="17" s="1"/>
  <c r="J65" i="17" a="1"/>
  <c r="J65" i="17" s="1"/>
  <c r="I65" i="17" a="1"/>
  <c r="I65" i="17" s="1"/>
  <c r="H65" i="17" a="1"/>
  <c r="H65" i="17" s="1"/>
  <c r="G65" i="17" a="1"/>
  <c r="G65" i="17" s="1"/>
  <c r="F65" i="17" a="1"/>
  <c r="F65" i="17" s="1"/>
  <c r="E65" i="17" a="1"/>
  <c r="E65" i="17" s="1"/>
  <c r="D65" i="17" a="1"/>
  <c r="D65" i="17" s="1"/>
  <c r="Q64" i="17" a="1"/>
  <c r="Q64" i="17" s="1"/>
  <c r="P64" i="17" a="1"/>
  <c r="P64" i="17" s="1"/>
  <c r="O64" i="17" a="1"/>
  <c r="O64" i="17" s="1"/>
  <c r="N64" i="17" a="1"/>
  <c r="N64" i="17" s="1"/>
  <c r="M64" i="17" a="1"/>
  <c r="M64" i="17" s="1"/>
  <c r="L64" i="17" a="1"/>
  <c r="L64" i="17" s="1"/>
  <c r="K64" i="17" a="1"/>
  <c r="K64" i="17" s="1"/>
  <c r="J64" i="17" a="1"/>
  <c r="J64" i="17" s="1"/>
  <c r="I64" i="17" a="1"/>
  <c r="I64" i="17" s="1"/>
  <c r="H64" i="17" a="1"/>
  <c r="H64" i="17" s="1"/>
  <c r="G64" i="17" a="1"/>
  <c r="G64" i="17" s="1"/>
  <c r="F64" i="17" a="1"/>
  <c r="F64" i="17" s="1"/>
  <c r="E64" i="17" a="1"/>
  <c r="E64" i="17" s="1"/>
  <c r="D64" i="17" a="1"/>
  <c r="D64" i="17" s="1"/>
  <c r="Q61" i="17" a="1"/>
  <c r="Q61" i="17" s="1"/>
  <c r="P61" i="17" a="1"/>
  <c r="P61" i="17" s="1"/>
  <c r="O61" i="17" a="1"/>
  <c r="O61" i="17" s="1"/>
  <c r="N61" i="17" a="1"/>
  <c r="N61" i="17" s="1"/>
  <c r="M61" i="17" a="1"/>
  <c r="M61" i="17" s="1"/>
  <c r="L61" i="17" a="1"/>
  <c r="L61" i="17" s="1"/>
  <c r="K61" i="17" a="1"/>
  <c r="K61" i="17" s="1"/>
  <c r="J61" i="17" a="1"/>
  <c r="J61" i="17" s="1"/>
  <c r="I61" i="17" a="1"/>
  <c r="I61" i="17" s="1"/>
  <c r="H61" i="17" a="1"/>
  <c r="H61" i="17" s="1"/>
  <c r="G61" i="17" a="1"/>
  <c r="G61" i="17" s="1"/>
  <c r="F61" i="17" a="1"/>
  <c r="F61" i="17" s="1"/>
  <c r="E61" i="17" a="1"/>
  <c r="E61" i="17" s="1"/>
  <c r="D61" i="17" a="1"/>
  <c r="D61" i="17" s="1"/>
  <c r="Q60" i="17" a="1"/>
  <c r="Q60" i="17" s="1"/>
  <c r="P60" i="17" a="1"/>
  <c r="P60" i="17" s="1"/>
  <c r="O60" i="17" a="1"/>
  <c r="O60" i="17" s="1"/>
  <c r="N60" i="17" a="1"/>
  <c r="N60" i="17" s="1"/>
  <c r="M60" i="17" a="1"/>
  <c r="M60" i="17" s="1"/>
  <c r="L60" i="17" a="1"/>
  <c r="L60" i="17" s="1"/>
  <c r="K60" i="17" a="1"/>
  <c r="K60" i="17" s="1"/>
  <c r="J60" i="17" a="1"/>
  <c r="J60" i="17" s="1"/>
  <c r="I60" i="17" a="1"/>
  <c r="I60" i="17" s="1"/>
  <c r="H60" i="17" a="1"/>
  <c r="H60" i="17" s="1"/>
  <c r="G60" i="17" a="1"/>
  <c r="G60" i="17" s="1"/>
  <c r="F60" i="17" a="1"/>
  <c r="F60" i="17" s="1"/>
  <c r="E60" i="17" a="1"/>
  <c r="E60" i="17" s="1"/>
  <c r="D60" i="17" a="1"/>
  <c r="D60" i="17" s="1"/>
  <c r="Q59" i="17" a="1"/>
  <c r="Q59" i="17" s="1"/>
  <c r="P59" i="17" a="1"/>
  <c r="P59" i="17" s="1"/>
  <c r="O59" i="17" a="1"/>
  <c r="O59" i="17" s="1"/>
  <c r="N59" i="17" a="1"/>
  <c r="N59" i="17" s="1"/>
  <c r="M59" i="17" a="1"/>
  <c r="M59" i="17" s="1"/>
  <c r="L59" i="17" a="1"/>
  <c r="L59" i="17" s="1"/>
  <c r="K59" i="17" a="1"/>
  <c r="K59" i="17" s="1"/>
  <c r="J59" i="17" a="1"/>
  <c r="J59" i="17" s="1"/>
  <c r="I59" i="17" a="1"/>
  <c r="I59" i="17" s="1"/>
  <c r="H59" i="17" a="1"/>
  <c r="H59" i="17" s="1"/>
  <c r="G59" i="17" a="1"/>
  <c r="G59" i="17" s="1"/>
  <c r="F59" i="17" a="1"/>
  <c r="F59" i="17" s="1"/>
  <c r="E59" i="17" a="1"/>
  <c r="E59" i="17" s="1"/>
  <c r="D59" i="17" a="1"/>
  <c r="D59" i="17" s="1"/>
  <c r="Q58" i="17" a="1"/>
  <c r="Q58" i="17" s="1"/>
  <c r="P58" i="17" a="1"/>
  <c r="P58" i="17" s="1"/>
  <c r="O58" i="17" a="1"/>
  <c r="O58" i="17" s="1"/>
  <c r="N58" i="17" a="1"/>
  <c r="N58" i="17" s="1"/>
  <c r="M58" i="17" a="1"/>
  <c r="M58" i="17" s="1"/>
  <c r="L58" i="17" a="1"/>
  <c r="L58" i="17" s="1"/>
  <c r="K58" i="17" a="1"/>
  <c r="K58" i="17" s="1"/>
  <c r="J58" i="17" a="1"/>
  <c r="J58" i="17" s="1"/>
  <c r="I58" i="17" a="1"/>
  <c r="I58" i="17" s="1"/>
  <c r="H58" i="17" a="1"/>
  <c r="H58" i="17" s="1"/>
  <c r="G58" i="17" a="1"/>
  <c r="G58" i="17" s="1"/>
  <c r="F58" i="17" a="1"/>
  <c r="F58" i="17" s="1"/>
  <c r="E58" i="17" a="1"/>
  <c r="E58" i="17" s="1"/>
  <c r="D58" i="17" a="1"/>
  <c r="D58" i="17" s="1"/>
  <c r="Q57" i="17" a="1"/>
  <c r="Q57" i="17" s="1"/>
  <c r="P57" i="17" a="1"/>
  <c r="P57" i="17" s="1"/>
  <c r="O57" i="17" a="1"/>
  <c r="O57" i="17" s="1"/>
  <c r="N57" i="17" a="1"/>
  <c r="N57" i="17" s="1"/>
  <c r="M57" i="17" a="1"/>
  <c r="M57" i="17" s="1"/>
  <c r="L57" i="17" a="1"/>
  <c r="L57" i="17" s="1"/>
  <c r="K57" i="17" a="1"/>
  <c r="K57" i="17" s="1"/>
  <c r="J57" i="17" a="1"/>
  <c r="J57" i="17" s="1"/>
  <c r="I57" i="17" a="1"/>
  <c r="I57" i="17" s="1"/>
  <c r="H57" i="17" a="1"/>
  <c r="H57" i="17" s="1"/>
  <c r="G57" i="17" a="1"/>
  <c r="G57" i="17" s="1"/>
  <c r="F57" i="17" a="1"/>
  <c r="F57" i="17" s="1"/>
  <c r="E57" i="17" a="1"/>
  <c r="E57" i="17" s="1"/>
  <c r="D57" i="17" a="1"/>
  <c r="D57" i="17" s="1"/>
  <c r="Q56" i="17" a="1"/>
  <c r="Q56" i="17" s="1"/>
  <c r="P56" i="17" a="1"/>
  <c r="P56" i="17" s="1"/>
  <c r="O56" i="17" a="1"/>
  <c r="O56" i="17" s="1"/>
  <c r="N56" i="17" a="1"/>
  <c r="N56" i="17" s="1"/>
  <c r="M56" i="17" a="1"/>
  <c r="M56" i="17" s="1"/>
  <c r="L56" i="17" a="1"/>
  <c r="L56" i="17" s="1"/>
  <c r="K56" i="17" a="1"/>
  <c r="K56" i="17" s="1"/>
  <c r="J56" i="17" a="1"/>
  <c r="J56" i="17" s="1"/>
  <c r="I56" i="17" a="1"/>
  <c r="I56" i="17" s="1"/>
  <c r="H56" i="17" a="1"/>
  <c r="H56" i="17" s="1"/>
  <c r="G56" i="17" a="1"/>
  <c r="G56" i="17" s="1"/>
  <c r="F56" i="17" a="1"/>
  <c r="F56" i="17" s="1"/>
  <c r="E56" i="17" a="1"/>
  <c r="E56" i="17" s="1"/>
  <c r="D56" i="17" a="1"/>
  <c r="D56" i="17" s="1"/>
  <c r="Q55" i="17" a="1"/>
  <c r="Q55" i="17" s="1"/>
  <c r="P55" i="17" a="1"/>
  <c r="P55" i="17" s="1"/>
  <c r="O55" i="17" a="1"/>
  <c r="O55" i="17" s="1"/>
  <c r="N55" i="17" a="1"/>
  <c r="N55" i="17" s="1"/>
  <c r="M55" i="17" a="1"/>
  <c r="M55" i="17" s="1"/>
  <c r="L55" i="17" a="1"/>
  <c r="L55" i="17" s="1"/>
  <c r="K55" i="17" a="1"/>
  <c r="K55" i="17" s="1"/>
  <c r="J55" i="17" a="1"/>
  <c r="J55" i="17" s="1"/>
  <c r="I55" i="17" a="1"/>
  <c r="I55" i="17" s="1"/>
  <c r="H55" i="17" a="1"/>
  <c r="H55" i="17" s="1"/>
  <c r="G55" i="17" a="1"/>
  <c r="G55" i="17" s="1"/>
  <c r="F55" i="17" a="1"/>
  <c r="F55" i="17" s="1"/>
  <c r="E55" i="17" a="1"/>
  <c r="E55" i="17" s="1"/>
  <c r="D55" i="17" a="1"/>
  <c r="D55" i="17" s="1"/>
  <c r="Q54" i="17" a="1"/>
  <c r="Q54" i="17" s="1"/>
  <c r="P54" i="17" a="1"/>
  <c r="P54" i="17" s="1"/>
  <c r="O54" i="17" a="1"/>
  <c r="O54" i="17" s="1"/>
  <c r="N54" i="17" a="1"/>
  <c r="N54" i="17" s="1"/>
  <c r="M54" i="17" a="1"/>
  <c r="M54" i="17" s="1"/>
  <c r="L54" i="17" a="1"/>
  <c r="L54" i="17" s="1"/>
  <c r="K54" i="17" a="1"/>
  <c r="K54" i="17" s="1"/>
  <c r="J54" i="17" a="1"/>
  <c r="J54" i="17" s="1"/>
  <c r="I54" i="17" a="1"/>
  <c r="I54" i="17" s="1"/>
  <c r="H54" i="17" a="1"/>
  <c r="H54" i="17" s="1"/>
  <c r="G54" i="17" a="1"/>
  <c r="G54" i="17" s="1"/>
  <c r="F54" i="17" a="1"/>
  <c r="F54" i="17" s="1"/>
  <c r="E54" i="17" a="1"/>
  <c r="E54" i="17" s="1"/>
  <c r="D54" i="17" a="1"/>
  <c r="D54" i="17" s="1"/>
  <c r="Q53" i="17" a="1"/>
  <c r="Q53" i="17" s="1"/>
  <c r="P53" i="17" a="1"/>
  <c r="P53" i="17" s="1"/>
  <c r="O53" i="17" a="1"/>
  <c r="O53" i="17" s="1"/>
  <c r="N53" i="17" a="1"/>
  <c r="N53" i="17" s="1"/>
  <c r="M53" i="17" a="1"/>
  <c r="M53" i="17" s="1"/>
  <c r="L53" i="17" a="1"/>
  <c r="L53" i="17" s="1"/>
  <c r="K53" i="17" a="1"/>
  <c r="K53" i="17" s="1"/>
  <c r="J53" i="17" a="1"/>
  <c r="J53" i="17" s="1"/>
  <c r="I53" i="17" a="1"/>
  <c r="I53" i="17" s="1"/>
  <c r="H53" i="17" a="1"/>
  <c r="H53" i="17" s="1"/>
  <c r="G53" i="17" a="1"/>
  <c r="G53" i="17" s="1"/>
  <c r="F53" i="17" a="1"/>
  <c r="F53" i="17" s="1"/>
  <c r="E53" i="17" a="1"/>
  <c r="E53" i="17" s="1"/>
  <c r="D53" i="17" a="1"/>
  <c r="D53" i="17" s="1"/>
  <c r="Q52" i="17" a="1"/>
  <c r="Q52" i="17" s="1"/>
  <c r="P52" i="17" a="1"/>
  <c r="P52" i="17" s="1"/>
  <c r="O52" i="17" a="1"/>
  <c r="O52" i="17" s="1"/>
  <c r="N52" i="17" a="1"/>
  <c r="N52" i="17" s="1"/>
  <c r="M52" i="17" a="1"/>
  <c r="M52" i="17" s="1"/>
  <c r="L52" i="17" a="1"/>
  <c r="L52" i="17" s="1"/>
  <c r="K52" i="17" a="1"/>
  <c r="K52" i="17" s="1"/>
  <c r="J52" i="17" a="1"/>
  <c r="J52" i="17" s="1"/>
  <c r="I52" i="17" a="1"/>
  <c r="I52" i="17" s="1"/>
  <c r="H52" i="17" a="1"/>
  <c r="H52" i="17" s="1"/>
  <c r="G52" i="17" a="1"/>
  <c r="G52" i="17" s="1"/>
  <c r="F52" i="17" a="1"/>
  <c r="F52" i="17" s="1"/>
  <c r="E52" i="17" a="1"/>
  <c r="E52" i="17" s="1"/>
  <c r="D52" i="17" a="1"/>
  <c r="D52" i="17" s="1"/>
  <c r="Q51" i="17" a="1"/>
  <c r="Q51" i="17" s="1"/>
  <c r="P51" i="17" a="1"/>
  <c r="P51" i="17" s="1"/>
  <c r="O51" i="17" a="1"/>
  <c r="O51" i="17" s="1"/>
  <c r="N51" i="17" a="1"/>
  <c r="N51" i="17" s="1"/>
  <c r="M51" i="17" a="1"/>
  <c r="M51" i="17" s="1"/>
  <c r="L51" i="17" a="1"/>
  <c r="L51" i="17" s="1"/>
  <c r="K51" i="17" a="1"/>
  <c r="K51" i="17" s="1"/>
  <c r="J51" i="17" a="1"/>
  <c r="J51" i="17" s="1"/>
  <c r="I51" i="17" a="1"/>
  <c r="I51" i="17" s="1"/>
  <c r="H51" i="17" a="1"/>
  <c r="H51" i="17" s="1"/>
  <c r="G51" i="17" a="1"/>
  <c r="G51" i="17" s="1"/>
  <c r="F51" i="17" a="1"/>
  <c r="F51" i="17" s="1"/>
  <c r="E51" i="17" a="1"/>
  <c r="E51" i="17" s="1"/>
  <c r="D51" i="17" a="1"/>
  <c r="D51" i="17" s="1"/>
  <c r="Q50" i="17" a="1"/>
  <c r="Q50" i="17" s="1"/>
  <c r="P50" i="17" a="1"/>
  <c r="P50" i="17" s="1"/>
  <c r="O50" i="17" a="1"/>
  <c r="O50" i="17" s="1"/>
  <c r="N50" i="17" a="1"/>
  <c r="N50" i="17" s="1"/>
  <c r="M50" i="17" a="1"/>
  <c r="M50" i="17" s="1"/>
  <c r="L50" i="17" a="1"/>
  <c r="L50" i="17" s="1"/>
  <c r="K50" i="17" a="1"/>
  <c r="K50" i="17" s="1"/>
  <c r="J50" i="17" a="1"/>
  <c r="J50" i="17" s="1"/>
  <c r="I50" i="17" a="1"/>
  <c r="I50" i="17" s="1"/>
  <c r="H50" i="17" a="1"/>
  <c r="H50" i="17" s="1"/>
  <c r="G50" i="17" a="1"/>
  <c r="G50" i="17" s="1"/>
  <c r="F50" i="17" a="1"/>
  <c r="F50" i="17" s="1"/>
  <c r="E50" i="17" a="1"/>
  <c r="E50" i="17" s="1"/>
  <c r="D50" i="17" a="1"/>
  <c r="D50" i="17" s="1"/>
  <c r="Q49" i="17" a="1"/>
  <c r="Q49" i="17" s="1"/>
  <c r="P49" i="17" a="1"/>
  <c r="P49" i="17" s="1"/>
  <c r="O49" i="17" a="1"/>
  <c r="O49" i="17" s="1"/>
  <c r="N49" i="17" a="1"/>
  <c r="N49" i="17" s="1"/>
  <c r="M49" i="17" a="1"/>
  <c r="M49" i="17" s="1"/>
  <c r="L49" i="17" a="1"/>
  <c r="L49" i="17" s="1"/>
  <c r="K49" i="17" a="1"/>
  <c r="K49" i="17" s="1"/>
  <c r="J49" i="17" a="1"/>
  <c r="J49" i="17" s="1"/>
  <c r="I49" i="17" a="1"/>
  <c r="I49" i="17" s="1"/>
  <c r="H49" i="17" a="1"/>
  <c r="H49" i="17" s="1"/>
  <c r="G49" i="17" a="1"/>
  <c r="G49" i="17" s="1"/>
  <c r="F49" i="17" a="1"/>
  <c r="F49" i="17" s="1"/>
  <c r="E49" i="17" a="1"/>
  <c r="E49" i="17" s="1"/>
  <c r="D49" i="17" a="1"/>
  <c r="D49" i="17" s="1"/>
  <c r="Q48" i="17" a="1"/>
  <c r="Q48" i="17" s="1"/>
  <c r="P48" i="17" a="1"/>
  <c r="P48" i="17" s="1"/>
  <c r="O48" i="17" a="1"/>
  <c r="O48" i="17" s="1"/>
  <c r="N48" i="17" a="1"/>
  <c r="N48" i="17" s="1"/>
  <c r="M48" i="17" a="1"/>
  <c r="M48" i="17" s="1"/>
  <c r="L48" i="17" a="1"/>
  <c r="L48" i="17" s="1"/>
  <c r="K48" i="17" a="1"/>
  <c r="K48" i="17" s="1"/>
  <c r="J48" i="17" a="1"/>
  <c r="J48" i="17" s="1"/>
  <c r="I48" i="17" a="1"/>
  <c r="I48" i="17" s="1"/>
  <c r="H48" i="17" a="1"/>
  <c r="H48" i="17" s="1"/>
  <c r="G48" i="17" a="1"/>
  <c r="G48" i="17" s="1"/>
  <c r="F48" i="17" a="1"/>
  <c r="F48" i="17" s="1"/>
  <c r="E48" i="17" a="1"/>
  <c r="E48" i="17" s="1"/>
  <c r="D48" i="17" a="1"/>
  <c r="D48" i="17" s="1"/>
  <c r="Q45" i="17" a="1"/>
  <c r="Q45" i="17" s="1"/>
  <c r="P45" i="17" a="1"/>
  <c r="P45" i="17" s="1"/>
  <c r="O45" i="17" a="1"/>
  <c r="O45" i="17" s="1"/>
  <c r="N45" i="17" a="1"/>
  <c r="N45" i="17" s="1"/>
  <c r="M45" i="17" a="1"/>
  <c r="M45" i="17" s="1"/>
  <c r="L45" i="17" a="1"/>
  <c r="L45" i="17" s="1"/>
  <c r="K45" i="17" a="1"/>
  <c r="K45" i="17" s="1"/>
  <c r="J45" i="17" a="1"/>
  <c r="J45" i="17" s="1"/>
  <c r="I45" i="17" a="1"/>
  <c r="I45" i="17" s="1"/>
  <c r="H45" i="17" a="1"/>
  <c r="H45" i="17" s="1"/>
  <c r="G45" i="17" a="1"/>
  <c r="G45" i="17" s="1"/>
  <c r="F45" i="17" a="1"/>
  <c r="F45" i="17" s="1"/>
  <c r="E45" i="17" a="1"/>
  <c r="E45" i="17" s="1"/>
  <c r="D45" i="17" a="1"/>
  <c r="D45" i="17" s="1"/>
  <c r="Q44" i="17" a="1"/>
  <c r="Q44" i="17" s="1"/>
  <c r="P44" i="17" a="1"/>
  <c r="P44" i="17" s="1"/>
  <c r="O44" i="17" a="1"/>
  <c r="O44" i="17" s="1"/>
  <c r="N44" i="17" a="1"/>
  <c r="N44" i="17" s="1"/>
  <c r="M44" i="17" a="1"/>
  <c r="M44" i="17" s="1"/>
  <c r="L44" i="17" a="1"/>
  <c r="L44" i="17" s="1"/>
  <c r="K44" i="17" a="1"/>
  <c r="K44" i="17" s="1"/>
  <c r="J44" i="17" a="1"/>
  <c r="J44" i="17" s="1"/>
  <c r="I44" i="17" a="1"/>
  <c r="I44" i="17" s="1"/>
  <c r="H44" i="17" a="1"/>
  <c r="H44" i="17" s="1"/>
  <c r="G44" i="17" a="1"/>
  <c r="G44" i="17" s="1"/>
  <c r="F44" i="17" a="1"/>
  <c r="F44" i="17" s="1"/>
  <c r="E44" i="17" a="1"/>
  <c r="E44" i="17" s="1"/>
  <c r="D44" i="17" a="1"/>
  <c r="D44" i="17" s="1"/>
  <c r="Q43" i="17" a="1"/>
  <c r="Q43" i="17" s="1"/>
  <c r="P43" i="17" a="1"/>
  <c r="P43" i="17" s="1"/>
  <c r="O43" i="17" a="1"/>
  <c r="O43" i="17" s="1"/>
  <c r="N43" i="17" a="1"/>
  <c r="N43" i="17" s="1"/>
  <c r="M43" i="17" a="1"/>
  <c r="M43" i="17" s="1"/>
  <c r="L43" i="17" a="1"/>
  <c r="L43" i="17" s="1"/>
  <c r="K43" i="17" a="1"/>
  <c r="K43" i="17" s="1"/>
  <c r="J43" i="17" a="1"/>
  <c r="J43" i="17" s="1"/>
  <c r="I43" i="17" a="1"/>
  <c r="I43" i="17" s="1"/>
  <c r="H43" i="17" a="1"/>
  <c r="H43" i="17" s="1"/>
  <c r="G43" i="17" a="1"/>
  <c r="G43" i="17" s="1"/>
  <c r="F43" i="17" a="1"/>
  <c r="F43" i="17" s="1"/>
  <c r="E43" i="17" a="1"/>
  <c r="E43" i="17" s="1"/>
  <c r="D43" i="17" a="1"/>
  <c r="D43" i="17" s="1"/>
  <c r="Q42" i="17" a="1"/>
  <c r="Q42" i="17" s="1"/>
  <c r="P42" i="17" a="1"/>
  <c r="P42" i="17" s="1"/>
  <c r="O42" i="17" a="1"/>
  <c r="O42" i="17" s="1"/>
  <c r="N42" i="17" a="1"/>
  <c r="N42" i="17" s="1"/>
  <c r="M42" i="17" a="1"/>
  <c r="M42" i="17" s="1"/>
  <c r="L42" i="17" a="1"/>
  <c r="L42" i="17" s="1"/>
  <c r="K42" i="17" a="1"/>
  <c r="K42" i="17" s="1"/>
  <c r="J42" i="17" a="1"/>
  <c r="J42" i="17" s="1"/>
  <c r="I42" i="17" a="1"/>
  <c r="I42" i="17" s="1"/>
  <c r="H42" i="17" a="1"/>
  <c r="H42" i="17" s="1"/>
  <c r="G42" i="17" a="1"/>
  <c r="G42" i="17" s="1"/>
  <c r="F42" i="17" a="1"/>
  <c r="F42" i="17" s="1"/>
  <c r="E42" i="17" a="1"/>
  <c r="E42" i="17" s="1"/>
  <c r="D42" i="17" a="1"/>
  <c r="D42" i="17" s="1"/>
  <c r="Q41" i="17" a="1"/>
  <c r="Q41" i="17" s="1"/>
  <c r="P41" i="17" a="1"/>
  <c r="P41" i="17" s="1"/>
  <c r="O41" i="17" a="1"/>
  <c r="O41" i="17" s="1"/>
  <c r="N41" i="17" a="1"/>
  <c r="N41" i="17" s="1"/>
  <c r="M41" i="17" a="1"/>
  <c r="M41" i="17" s="1"/>
  <c r="L41" i="17" a="1"/>
  <c r="L41" i="17" s="1"/>
  <c r="K41" i="17" a="1"/>
  <c r="K41" i="17" s="1"/>
  <c r="J41" i="17" a="1"/>
  <c r="J41" i="17" s="1"/>
  <c r="I41" i="17" a="1"/>
  <c r="I41" i="17" s="1"/>
  <c r="H41" i="17" a="1"/>
  <c r="H41" i="17" s="1"/>
  <c r="G41" i="17" a="1"/>
  <c r="G41" i="17" s="1"/>
  <c r="F41" i="17" a="1"/>
  <c r="F41" i="17" s="1"/>
  <c r="E41" i="17" a="1"/>
  <c r="E41" i="17" s="1"/>
  <c r="D41" i="17" a="1"/>
  <c r="D41" i="17" s="1"/>
  <c r="Q40" i="17" a="1"/>
  <c r="Q40" i="17" s="1"/>
  <c r="P40" i="17" a="1"/>
  <c r="P40" i="17" s="1"/>
  <c r="O40" i="17" a="1"/>
  <c r="O40" i="17" s="1"/>
  <c r="N40" i="17" a="1"/>
  <c r="N40" i="17" s="1"/>
  <c r="M40" i="17" a="1"/>
  <c r="M40" i="17" s="1"/>
  <c r="L40" i="17" a="1"/>
  <c r="L40" i="17" s="1"/>
  <c r="K40" i="17" a="1"/>
  <c r="K40" i="17" s="1"/>
  <c r="J40" i="17" a="1"/>
  <c r="J40" i="17" s="1"/>
  <c r="I40" i="17" a="1"/>
  <c r="I40" i="17" s="1"/>
  <c r="H40" i="17" a="1"/>
  <c r="H40" i="17" s="1"/>
  <c r="G40" i="17" a="1"/>
  <c r="G40" i="17" s="1"/>
  <c r="F40" i="17" a="1"/>
  <c r="F40" i="17" s="1"/>
  <c r="E40" i="17" a="1"/>
  <c r="E40" i="17" s="1"/>
  <c r="D40" i="17" a="1"/>
  <c r="D40" i="17" s="1"/>
  <c r="Q39" i="17" a="1"/>
  <c r="Q39" i="17" s="1"/>
  <c r="P39" i="17" a="1"/>
  <c r="P39" i="17" s="1"/>
  <c r="O39" i="17" a="1"/>
  <c r="O39" i="17" s="1"/>
  <c r="N39" i="17" a="1"/>
  <c r="N39" i="17" s="1"/>
  <c r="M39" i="17" a="1"/>
  <c r="M39" i="17" s="1"/>
  <c r="L39" i="17" a="1"/>
  <c r="L39" i="17" s="1"/>
  <c r="K39" i="17" a="1"/>
  <c r="K39" i="17" s="1"/>
  <c r="J39" i="17" a="1"/>
  <c r="J39" i="17" s="1"/>
  <c r="I39" i="17" a="1"/>
  <c r="I39" i="17" s="1"/>
  <c r="H39" i="17" a="1"/>
  <c r="H39" i="17" s="1"/>
  <c r="G39" i="17" a="1"/>
  <c r="G39" i="17" s="1"/>
  <c r="F39" i="17" a="1"/>
  <c r="F39" i="17" s="1"/>
  <c r="E39" i="17" a="1"/>
  <c r="E39" i="17" s="1"/>
  <c r="D39" i="17" a="1"/>
  <c r="D39" i="17" s="1"/>
  <c r="Q38" i="17" a="1"/>
  <c r="Q38" i="17" s="1"/>
  <c r="P38" i="17" a="1"/>
  <c r="P38" i="17" s="1"/>
  <c r="O38" i="17" a="1"/>
  <c r="O38" i="17" s="1"/>
  <c r="N38" i="17" a="1"/>
  <c r="N38" i="17" s="1"/>
  <c r="M38" i="17" a="1"/>
  <c r="M38" i="17" s="1"/>
  <c r="L38" i="17" a="1"/>
  <c r="L38" i="17" s="1"/>
  <c r="K38" i="17" a="1"/>
  <c r="K38" i="17" s="1"/>
  <c r="J38" i="17" a="1"/>
  <c r="J38" i="17" s="1"/>
  <c r="I38" i="17" a="1"/>
  <c r="I38" i="17" s="1"/>
  <c r="H38" i="17" a="1"/>
  <c r="H38" i="17" s="1"/>
  <c r="G38" i="17" a="1"/>
  <c r="G38" i="17" s="1"/>
  <c r="F38" i="17" a="1"/>
  <c r="F38" i="17" s="1"/>
  <c r="E38" i="17" a="1"/>
  <c r="E38" i="17" s="1"/>
  <c r="D38" i="17" a="1"/>
  <c r="D38" i="17" s="1"/>
  <c r="Q37" i="17" a="1"/>
  <c r="Q37" i="17" s="1"/>
  <c r="P37" i="17" a="1"/>
  <c r="P37" i="17" s="1"/>
  <c r="O37" i="17" a="1"/>
  <c r="O37" i="17" s="1"/>
  <c r="N37" i="17" a="1"/>
  <c r="N37" i="17" s="1"/>
  <c r="M37" i="17" a="1"/>
  <c r="M37" i="17" s="1"/>
  <c r="L37" i="17" a="1"/>
  <c r="L37" i="17" s="1"/>
  <c r="K37" i="17" a="1"/>
  <c r="K37" i="17" s="1"/>
  <c r="J37" i="17" a="1"/>
  <c r="J37" i="17" s="1"/>
  <c r="I37" i="17" a="1"/>
  <c r="I37" i="17" s="1"/>
  <c r="H37" i="17" a="1"/>
  <c r="H37" i="17" s="1"/>
  <c r="G37" i="17" a="1"/>
  <c r="G37" i="17" s="1"/>
  <c r="F37" i="17" a="1"/>
  <c r="F37" i="17" s="1"/>
  <c r="E37" i="17" a="1"/>
  <c r="E37" i="17" s="1"/>
  <c r="D37" i="17" a="1"/>
  <c r="D37" i="17" s="1"/>
  <c r="Q36" i="17" a="1"/>
  <c r="Q36" i="17" s="1"/>
  <c r="P36" i="17" a="1"/>
  <c r="P36" i="17" s="1"/>
  <c r="O36" i="17" a="1"/>
  <c r="O36" i="17" s="1"/>
  <c r="N36" i="17" a="1"/>
  <c r="N36" i="17" s="1"/>
  <c r="M36" i="17" a="1"/>
  <c r="M36" i="17" s="1"/>
  <c r="L36" i="17" a="1"/>
  <c r="L36" i="17" s="1"/>
  <c r="K36" i="17" a="1"/>
  <c r="K36" i="17" s="1"/>
  <c r="J36" i="17" a="1"/>
  <c r="J36" i="17" s="1"/>
  <c r="I36" i="17" a="1"/>
  <c r="I36" i="17" s="1"/>
  <c r="H36" i="17" a="1"/>
  <c r="H36" i="17" s="1"/>
  <c r="G36" i="17" a="1"/>
  <c r="G36" i="17" s="1"/>
  <c r="F36" i="17" a="1"/>
  <c r="F36" i="17" s="1"/>
  <c r="E36" i="17" a="1"/>
  <c r="E36" i="17" s="1"/>
  <c r="D36" i="17" a="1"/>
  <c r="D36" i="17" s="1"/>
  <c r="Q35" i="17" a="1"/>
  <c r="Q35" i="17" s="1"/>
  <c r="P35" i="17" a="1"/>
  <c r="P35" i="17" s="1"/>
  <c r="O35" i="17" a="1"/>
  <c r="O35" i="17" s="1"/>
  <c r="N35" i="17" a="1"/>
  <c r="N35" i="17" s="1"/>
  <c r="M35" i="17" a="1"/>
  <c r="M35" i="17" s="1"/>
  <c r="L35" i="17" a="1"/>
  <c r="L35" i="17" s="1"/>
  <c r="K35" i="17" a="1"/>
  <c r="K35" i="17" s="1"/>
  <c r="J35" i="17" a="1"/>
  <c r="J35" i="17" s="1"/>
  <c r="I35" i="17" a="1"/>
  <c r="I35" i="17" s="1"/>
  <c r="H35" i="17" a="1"/>
  <c r="H35" i="17" s="1"/>
  <c r="G35" i="17" a="1"/>
  <c r="G35" i="17" s="1"/>
  <c r="F35" i="17" a="1"/>
  <c r="F35" i="17" s="1"/>
  <c r="E35" i="17" a="1"/>
  <c r="E35" i="17" s="1"/>
  <c r="D35" i="17" a="1"/>
  <c r="D35" i="17" s="1"/>
  <c r="Q34" i="17" a="1"/>
  <c r="Q34" i="17" s="1"/>
  <c r="P34" i="17" a="1"/>
  <c r="P34" i="17" s="1"/>
  <c r="O34" i="17" a="1"/>
  <c r="O34" i="17" s="1"/>
  <c r="N34" i="17" a="1"/>
  <c r="N34" i="17" s="1"/>
  <c r="M34" i="17" a="1"/>
  <c r="M34" i="17" s="1"/>
  <c r="L34" i="17" a="1"/>
  <c r="L34" i="17" s="1"/>
  <c r="K34" i="17" a="1"/>
  <c r="K34" i="17" s="1"/>
  <c r="J34" i="17" a="1"/>
  <c r="J34" i="17" s="1"/>
  <c r="I34" i="17" a="1"/>
  <c r="I34" i="17" s="1"/>
  <c r="H34" i="17" a="1"/>
  <c r="H34" i="17" s="1"/>
  <c r="G34" i="17" a="1"/>
  <c r="G34" i="17" s="1"/>
  <c r="F34" i="17" a="1"/>
  <c r="F34" i="17" s="1"/>
  <c r="E34" i="17" a="1"/>
  <c r="E34" i="17" s="1"/>
  <c r="D34" i="17" a="1"/>
  <c r="D34" i="17" s="1"/>
  <c r="Q31" i="17" a="1"/>
  <c r="Q31" i="17" s="1"/>
  <c r="P31" i="17" a="1"/>
  <c r="P31" i="17" s="1"/>
  <c r="O31" i="17" a="1"/>
  <c r="O31" i="17" s="1"/>
  <c r="N31" i="17" a="1"/>
  <c r="N31" i="17" s="1"/>
  <c r="M31" i="17" a="1"/>
  <c r="M31" i="17" s="1"/>
  <c r="L31" i="17" a="1"/>
  <c r="L31" i="17" s="1"/>
  <c r="K31" i="17" a="1"/>
  <c r="K31" i="17" s="1"/>
  <c r="J31" i="17" a="1"/>
  <c r="J31" i="17" s="1"/>
  <c r="I31" i="17" a="1"/>
  <c r="I31" i="17" s="1"/>
  <c r="H31" i="17" a="1"/>
  <c r="H31" i="17" s="1"/>
  <c r="G31" i="17" a="1"/>
  <c r="G31" i="17" s="1"/>
  <c r="F31" i="17" a="1"/>
  <c r="F31" i="17" s="1"/>
  <c r="E31" i="17" a="1"/>
  <c r="E31" i="17" s="1"/>
  <c r="D31" i="17" a="1"/>
  <c r="D31" i="17" s="1"/>
  <c r="Q30" i="17" a="1"/>
  <c r="Q30" i="17" s="1"/>
  <c r="P30" i="17" a="1"/>
  <c r="P30" i="17" s="1"/>
  <c r="O30" i="17" a="1"/>
  <c r="O30" i="17" s="1"/>
  <c r="N30" i="17" a="1"/>
  <c r="N30" i="17" s="1"/>
  <c r="M30" i="17" a="1"/>
  <c r="M30" i="17" s="1"/>
  <c r="L30" i="17" a="1"/>
  <c r="L30" i="17" s="1"/>
  <c r="K30" i="17" a="1"/>
  <c r="K30" i="17" s="1"/>
  <c r="J30" i="17" a="1"/>
  <c r="J30" i="17" s="1"/>
  <c r="I30" i="17" a="1"/>
  <c r="I30" i="17" s="1"/>
  <c r="H30" i="17" a="1"/>
  <c r="H30" i="17" s="1"/>
  <c r="G30" i="17" a="1"/>
  <c r="G30" i="17" s="1"/>
  <c r="F30" i="17" a="1"/>
  <c r="F30" i="17" s="1"/>
  <c r="E30" i="17" a="1"/>
  <c r="E30" i="17" s="1"/>
  <c r="D30" i="17" a="1"/>
  <c r="D30" i="17" s="1"/>
  <c r="Q29" i="17" a="1"/>
  <c r="Q29" i="17" s="1"/>
  <c r="P29" i="17" a="1"/>
  <c r="P29" i="17" s="1"/>
  <c r="O29" i="17" a="1"/>
  <c r="O29" i="17" s="1"/>
  <c r="N29" i="17" a="1"/>
  <c r="N29" i="17" s="1"/>
  <c r="M29" i="17" a="1"/>
  <c r="M29" i="17" s="1"/>
  <c r="L29" i="17" a="1"/>
  <c r="L29" i="17" s="1"/>
  <c r="K29" i="17" a="1"/>
  <c r="K29" i="17" s="1"/>
  <c r="J29" i="17" a="1"/>
  <c r="J29" i="17" s="1"/>
  <c r="I29" i="17" a="1"/>
  <c r="I29" i="17" s="1"/>
  <c r="H29" i="17" a="1"/>
  <c r="H29" i="17" s="1"/>
  <c r="G29" i="17" a="1"/>
  <c r="G29" i="17" s="1"/>
  <c r="F29" i="17" a="1"/>
  <c r="F29" i="17" s="1"/>
  <c r="E29" i="17" a="1"/>
  <c r="E29" i="17" s="1"/>
  <c r="D29" i="17" a="1"/>
  <c r="D29" i="17" s="1"/>
  <c r="Q28" i="17" a="1"/>
  <c r="Q28" i="17" s="1"/>
  <c r="P28" i="17" a="1"/>
  <c r="P28" i="17" s="1"/>
  <c r="O28" i="17" a="1"/>
  <c r="O28" i="17" s="1"/>
  <c r="N28" i="17" a="1"/>
  <c r="N28" i="17" s="1"/>
  <c r="M28" i="17" a="1"/>
  <c r="M28" i="17" s="1"/>
  <c r="L28" i="17" a="1"/>
  <c r="L28" i="17" s="1"/>
  <c r="K28" i="17" a="1"/>
  <c r="K28" i="17" s="1"/>
  <c r="J28" i="17" a="1"/>
  <c r="J28" i="17" s="1"/>
  <c r="I28" i="17" a="1"/>
  <c r="I28" i="17" s="1"/>
  <c r="H28" i="17" a="1"/>
  <c r="H28" i="17" s="1"/>
  <c r="G28" i="17" a="1"/>
  <c r="G28" i="17" s="1"/>
  <c r="F28" i="17" a="1"/>
  <c r="F28" i="17" s="1"/>
  <c r="E28" i="17" a="1"/>
  <c r="E28" i="17" s="1"/>
  <c r="D28" i="17" a="1"/>
  <c r="D28" i="17" s="1"/>
  <c r="Q27" i="17" a="1"/>
  <c r="Q27" i="17" s="1"/>
  <c r="P27" i="17" a="1"/>
  <c r="P27" i="17" s="1"/>
  <c r="O27" i="17" a="1"/>
  <c r="O27" i="17" s="1"/>
  <c r="N27" i="17" a="1"/>
  <c r="N27" i="17" s="1"/>
  <c r="M27" i="17" a="1"/>
  <c r="M27" i="17" s="1"/>
  <c r="L27" i="17" a="1"/>
  <c r="L27" i="17" s="1"/>
  <c r="K27" i="17" a="1"/>
  <c r="K27" i="17" s="1"/>
  <c r="J27" i="17" a="1"/>
  <c r="J27" i="17" s="1"/>
  <c r="I27" i="17" a="1"/>
  <c r="I27" i="17" s="1"/>
  <c r="H27" i="17" a="1"/>
  <c r="H27" i="17" s="1"/>
  <c r="G27" i="17" a="1"/>
  <c r="G27" i="17" s="1"/>
  <c r="F27" i="17" a="1"/>
  <c r="F27" i="17" s="1"/>
  <c r="E27" i="17" a="1"/>
  <c r="E27" i="17" s="1"/>
  <c r="D27" i="17" a="1"/>
  <c r="D27" i="17" s="1"/>
  <c r="Q26" i="17" a="1"/>
  <c r="Q26" i="17" s="1"/>
  <c r="P26" i="17" a="1"/>
  <c r="P26" i="17" s="1"/>
  <c r="O26" i="17" a="1"/>
  <c r="O26" i="17" s="1"/>
  <c r="N26" i="17" a="1"/>
  <c r="N26" i="17" s="1"/>
  <c r="M26" i="17" a="1"/>
  <c r="M26" i="17" s="1"/>
  <c r="L26" i="17" a="1"/>
  <c r="L26" i="17" s="1"/>
  <c r="K26" i="17" a="1"/>
  <c r="K26" i="17" s="1"/>
  <c r="J26" i="17" a="1"/>
  <c r="J26" i="17" s="1"/>
  <c r="I26" i="17" a="1"/>
  <c r="I26" i="17" s="1"/>
  <c r="H26" i="17" a="1"/>
  <c r="H26" i="17" s="1"/>
  <c r="G26" i="17" a="1"/>
  <c r="G26" i="17" s="1"/>
  <c r="F26" i="17" a="1"/>
  <c r="F26" i="17" s="1"/>
  <c r="E26" i="17" a="1"/>
  <c r="E26" i="17" s="1"/>
  <c r="D26" i="17" a="1"/>
  <c r="D26" i="17" s="1"/>
  <c r="Q25" i="17" a="1"/>
  <c r="Q25" i="17" s="1"/>
  <c r="P25" i="17" a="1"/>
  <c r="P25" i="17" s="1"/>
  <c r="O25" i="17" a="1"/>
  <c r="O25" i="17" s="1"/>
  <c r="N25" i="17" a="1"/>
  <c r="N25" i="17" s="1"/>
  <c r="M25" i="17" a="1"/>
  <c r="M25" i="17" s="1"/>
  <c r="L25" i="17" a="1"/>
  <c r="L25" i="17" s="1"/>
  <c r="K25" i="17" a="1"/>
  <c r="K25" i="17" s="1"/>
  <c r="J25" i="17" a="1"/>
  <c r="J25" i="17" s="1"/>
  <c r="I25" i="17" a="1"/>
  <c r="I25" i="17" s="1"/>
  <c r="H25" i="17" a="1"/>
  <c r="H25" i="17" s="1"/>
  <c r="G25" i="17" a="1"/>
  <c r="G25" i="17" s="1"/>
  <c r="F25" i="17" a="1"/>
  <c r="F25" i="17" s="1"/>
  <c r="E25" i="17" a="1"/>
  <c r="E25" i="17" s="1"/>
  <c r="D25" i="17" a="1"/>
  <c r="D25" i="17" s="1"/>
  <c r="Q24" i="17" a="1"/>
  <c r="Q24" i="17" s="1"/>
  <c r="P24" i="17" a="1"/>
  <c r="P24" i="17" s="1"/>
  <c r="O24" i="17" a="1"/>
  <c r="O24" i="17" s="1"/>
  <c r="N24" i="17" a="1"/>
  <c r="N24" i="17" s="1"/>
  <c r="M24" i="17" a="1"/>
  <c r="M24" i="17" s="1"/>
  <c r="L24" i="17" a="1"/>
  <c r="L24" i="17" s="1"/>
  <c r="K24" i="17" a="1"/>
  <c r="K24" i="17" s="1"/>
  <c r="J24" i="17" a="1"/>
  <c r="J24" i="17" s="1"/>
  <c r="I24" i="17" a="1"/>
  <c r="I24" i="17" s="1"/>
  <c r="H24" i="17" a="1"/>
  <c r="H24" i="17" s="1"/>
  <c r="G24" i="17" a="1"/>
  <c r="G24" i="17" s="1"/>
  <c r="F24" i="17" a="1"/>
  <c r="F24" i="17" s="1"/>
  <c r="E24" i="17" a="1"/>
  <c r="E24" i="17" s="1"/>
  <c r="D24" i="17" a="1"/>
  <c r="D24" i="17" s="1"/>
  <c r="Q23" i="17" a="1"/>
  <c r="Q23" i="17" s="1"/>
  <c r="P23" i="17" a="1"/>
  <c r="P23" i="17" s="1"/>
  <c r="O23" i="17" a="1"/>
  <c r="O23" i="17" s="1"/>
  <c r="N23" i="17" a="1"/>
  <c r="N23" i="17" s="1"/>
  <c r="M23" i="17" a="1"/>
  <c r="M23" i="17" s="1"/>
  <c r="L23" i="17" a="1"/>
  <c r="L23" i="17" s="1"/>
  <c r="K23" i="17" a="1"/>
  <c r="K23" i="17" s="1"/>
  <c r="J23" i="17" a="1"/>
  <c r="J23" i="17" s="1"/>
  <c r="I23" i="17" a="1"/>
  <c r="I23" i="17" s="1"/>
  <c r="H23" i="17" a="1"/>
  <c r="H23" i="17" s="1"/>
  <c r="G23" i="17" a="1"/>
  <c r="G23" i="17" s="1"/>
  <c r="F23" i="17" a="1"/>
  <c r="F23" i="17" s="1"/>
  <c r="E23" i="17" a="1"/>
  <c r="E23" i="17" s="1"/>
  <c r="D23" i="17" a="1"/>
  <c r="D23" i="17" s="1"/>
  <c r="Q22" i="17" a="1"/>
  <c r="Q22" i="17" s="1"/>
  <c r="P22" i="17" a="1"/>
  <c r="P22" i="17" s="1"/>
  <c r="O22" i="17" a="1"/>
  <c r="O22" i="17" s="1"/>
  <c r="N22" i="17" a="1"/>
  <c r="N22" i="17" s="1"/>
  <c r="M22" i="17" a="1"/>
  <c r="M22" i="17" s="1"/>
  <c r="L22" i="17" a="1"/>
  <c r="L22" i="17" s="1"/>
  <c r="K22" i="17" a="1"/>
  <c r="K22" i="17" s="1"/>
  <c r="J22" i="17" a="1"/>
  <c r="J22" i="17" s="1"/>
  <c r="I22" i="17" a="1"/>
  <c r="I22" i="17" s="1"/>
  <c r="H22" i="17" a="1"/>
  <c r="H22" i="17" s="1"/>
  <c r="G22" i="17" a="1"/>
  <c r="G22" i="17" s="1"/>
  <c r="F22" i="17" a="1"/>
  <c r="F22" i="17" s="1"/>
  <c r="E22" i="17" a="1"/>
  <c r="E22" i="17" s="1"/>
  <c r="D22" i="17" a="1"/>
  <c r="D22" i="17" s="1"/>
  <c r="Q21" i="17" a="1"/>
  <c r="Q21" i="17" s="1"/>
  <c r="P21" i="17" a="1"/>
  <c r="P21" i="17" s="1"/>
  <c r="O21" i="17" a="1"/>
  <c r="O21" i="17" s="1"/>
  <c r="N21" i="17" a="1"/>
  <c r="N21" i="17" s="1"/>
  <c r="M21" i="17" a="1"/>
  <c r="M21" i="17" s="1"/>
  <c r="L21" i="17" a="1"/>
  <c r="L21" i="17" s="1"/>
  <c r="K21" i="17" a="1"/>
  <c r="K21" i="17" s="1"/>
  <c r="J21" i="17" a="1"/>
  <c r="J21" i="17" s="1"/>
  <c r="I21" i="17" a="1"/>
  <c r="I21" i="17" s="1"/>
  <c r="H21" i="17" a="1"/>
  <c r="H21" i="17" s="1"/>
  <c r="G21" i="17" a="1"/>
  <c r="G21" i="17" s="1"/>
  <c r="F21" i="17" a="1"/>
  <c r="F21" i="17" s="1"/>
  <c r="E21" i="17" a="1"/>
  <c r="E21" i="17" s="1"/>
  <c r="D21" i="17" a="1"/>
  <c r="D21" i="17" s="1"/>
  <c r="Q20" i="17" a="1"/>
  <c r="Q20" i="17" s="1"/>
  <c r="P20" i="17" a="1"/>
  <c r="P20" i="17" s="1"/>
  <c r="O20" i="17" a="1"/>
  <c r="O20" i="17" s="1"/>
  <c r="N20" i="17" a="1"/>
  <c r="N20" i="17" s="1"/>
  <c r="M20" i="17" a="1"/>
  <c r="M20" i="17" s="1"/>
  <c r="L20" i="17" a="1"/>
  <c r="L20" i="17" s="1"/>
  <c r="K20" i="17" a="1"/>
  <c r="K20" i="17" s="1"/>
  <c r="J20" i="17" a="1"/>
  <c r="J20" i="17" s="1"/>
  <c r="I20" i="17" a="1"/>
  <c r="I20" i="17" s="1"/>
  <c r="H20" i="17" a="1"/>
  <c r="H20" i="17" s="1"/>
  <c r="G20" i="17" a="1"/>
  <c r="G20" i="17" s="1"/>
  <c r="F20" i="17" a="1"/>
  <c r="F20" i="17" s="1"/>
  <c r="E20" i="17" a="1"/>
  <c r="E20" i="17" s="1"/>
  <c r="D20" i="17" a="1"/>
  <c r="D20" i="17" s="1"/>
  <c r="Q19" i="17" a="1"/>
  <c r="Q19" i="17" s="1"/>
  <c r="P19" i="17" a="1"/>
  <c r="P19" i="17" s="1"/>
  <c r="O19" i="17" a="1"/>
  <c r="O19" i="17" s="1"/>
  <c r="N19" i="17" a="1"/>
  <c r="N19" i="17" s="1"/>
  <c r="M19" i="17" a="1"/>
  <c r="M19" i="17" s="1"/>
  <c r="L19" i="17" a="1"/>
  <c r="L19" i="17" s="1"/>
  <c r="K19" i="17" a="1"/>
  <c r="K19" i="17" s="1"/>
  <c r="J19" i="17" a="1"/>
  <c r="J19" i="17" s="1"/>
  <c r="I19" i="17" a="1"/>
  <c r="I19" i="17" s="1"/>
  <c r="H19" i="17" a="1"/>
  <c r="H19" i="17" s="1"/>
  <c r="G19" i="17" a="1"/>
  <c r="G19" i="17" s="1"/>
  <c r="F19" i="17" a="1"/>
  <c r="F19" i="17" s="1"/>
  <c r="E19" i="17" a="1"/>
  <c r="E19" i="17" s="1"/>
  <c r="D19" i="17" a="1"/>
  <c r="D19" i="17" s="1"/>
  <c r="Q18" i="17" a="1"/>
  <c r="Q18" i="17" s="1"/>
  <c r="P18" i="17" a="1"/>
  <c r="P18" i="17" s="1"/>
  <c r="O18" i="17" a="1"/>
  <c r="O18" i="17" s="1"/>
  <c r="N18" i="17" a="1"/>
  <c r="N18" i="17" s="1"/>
  <c r="M18" i="17" a="1"/>
  <c r="M18" i="17" s="1"/>
  <c r="L18" i="17" a="1"/>
  <c r="L18" i="17" s="1"/>
  <c r="K18" i="17" a="1"/>
  <c r="K18" i="17" s="1"/>
  <c r="J18" i="17" a="1"/>
  <c r="J18" i="17" s="1"/>
  <c r="I18" i="17" a="1"/>
  <c r="I18" i="17" s="1"/>
  <c r="H18" i="17" a="1"/>
  <c r="H18" i="17" s="1"/>
  <c r="G18" i="17" a="1"/>
  <c r="G18" i="17" s="1"/>
  <c r="F18" i="17" a="1"/>
  <c r="F18" i="17" s="1"/>
  <c r="E18" i="17" a="1"/>
  <c r="E18" i="17" s="1"/>
  <c r="D18" i="17" a="1"/>
  <c r="D18" i="17" s="1"/>
  <c r="Q15" i="17" a="1"/>
  <c r="Q15" i="17" s="1"/>
  <c r="P15" i="17" a="1"/>
  <c r="P15" i="17" s="1"/>
  <c r="O15" i="17" a="1"/>
  <c r="O15" i="17" s="1"/>
  <c r="N15" i="17" a="1"/>
  <c r="N15" i="17" s="1"/>
  <c r="M15" i="17" a="1"/>
  <c r="M15" i="17" s="1"/>
  <c r="L15" i="17" a="1"/>
  <c r="L15" i="17" s="1"/>
  <c r="K15" i="17" a="1"/>
  <c r="K15" i="17" s="1"/>
  <c r="J15" i="17" a="1"/>
  <c r="J15" i="17" s="1"/>
  <c r="I15" i="17" a="1"/>
  <c r="I15" i="17" s="1"/>
  <c r="H15" i="17" a="1"/>
  <c r="H15" i="17" s="1"/>
  <c r="G15" i="17" a="1"/>
  <c r="G15" i="17" s="1"/>
  <c r="F15" i="17" a="1"/>
  <c r="F15" i="17" s="1"/>
  <c r="E15" i="17" a="1"/>
  <c r="E15" i="17" s="1"/>
  <c r="D15" i="17" a="1"/>
  <c r="D15" i="17" s="1"/>
  <c r="Q14" i="17" a="1"/>
  <c r="Q14" i="17" s="1"/>
  <c r="P14" i="17" a="1"/>
  <c r="P14" i="17" s="1"/>
  <c r="O14" i="17" a="1"/>
  <c r="O14" i="17" s="1"/>
  <c r="N14" i="17" a="1"/>
  <c r="N14" i="17" s="1"/>
  <c r="M14" i="17" a="1"/>
  <c r="M14" i="17" s="1"/>
  <c r="L14" i="17" a="1"/>
  <c r="L14" i="17" s="1"/>
  <c r="K14" i="17" a="1"/>
  <c r="K14" i="17" s="1"/>
  <c r="J14" i="17" a="1"/>
  <c r="J14" i="17" s="1"/>
  <c r="I14" i="17" a="1"/>
  <c r="I14" i="17" s="1"/>
  <c r="H14" i="17" a="1"/>
  <c r="H14" i="17" s="1"/>
  <c r="G14" i="17" a="1"/>
  <c r="G14" i="17" s="1"/>
  <c r="F14" i="17" a="1"/>
  <c r="F14" i="17" s="1"/>
  <c r="E14" i="17" a="1"/>
  <c r="E14" i="17" s="1"/>
  <c r="D14" i="17" a="1"/>
  <c r="D14" i="17" s="1"/>
  <c r="Q13" i="17" a="1"/>
  <c r="Q13" i="17" s="1"/>
  <c r="P13" i="17" a="1"/>
  <c r="P13" i="17" s="1"/>
  <c r="O13" i="17" a="1"/>
  <c r="O13" i="17" s="1"/>
  <c r="N13" i="17" a="1"/>
  <c r="N13" i="17" s="1"/>
  <c r="M13" i="17" a="1"/>
  <c r="M13" i="17" s="1"/>
  <c r="L13" i="17" a="1"/>
  <c r="L13" i="17" s="1"/>
  <c r="K13" i="17" a="1"/>
  <c r="K13" i="17" s="1"/>
  <c r="J13" i="17" a="1"/>
  <c r="J13" i="17" s="1"/>
  <c r="I13" i="17" a="1"/>
  <c r="I13" i="17" s="1"/>
  <c r="H13" i="17" a="1"/>
  <c r="H13" i="17" s="1"/>
  <c r="G13" i="17" a="1"/>
  <c r="G13" i="17" s="1"/>
  <c r="F13" i="17" a="1"/>
  <c r="F13" i="17" s="1"/>
  <c r="E13" i="17" a="1"/>
  <c r="E13" i="17" s="1"/>
  <c r="D13" i="17" a="1"/>
  <c r="D13" i="17" s="1"/>
  <c r="Q12" i="17" a="1"/>
  <c r="Q12" i="17" s="1"/>
  <c r="P12" i="17" a="1"/>
  <c r="P12" i="17" s="1"/>
  <c r="O12" i="17" a="1"/>
  <c r="O12" i="17" s="1"/>
  <c r="N12" i="17" a="1"/>
  <c r="N12" i="17" s="1"/>
  <c r="M12" i="17" a="1"/>
  <c r="M12" i="17" s="1"/>
  <c r="L12" i="17" a="1"/>
  <c r="L12" i="17" s="1"/>
  <c r="K12" i="17" a="1"/>
  <c r="K12" i="17" s="1"/>
  <c r="J12" i="17" a="1"/>
  <c r="J12" i="17" s="1"/>
  <c r="I12" i="17" a="1"/>
  <c r="I12" i="17" s="1"/>
  <c r="H12" i="17" a="1"/>
  <c r="H12" i="17" s="1"/>
  <c r="G12" i="17" a="1"/>
  <c r="G12" i="17" s="1"/>
  <c r="F12" i="17" a="1"/>
  <c r="F12" i="17" s="1"/>
  <c r="E12" i="17" a="1"/>
  <c r="E12" i="17" s="1"/>
  <c r="D12" i="17" a="1"/>
  <c r="D12" i="17" s="1"/>
  <c r="Q11" i="17" a="1"/>
  <c r="Q11" i="17" s="1"/>
  <c r="P11" i="17" a="1"/>
  <c r="P11" i="17" s="1"/>
  <c r="O11" i="17" a="1"/>
  <c r="O11" i="17" s="1"/>
  <c r="N11" i="17" a="1"/>
  <c r="N11" i="17" s="1"/>
  <c r="M11" i="17" a="1"/>
  <c r="M11" i="17" s="1"/>
  <c r="L11" i="17" a="1"/>
  <c r="L11" i="17" s="1"/>
  <c r="K11" i="17" a="1"/>
  <c r="K11" i="17" s="1"/>
  <c r="J11" i="17" a="1"/>
  <c r="J11" i="17" s="1"/>
  <c r="I11" i="17" a="1"/>
  <c r="I11" i="17" s="1"/>
  <c r="H11" i="17" a="1"/>
  <c r="H11" i="17" s="1"/>
  <c r="G11" i="17" a="1"/>
  <c r="G11" i="17" s="1"/>
  <c r="F11" i="17" a="1"/>
  <c r="F11" i="17" s="1"/>
  <c r="E11" i="17" a="1"/>
  <c r="E11" i="17" s="1"/>
  <c r="D11" i="17" a="1"/>
  <c r="D11" i="17" s="1"/>
  <c r="Q10" i="17" a="1"/>
  <c r="Q10" i="17" s="1"/>
  <c r="P10" i="17" a="1"/>
  <c r="P10" i="17" s="1"/>
  <c r="O10" i="17" a="1"/>
  <c r="O10" i="17" s="1"/>
  <c r="N10" i="17" a="1"/>
  <c r="N10" i="17" s="1"/>
  <c r="M10" i="17" a="1"/>
  <c r="M10" i="17" s="1"/>
  <c r="L10" i="17" a="1"/>
  <c r="L10" i="17" s="1"/>
  <c r="K10" i="17" a="1"/>
  <c r="K10" i="17" s="1"/>
  <c r="J10" i="17" a="1"/>
  <c r="J10" i="17" s="1"/>
  <c r="I10" i="17" a="1"/>
  <c r="I10" i="17" s="1"/>
  <c r="H10" i="17" a="1"/>
  <c r="H10" i="17" s="1"/>
  <c r="G10" i="17" a="1"/>
  <c r="G10" i="17" s="1"/>
  <c r="F10" i="17" a="1"/>
  <c r="F10" i="17" s="1"/>
  <c r="E10" i="17" a="1"/>
  <c r="E10" i="17" s="1"/>
  <c r="D10" i="17" a="1"/>
  <c r="D10" i="17" s="1"/>
  <c r="Q9" i="17" a="1"/>
  <c r="Q9" i="17" s="1"/>
  <c r="P9" i="17" a="1"/>
  <c r="P9" i="17" s="1"/>
  <c r="O9" i="17" a="1"/>
  <c r="O9" i="17" s="1"/>
  <c r="N9" i="17" a="1"/>
  <c r="N9" i="17" s="1"/>
  <c r="M9" i="17" a="1"/>
  <c r="M9" i="17" s="1"/>
  <c r="L9" i="17" a="1"/>
  <c r="L9" i="17" s="1"/>
  <c r="K9" i="17" a="1"/>
  <c r="K9" i="17" s="1"/>
  <c r="J9" i="17" a="1"/>
  <c r="J9" i="17" s="1"/>
  <c r="I9" i="17" a="1"/>
  <c r="I9" i="17" s="1"/>
  <c r="H9" i="17" a="1"/>
  <c r="H9" i="17" s="1"/>
  <c r="G9" i="17" a="1"/>
  <c r="G9" i="17" s="1"/>
  <c r="F9" i="17" a="1"/>
  <c r="F9" i="17" s="1"/>
  <c r="E9" i="17" a="1"/>
  <c r="E9" i="17" s="1"/>
  <c r="D9" i="17" a="1"/>
  <c r="D9" i="17" s="1"/>
  <c r="Q8" i="17" a="1"/>
  <c r="Q8" i="17" s="1"/>
  <c r="P8" i="17" a="1"/>
  <c r="P8" i="17" s="1"/>
  <c r="O8" i="17" a="1"/>
  <c r="O8" i="17" s="1"/>
  <c r="N8" i="17" a="1"/>
  <c r="N8" i="17" s="1"/>
  <c r="M8" i="17" a="1"/>
  <c r="M8" i="17" s="1"/>
  <c r="L8" i="17" a="1"/>
  <c r="L8" i="17" s="1"/>
  <c r="K8" i="17" a="1"/>
  <c r="K8" i="17" s="1"/>
  <c r="J8" i="17" a="1"/>
  <c r="J8" i="17" s="1"/>
  <c r="I8" i="17" a="1"/>
  <c r="I8" i="17" s="1"/>
  <c r="H8" i="17" a="1"/>
  <c r="H8" i="17" s="1"/>
  <c r="G8" i="17" a="1"/>
  <c r="G8" i="17" s="1"/>
  <c r="F8" i="17" a="1"/>
  <c r="F8" i="17" s="1"/>
  <c r="E8" i="17" a="1"/>
  <c r="E8" i="17" s="1"/>
  <c r="D8" i="17" a="1"/>
  <c r="D8" i="17" s="1"/>
  <c r="Q7" i="17" a="1"/>
  <c r="Q7" i="17" s="1"/>
  <c r="P7" i="17" a="1"/>
  <c r="P7" i="17" s="1"/>
  <c r="O7" i="17" a="1"/>
  <c r="O7" i="17" s="1"/>
  <c r="N7" i="17" a="1"/>
  <c r="N7" i="17" s="1"/>
  <c r="M7" i="17" a="1"/>
  <c r="M7" i="17" s="1"/>
  <c r="L7" i="17" a="1"/>
  <c r="L7" i="17" s="1"/>
  <c r="K7" i="17" a="1"/>
  <c r="K7" i="17" s="1"/>
  <c r="J7" i="17" a="1"/>
  <c r="J7" i="17" s="1"/>
  <c r="I7" i="17" a="1"/>
  <c r="I7" i="17" s="1"/>
  <c r="H7" i="17" a="1"/>
  <c r="H7" i="17" s="1"/>
  <c r="G7" i="17" a="1"/>
  <c r="G7" i="17" s="1"/>
  <c r="F7" i="17" a="1"/>
  <c r="F7" i="17" s="1"/>
  <c r="E7" i="17" a="1"/>
  <c r="E7" i="17" s="1"/>
  <c r="D7" i="17" a="1"/>
  <c r="D7" i="17" s="1"/>
  <c r="Q6" i="17" a="1"/>
  <c r="Q6" i="17" s="1"/>
  <c r="P6" i="17" a="1"/>
  <c r="P6" i="17" s="1"/>
  <c r="O6" i="17" a="1"/>
  <c r="O6" i="17" s="1"/>
  <c r="N6" i="17" a="1"/>
  <c r="N6" i="17" s="1"/>
  <c r="M6" i="17" a="1"/>
  <c r="M6" i="17" s="1"/>
  <c r="L6" i="17" a="1"/>
  <c r="L6" i="17" s="1"/>
  <c r="K6" i="17" a="1"/>
  <c r="K6" i="17" s="1"/>
  <c r="J6" i="17" a="1"/>
  <c r="J6" i="17" s="1"/>
  <c r="I6" i="17" a="1"/>
  <c r="I6" i="17" s="1"/>
  <c r="H6" i="17" a="1"/>
  <c r="H6" i="17" s="1"/>
  <c r="G6" i="17" a="1"/>
  <c r="G6" i="17" s="1"/>
  <c r="F6" i="17" a="1"/>
  <c r="F6" i="17" s="1"/>
  <c r="E6" i="17" a="1"/>
  <c r="E6" i="17" s="1"/>
  <c r="D6" i="17" a="1"/>
  <c r="D6" i="17" s="1"/>
  <c r="Q5" i="17" a="1"/>
  <c r="Q5" i="17" s="1"/>
  <c r="P5" i="17" a="1"/>
  <c r="P5" i="17" s="1"/>
  <c r="O5" i="17" a="1"/>
  <c r="O5" i="17" s="1"/>
  <c r="N5" i="17" a="1"/>
  <c r="N5" i="17" s="1"/>
  <c r="M5" i="17" a="1"/>
  <c r="M5" i="17" s="1"/>
  <c r="L5" i="17" a="1"/>
  <c r="L5" i="17" s="1"/>
  <c r="K5" i="17" a="1"/>
  <c r="K5" i="17" s="1"/>
  <c r="J5" i="17" a="1"/>
  <c r="J5" i="17" s="1"/>
  <c r="I5" i="17" a="1"/>
  <c r="I5" i="17" s="1"/>
  <c r="H5" i="17" a="1"/>
  <c r="H5" i="17" s="1"/>
  <c r="G5" i="17" a="1"/>
  <c r="G5" i="17" s="1"/>
  <c r="F5" i="17" a="1"/>
  <c r="F5" i="17" s="1"/>
  <c r="E5" i="17" a="1"/>
  <c r="E5" i="17" s="1"/>
  <c r="D5" i="17" a="1"/>
  <c r="D5" i="17" s="1"/>
  <c r="Q4" i="17" a="1"/>
  <c r="Q4" i="17" s="1"/>
  <c r="P4" i="17" a="1"/>
  <c r="P4" i="17" s="1"/>
  <c r="O4" i="17" a="1"/>
  <c r="O4" i="17" s="1"/>
  <c r="N4" i="17" a="1"/>
  <c r="N4" i="17" s="1"/>
  <c r="M4" i="17" a="1"/>
  <c r="M4" i="17" s="1"/>
  <c r="L4" i="17" a="1"/>
  <c r="L4" i="17" s="1"/>
  <c r="K4" i="17" a="1"/>
  <c r="K4" i="17" s="1"/>
  <c r="J4" i="17" a="1"/>
  <c r="J4" i="17" s="1"/>
  <c r="I4" i="17" a="1"/>
  <c r="I4" i="17" s="1"/>
  <c r="H4" i="17" a="1"/>
  <c r="H4" i="17" s="1"/>
  <c r="G4" i="17" a="1"/>
  <c r="G4" i="17" s="1"/>
  <c r="F4" i="17" a="1"/>
  <c r="F4" i="17" s="1"/>
  <c r="E4" i="17" a="1"/>
  <c r="E4" i="17" s="1"/>
  <c r="D4" i="17" a="1"/>
  <c r="D4" i="17" s="1"/>
  <c r="Q3" i="17" a="1"/>
  <c r="Q3" i="17" s="1"/>
  <c r="P3" i="17" a="1"/>
  <c r="P3" i="17" s="1"/>
  <c r="O3" i="17" a="1"/>
  <c r="O3" i="17" s="1"/>
  <c r="N3" i="17" a="1"/>
  <c r="N3" i="17" s="1"/>
  <c r="M3" i="17" a="1"/>
  <c r="M3" i="17" s="1"/>
  <c r="L3" i="17" a="1"/>
  <c r="L3" i="17" s="1"/>
  <c r="K3" i="17" a="1"/>
  <c r="K3" i="17" s="1"/>
  <c r="J3" i="17" a="1"/>
  <c r="J3" i="17" s="1"/>
  <c r="I3" i="17" a="1"/>
  <c r="I3" i="17" s="1"/>
  <c r="H3" i="17" a="1"/>
  <c r="H3" i="17" s="1"/>
  <c r="G3" i="17" a="1"/>
  <c r="G3" i="17" s="1"/>
  <c r="F3" i="17" a="1"/>
  <c r="F3" i="17" s="1"/>
  <c r="E3" i="17" a="1"/>
  <c r="E3" i="17" s="1"/>
  <c r="D3" i="17" a="1"/>
  <c r="D3" i="17" s="1"/>
  <c r="Q2" i="17" a="1"/>
  <c r="Q2" i="17" s="1"/>
  <c r="P2" i="17" a="1"/>
  <c r="P2" i="17" s="1"/>
  <c r="O2" i="17" a="1"/>
  <c r="O2" i="17" s="1"/>
  <c r="N2" i="17" a="1"/>
  <c r="N2" i="17" s="1"/>
  <c r="M2" i="17" a="1"/>
  <c r="M2" i="17" s="1"/>
  <c r="L2" i="17" a="1"/>
  <c r="L2" i="17" s="1"/>
  <c r="K2" i="17" a="1"/>
  <c r="K2" i="17" s="1"/>
  <c r="J2" i="17" a="1"/>
  <c r="J2" i="17" s="1"/>
  <c r="I2" i="17" a="1"/>
  <c r="I2" i="17" s="1"/>
  <c r="H2" i="17" a="1"/>
  <c r="H2" i="17" s="1"/>
  <c r="G2" i="17" a="1"/>
  <c r="G2" i="17" s="1"/>
  <c r="F2" i="17" a="1"/>
  <c r="F2" i="17" s="1"/>
  <c r="E2" i="17" a="1"/>
  <c r="E2" i="17" s="1"/>
  <c r="D2" i="17" a="1"/>
  <c r="D2" i="17" s="1"/>
  <c r="Q76" i="16" a="1"/>
  <c r="Q76" i="16" s="1"/>
  <c r="P76" i="16" a="1"/>
  <c r="P76" i="16" s="1"/>
  <c r="O76" i="16" a="1"/>
  <c r="O76" i="16" s="1"/>
  <c r="N76" i="16" a="1"/>
  <c r="N76" i="16" s="1"/>
  <c r="M76" i="16" a="1"/>
  <c r="M76" i="16" s="1"/>
  <c r="L76" i="16" a="1"/>
  <c r="L76" i="16" s="1"/>
  <c r="K76" i="16" a="1"/>
  <c r="K76" i="16" s="1"/>
  <c r="J76" i="16" a="1"/>
  <c r="J76" i="16" s="1"/>
  <c r="I76" i="16" a="1"/>
  <c r="I76" i="16" s="1"/>
  <c r="H76" i="16" a="1"/>
  <c r="H76" i="16" s="1"/>
  <c r="G76" i="16" a="1"/>
  <c r="G76" i="16" s="1"/>
  <c r="F76" i="16" a="1"/>
  <c r="F76" i="16" s="1"/>
  <c r="E76" i="16" a="1"/>
  <c r="E76" i="16" s="1"/>
  <c r="D76" i="16" a="1"/>
  <c r="D76" i="16" s="1"/>
  <c r="Q75" i="16" a="1"/>
  <c r="Q75" i="16" s="1"/>
  <c r="P75" i="16" a="1"/>
  <c r="P75" i="16" s="1"/>
  <c r="O75" i="16" a="1"/>
  <c r="O75" i="16" s="1"/>
  <c r="N75" i="16" a="1"/>
  <c r="N75" i="16" s="1"/>
  <c r="M75" i="16" a="1"/>
  <c r="M75" i="16" s="1"/>
  <c r="L75" i="16" a="1"/>
  <c r="L75" i="16" s="1"/>
  <c r="K75" i="16" a="1"/>
  <c r="K75" i="16" s="1"/>
  <c r="J75" i="16" a="1"/>
  <c r="J75" i="16" s="1"/>
  <c r="I75" i="16" a="1"/>
  <c r="I75" i="16" s="1"/>
  <c r="H75" i="16" a="1"/>
  <c r="H75" i="16" s="1"/>
  <c r="G75" i="16" a="1"/>
  <c r="G75" i="16" s="1"/>
  <c r="F75" i="16" a="1"/>
  <c r="F75" i="16" s="1"/>
  <c r="E75" i="16" a="1"/>
  <c r="E75" i="16" s="1"/>
  <c r="D75" i="16" a="1"/>
  <c r="D75" i="16" s="1"/>
  <c r="Q74" i="16" a="1"/>
  <c r="Q74" i="16" s="1"/>
  <c r="P74" i="16" a="1"/>
  <c r="P74" i="16" s="1"/>
  <c r="O74" i="16" a="1"/>
  <c r="O74" i="16" s="1"/>
  <c r="N74" i="16" a="1"/>
  <c r="N74" i="16" s="1"/>
  <c r="M74" i="16" a="1"/>
  <c r="M74" i="16" s="1"/>
  <c r="L74" i="16" a="1"/>
  <c r="L74" i="16" s="1"/>
  <c r="K74" i="16" a="1"/>
  <c r="K74" i="16" s="1"/>
  <c r="J74" i="16" a="1"/>
  <c r="J74" i="16" s="1"/>
  <c r="I74" i="16" a="1"/>
  <c r="I74" i="16" s="1"/>
  <c r="H74" i="16" a="1"/>
  <c r="H74" i="16" s="1"/>
  <c r="G74" i="16" a="1"/>
  <c r="G74" i="16" s="1"/>
  <c r="F74" i="16" a="1"/>
  <c r="F74" i="16" s="1"/>
  <c r="E74" i="16" a="1"/>
  <c r="E74" i="16" s="1"/>
  <c r="D74" i="16" a="1"/>
  <c r="D74" i="16" s="1"/>
  <c r="Q73" i="16" a="1"/>
  <c r="Q73" i="16" s="1"/>
  <c r="P73" i="16" a="1"/>
  <c r="P73" i="16" s="1"/>
  <c r="O73" i="16" a="1"/>
  <c r="O73" i="16" s="1"/>
  <c r="N73" i="16" a="1"/>
  <c r="N73" i="16" s="1"/>
  <c r="M73" i="16" a="1"/>
  <c r="M73" i="16" s="1"/>
  <c r="L73" i="16" a="1"/>
  <c r="L73" i="16" s="1"/>
  <c r="K73" i="16" a="1"/>
  <c r="K73" i="16" s="1"/>
  <c r="J73" i="16" a="1"/>
  <c r="J73" i="16" s="1"/>
  <c r="I73" i="16" a="1"/>
  <c r="I73" i="16" s="1"/>
  <c r="H73" i="16" a="1"/>
  <c r="H73" i="16" s="1"/>
  <c r="G73" i="16" a="1"/>
  <c r="G73" i="16" s="1"/>
  <c r="F73" i="16" a="1"/>
  <c r="F73" i="16" s="1"/>
  <c r="E73" i="16" a="1"/>
  <c r="E73" i="16" s="1"/>
  <c r="D73" i="16" a="1"/>
  <c r="D73" i="16" s="1"/>
  <c r="Q72" i="16" a="1"/>
  <c r="Q72" i="16" s="1"/>
  <c r="P72" i="16" a="1"/>
  <c r="P72" i="16" s="1"/>
  <c r="O72" i="16" a="1"/>
  <c r="O72" i="16" s="1"/>
  <c r="N72" i="16" a="1"/>
  <c r="N72" i="16" s="1"/>
  <c r="M72" i="16" a="1"/>
  <c r="M72" i="16" s="1"/>
  <c r="L72" i="16" a="1"/>
  <c r="L72" i="16" s="1"/>
  <c r="K72" i="16" a="1"/>
  <c r="K72" i="16" s="1"/>
  <c r="J72" i="16" a="1"/>
  <c r="J72" i="16" s="1"/>
  <c r="I72" i="16" a="1"/>
  <c r="I72" i="16" s="1"/>
  <c r="H72" i="16" a="1"/>
  <c r="H72" i="16" s="1"/>
  <c r="G72" i="16" a="1"/>
  <c r="G72" i="16" s="1"/>
  <c r="F72" i="16" a="1"/>
  <c r="F72" i="16" s="1"/>
  <c r="E72" i="16" a="1"/>
  <c r="E72" i="16" s="1"/>
  <c r="D72" i="16" a="1"/>
  <c r="D72" i="16" s="1"/>
  <c r="Q71" i="16" a="1"/>
  <c r="Q71" i="16" s="1"/>
  <c r="P71" i="16" a="1"/>
  <c r="P71" i="16" s="1"/>
  <c r="O71" i="16" a="1"/>
  <c r="O71" i="16" s="1"/>
  <c r="N71" i="16" a="1"/>
  <c r="N71" i="16" s="1"/>
  <c r="M71" i="16" a="1"/>
  <c r="M71" i="16" s="1"/>
  <c r="L71" i="16" a="1"/>
  <c r="L71" i="16" s="1"/>
  <c r="K71" i="16" a="1"/>
  <c r="K71" i="16" s="1"/>
  <c r="J71" i="16" a="1"/>
  <c r="J71" i="16" s="1"/>
  <c r="I71" i="16" a="1"/>
  <c r="I71" i="16" s="1"/>
  <c r="H71" i="16" a="1"/>
  <c r="H71" i="16" s="1"/>
  <c r="G71" i="16" a="1"/>
  <c r="G71" i="16" s="1"/>
  <c r="F71" i="16" a="1"/>
  <c r="F71" i="16" s="1"/>
  <c r="E71" i="16" a="1"/>
  <c r="E71" i="16" s="1"/>
  <c r="D71" i="16" a="1"/>
  <c r="D71" i="16" s="1"/>
  <c r="Q70" i="16" a="1"/>
  <c r="Q70" i="16" s="1"/>
  <c r="P70" i="16" a="1"/>
  <c r="P70" i="16" s="1"/>
  <c r="O70" i="16" a="1"/>
  <c r="O70" i="16" s="1"/>
  <c r="N70" i="16" a="1"/>
  <c r="N70" i="16" s="1"/>
  <c r="M70" i="16" a="1"/>
  <c r="M70" i="16" s="1"/>
  <c r="L70" i="16" a="1"/>
  <c r="L70" i="16" s="1"/>
  <c r="K70" i="16" a="1"/>
  <c r="K70" i="16" s="1"/>
  <c r="J70" i="16" a="1"/>
  <c r="J70" i="16" s="1"/>
  <c r="I70" i="16" a="1"/>
  <c r="I70" i="16" s="1"/>
  <c r="H70" i="16" a="1"/>
  <c r="H70" i="16" s="1"/>
  <c r="G70" i="16" a="1"/>
  <c r="G70" i="16" s="1"/>
  <c r="F70" i="16" a="1"/>
  <c r="F70" i="16" s="1"/>
  <c r="E70" i="16" a="1"/>
  <c r="E70" i="16" s="1"/>
  <c r="D70" i="16" a="1"/>
  <c r="D70" i="16" s="1"/>
  <c r="Q69" i="16" a="1"/>
  <c r="Q69" i="16" s="1"/>
  <c r="P69" i="16" a="1"/>
  <c r="P69" i="16" s="1"/>
  <c r="O69" i="16" a="1"/>
  <c r="O69" i="16" s="1"/>
  <c r="N69" i="16" a="1"/>
  <c r="N69" i="16" s="1"/>
  <c r="M69" i="16" a="1"/>
  <c r="M69" i="16" s="1"/>
  <c r="L69" i="16" a="1"/>
  <c r="L69" i="16" s="1"/>
  <c r="K69" i="16" a="1"/>
  <c r="K69" i="16" s="1"/>
  <c r="J69" i="16" a="1"/>
  <c r="J69" i="16" s="1"/>
  <c r="I69" i="16" a="1"/>
  <c r="I69" i="16" s="1"/>
  <c r="H69" i="16" a="1"/>
  <c r="H69" i="16" s="1"/>
  <c r="G69" i="16" a="1"/>
  <c r="G69" i="16" s="1"/>
  <c r="F69" i="16" a="1"/>
  <c r="F69" i="16" s="1"/>
  <c r="E69" i="16" a="1"/>
  <c r="E69" i="16" s="1"/>
  <c r="D69" i="16" a="1"/>
  <c r="D69" i="16" s="1"/>
  <c r="Q68" i="16" a="1"/>
  <c r="Q68" i="16" s="1"/>
  <c r="P68" i="16" a="1"/>
  <c r="P68" i="16" s="1"/>
  <c r="O68" i="16" a="1"/>
  <c r="O68" i="16" s="1"/>
  <c r="N68" i="16" a="1"/>
  <c r="N68" i="16" s="1"/>
  <c r="M68" i="16" a="1"/>
  <c r="M68" i="16" s="1"/>
  <c r="L68" i="16" a="1"/>
  <c r="L68" i="16" s="1"/>
  <c r="K68" i="16" a="1"/>
  <c r="K68" i="16" s="1"/>
  <c r="J68" i="16" a="1"/>
  <c r="J68" i="16" s="1"/>
  <c r="I68" i="16" a="1"/>
  <c r="I68" i="16" s="1"/>
  <c r="H68" i="16" a="1"/>
  <c r="H68" i="16" s="1"/>
  <c r="G68" i="16" a="1"/>
  <c r="G68" i="16" s="1"/>
  <c r="F68" i="16" a="1"/>
  <c r="F68" i="16" s="1"/>
  <c r="E68" i="16" a="1"/>
  <c r="E68" i="16" s="1"/>
  <c r="D68" i="16" a="1"/>
  <c r="D68" i="16" s="1"/>
  <c r="Q67" i="16" a="1"/>
  <c r="Q67" i="16" s="1"/>
  <c r="P67" i="16" a="1"/>
  <c r="P67" i="16" s="1"/>
  <c r="O67" i="16" a="1"/>
  <c r="O67" i="16" s="1"/>
  <c r="N67" i="16" a="1"/>
  <c r="N67" i="16" s="1"/>
  <c r="M67" i="16" a="1"/>
  <c r="M67" i="16" s="1"/>
  <c r="L67" i="16" a="1"/>
  <c r="L67" i="16" s="1"/>
  <c r="K67" i="16" a="1"/>
  <c r="K67" i="16" s="1"/>
  <c r="J67" i="16" a="1"/>
  <c r="J67" i="16" s="1"/>
  <c r="I67" i="16" a="1"/>
  <c r="I67" i="16" s="1"/>
  <c r="H67" i="16" a="1"/>
  <c r="H67" i="16" s="1"/>
  <c r="G67" i="16" a="1"/>
  <c r="G67" i="16" s="1"/>
  <c r="F67" i="16" a="1"/>
  <c r="F67" i="16" s="1"/>
  <c r="E67" i="16" a="1"/>
  <c r="E67" i="16" s="1"/>
  <c r="D67" i="16" a="1"/>
  <c r="D67" i="16" s="1"/>
  <c r="Q66" i="16" a="1"/>
  <c r="Q66" i="16" s="1"/>
  <c r="P66" i="16" a="1"/>
  <c r="P66" i="16" s="1"/>
  <c r="O66" i="16" a="1"/>
  <c r="O66" i="16" s="1"/>
  <c r="N66" i="16" a="1"/>
  <c r="N66" i="16" s="1"/>
  <c r="M66" i="16" a="1"/>
  <c r="M66" i="16" s="1"/>
  <c r="L66" i="16" a="1"/>
  <c r="L66" i="16" s="1"/>
  <c r="K66" i="16" a="1"/>
  <c r="K66" i="16" s="1"/>
  <c r="J66" i="16" a="1"/>
  <c r="J66" i="16" s="1"/>
  <c r="I66" i="16" a="1"/>
  <c r="I66" i="16" s="1"/>
  <c r="H66" i="16" a="1"/>
  <c r="H66" i="16" s="1"/>
  <c r="G66" i="16" a="1"/>
  <c r="G66" i="16" s="1"/>
  <c r="F66" i="16" a="1"/>
  <c r="F66" i="16" s="1"/>
  <c r="E66" i="16" a="1"/>
  <c r="E66" i="16" s="1"/>
  <c r="D66" i="16" a="1"/>
  <c r="D66" i="16" s="1"/>
  <c r="Q65" i="16" a="1"/>
  <c r="Q65" i="16" s="1"/>
  <c r="P65" i="16" a="1"/>
  <c r="P65" i="16" s="1"/>
  <c r="O65" i="16" a="1"/>
  <c r="O65" i="16" s="1"/>
  <c r="N65" i="16" a="1"/>
  <c r="N65" i="16" s="1"/>
  <c r="M65" i="16" a="1"/>
  <c r="M65" i="16" s="1"/>
  <c r="L65" i="16" a="1"/>
  <c r="L65" i="16" s="1"/>
  <c r="K65" i="16" a="1"/>
  <c r="K65" i="16" s="1"/>
  <c r="J65" i="16" a="1"/>
  <c r="J65" i="16" s="1"/>
  <c r="I65" i="16" a="1"/>
  <c r="I65" i="16" s="1"/>
  <c r="H65" i="16" a="1"/>
  <c r="H65" i="16" s="1"/>
  <c r="G65" i="16" a="1"/>
  <c r="G65" i="16" s="1"/>
  <c r="F65" i="16" a="1"/>
  <c r="F65" i="16" s="1"/>
  <c r="E65" i="16" a="1"/>
  <c r="E65" i="16" s="1"/>
  <c r="D65" i="16" a="1"/>
  <c r="D65" i="16" s="1"/>
  <c r="Q64" i="16" a="1"/>
  <c r="Q64" i="16" s="1"/>
  <c r="P64" i="16" a="1"/>
  <c r="P64" i="16" s="1"/>
  <c r="O64" i="16" a="1"/>
  <c r="O64" i="16" s="1"/>
  <c r="N64" i="16" a="1"/>
  <c r="N64" i="16" s="1"/>
  <c r="M64" i="16" a="1"/>
  <c r="M64" i="16" s="1"/>
  <c r="L64" i="16" a="1"/>
  <c r="L64" i="16" s="1"/>
  <c r="K64" i="16" a="1"/>
  <c r="K64" i="16" s="1"/>
  <c r="J64" i="16" a="1"/>
  <c r="J64" i="16" s="1"/>
  <c r="I64" i="16" a="1"/>
  <c r="I64" i="16" s="1"/>
  <c r="H64" i="16" a="1"/>
  <c r="H64" i="16" s="1"/>
  <c r="G64" i="16" a="1"/>
  <c r="G64" i="16" s="1"/>
  <c r="F64" i="16" a="1"/>
  <c r="F64" i="16" s="1"/>
  <c r="E64" i="16" a="1"/>
  <c r="E64" i="16" s="1"/>
  <c r="D64" i="16" a="1"/>
  <c r="D64" i="16" s="1"/>
  <c r="Q61" i="16" a="1"/>
  <c r="Q61" i="16" s="1"/>
  <c r="P61" i="16" a="1"/>
  <c r="P61" i="16" s="1"/>
  <c r="O61" i="16" a="1"/>
  <c r="O61" i="16" s="1"/>
  <c r="N61" i="16" a="1"/>
  <c r="N61" i="16" s="1"/>
  <c r="M61" i="16" a="1"/>
  <c r="M61" i="16" s="1"/>
  <c r="L61" i="16" a="1"/>
  <c r="L61" i="16" s="1"/>
  <c r="K61" i="16" a="1"/>
  <c r="K61" i="16" s="1"/>
  <c r="J61" i="16" a="1"/>
  <c r="J61" i="16" s="1"/>
  <c r="I61" i="16" a="1"/>
  <c r="I61" i="16" s="1"/>
  <c r="H61" i="16" a="1"/>
  <c r="H61" i="16" s="1"/>
  <c r="G61" i="16" a="1"/>
  <c r="G61" i="16" s="1"/>
  <c r="F61" i="16" a="1"/>
  <c r="F61" i="16" s="1"/>
  <c r="E61" i="16" a="1"/>
  <c r="E61" i="16" s="1"/>
  <c r="D61" i="16" a="1"/>
  <c r="D61" i="16" s="1"/>
  <c r="Q60" i="16" a="1"/>
  <c r="Q60" i="16" s="1"/>
  <c r="P60" i="16" a="1"/>
  <c r="P60" i="16" s="1"/>
  <c r="O60" i="16" a="1"/>
  <c r="O60" i="16" s="1"/>
  <c r="N60" i="16" a="1"/>
  <c r="N60" i="16" s="1"/>
  <c r="M60" i="16" a="1"/>
  <c r="M60" i="16" s="1"/>
  <c r="L60" i="16" a="1"/>
  <c r="L60" i="16" s="1"/>
  <c r="K60" i="16" a="1"/>
  <c r="K60" i="16" s="1"/>
  <c r="J60" i="16" a="1"/>
  <c r="J60" i="16" s="1"/>
  <c r="I60" i="16" a="1"/>
  <c r="I60" i="16" s="1"/>
  <c r="H60" i="16" a="1"/>
  <c r="H60" i="16" s="1"/>
  <c r="G60" i="16" a="1"/>
  <c r="G60" i="16" s="1"/>
  <c r="F60" i="16" a="1"/>
  <c r="F60" i="16" s="1"/>
  <c r="E60" i="16" a="1"/>
  <c r="E60" i="16" s="1"/>
  <c r="D60" i="16" a="1"/>
  <c r="D60" i="16" s="1"/>
  <c r="Q59" i="16" a="1"/>
  <c r="Q59" i="16" s="1"/>
  <c r="P59" i="16" a="1"/>
  <c r="P59" i="16" s="1"/>
  <c r="O59" i="16" a="1"/>
  <c r="O59" i="16" s="1"/>
  <c r="N59" i="16" a="1"/>
  <c r="N59" i="16" s="1"/>
  <c r="M59" i="16" a="1"/>
  <c r="M59" i="16" s="1"/>
  <c r="L59" i="16" a="1"/>
  <c r="L59" i="16" s="1"/>
  <c r="K59" i="16" a="1"/>
  <c r="K59" i="16" s="1"/>
  <c r="J59" i="16" a="1"/>
  <c r="J59" i="16" s="1"/>
  <c r="I59" i="16" a="1"/>
  <c r="I59" i="16" s="1"/>
  <c r="H59" i="16" a="1"/>
  <c r="H59" i="16" s="1"/>
  <c r="G59" i="16" a="1"/>
  <c r="G59" i="16" s="1"/>
  <c r="F59" i="16" a="1"/>
  <c r="F59" i="16" s="1"/>
  <c r="E59" i="16" a="1"/>
  <c r="E59" i="16" s="1"/>
  <c r="D59" i="16" a="1"/>
  <c r="D59" i="16" s="1"/>
  <c r="Q58" i="16" a="1"/>
  <c r="Q58" i="16" s="1"/>
  <c r="P58" i="16" a="1"/>
  <c r="P58" i="16" s="1"/>
  <c r="O58" i="16" a="1"/>
  <c r="O58" i="16" s="1"/>
  <c r="N58" i="16" a="1"/>
  <c r="N58" i="16" s="1"/>
  <c r="M58" i="16" a="1"/>
  <c r="M58" i="16" s="1"/>
  <c r="L58" i="16" a="1"/>
  <c r="L58" i="16" s="1"/>
  <c r="K58" i="16" a="1"/>
  <c r="K58" i="16" s="1"/>
  <c r="J58" i="16" a="1"/>
  <c r="J58" i="16" s="1"/>
  <c r="I58" i="16" a="1"/>
  <c r="I58" i="16" s="1"/>
  <c r="H58" i="16" a="1"/>
  <c r="H58" i="16" s="1"/>
  <c r="G58" i="16" a="1"/>
  <c r="G58" i="16" s="1"/>
  <c r="F58" i="16" a="1"/>
  <c r="F58" i="16" s="1"/>
  <c r="E58" i="16" a="1"/>
  <c r="E58" i="16" s="1"/>
  <c r="D58" i="16" a="1"/>
  <c r="D58" i="16" s="1"/>
  <c r="Q57" i="16" a="1"/>
  <c r="Q57" i="16" s="1"/>
  <c r="P57" i="16" a="1"/>
  <c r="P57" i="16" s="1"/>
  <c r="O57" i="16" a="1"/>
  <c r="O57" i="16" s="1"/>
  <c r="N57" i="16" a="1"/>
  <c r="N57" i="16" s="1"/>
  <c r="M57" i="16" a="1"/>
  <c r="M57" i="16" s="1"/>
  <c r="L57" i="16" a="1"/>
  <c r="L57" i="16" s="1"/>
  <c r="K57" i="16" a="1"/>
  <c r="K57" i="16" s="1"/>
  <c r="J57" i="16" a="1"/>
  <c r="J57" i="16" s="1"/>
  <c r="I57" i="16" a="1"/>
  <c r="I57" i="16" s="1"/>
  <c r="H57" i="16" a="1"/>
  <c r="H57" i="16" s="1"/>
  <c r="G57" i="16" a="1"/>
  <c r="G57" i="16" s="1"/>
  <c r="F57" i="16" a="1"/>
  <c r="F57" i="16" s="1"/>
  <c r="E57" i="16" a="1"/>
  <c r="E57" i="16" s="1"/>
  <c r="D57" i="16" a="1"/>
  <c r="D57" i="16" s="1"/>
  <c r="Q56" i="16" a="1"/>
  <c r="Q56" i="16" s="1"/>
  <c r="P56" i="16" a="1"/>
  <c r="P56" i="16" s="1"/>
  <c r="O56" i="16" a="1"/>
  <c r="O56" i="16" s="1"/>
  <c r="N56" i="16" a="1"/>
  <c r="N56" i="16" s="1"/>
  <c r="M56" i="16" a="1"/>
  <c r="M56" i="16" s="1"/>
  <c r="L56" i="16" a="1"/>
  <c r="L56" i="16" s="1"/>
  <c r="K56" i="16" a="1"/>
  <c r="K56" i="16" s="1"/>
  <c r="J56" i="16" a="1"/>
  <c r="J56" i="16" s="1"/>
  <c r="I56" i="16" a="1"/>
  <c r="I56" i="16" s="1"/>
  <c r="H56" i="16" a="1"/>
  <c r="H56" i="16" s="1"/>
  <c r="G56" i="16" a="1"/>
  <c r="G56" i="16" s="1"/>
  <c r="F56" i="16" a="1"/>
  <c r="F56" i="16" s="1"/>
  <c r="E56" i="16" a="1"/>
  <c r="E56" i="16" s="1"/>
  <c r="D56" i="16" a="1"/>
  <c r="D56" i="16" s="1"/>
  <c r="Q55" i="16" a="1"/>
  <c r="Q55" i="16" s="1"/>
  <c r="P55" i="16" a="1"/>
  <c r="P55" i="16" s="1"/>
  <c r="O55" i="16" a="1"/>
  <c r="O55" i="16" s="1"/>
  <c r="N55" i="16" a="1"/>
  <c r="N55" i="16" s="1"/>
  <c r="M55" i="16" a="1"/>
  <c r="M55" i="16" s="1"/>
  <c r="L55" i="16" a="1"/>
  <c r="L55" i="16" s="1"/>
  <c r="K55" i="16" a="1"/>
  <c r="K55" i="16" s="1"/>
  <c r="J55" i="16" a="1"/>
  <c r="J55" i="16" s="1"/>
  <c r="I55" i="16" a="1"/>
  <c r="I55" i="16" s="1"/>
  <c r="H55" i="16" a="1"/>
  <c r="H55" i="16" s="1"/>
  <c r="G55" i="16" a="1"/>
  <c r="G55" i="16" s="1"/>
  <c r="F55" i="16" a="1"/>
  <c r="F55" i="16" s="1"/>
  <c r="E55" i="16" a="1"/>
  <c r="E55" i="16" s="1"/>
  <c r="D55" i="16" a="1"/>
  <c r="D55" i="16" s="1"/>
  <c r="Q54" i="16" a="1"/>
  <c r="Q54" i="16" s="1"/>
  <c r="P54" i="16" a="1"/>
  <c r="P54" i="16" s="1"/>
  <c r="O54" i="16" a="1"/>
  <c r="O54" i="16" s="1"/>
  <c r="N54" i="16" a="1"/>
  <c r="N54" i="16" s="1"/>
  <c r="M54" i="16" a="1"/>
  <c r="M54" i="16" s="1"/>
  <c r="L54" i="16" a="1"/>
  <c r="L54" i="16" s="1"/>
  <c r="K54" i="16" a="1"/>
  <c r="K54" i="16" s="1"/>
  <c r="J54" i="16" a="1"/>
  <c r="J54" i="16" s="1"/>
  <c r="I54" i="16" a="1"/>
  <c r="I54" i="16" s="1"/>
  <c r="H54" i="16" a="1"/>
  <c r="H54" i="16" s="1"/>
  <c r="G54" i="16" a="1"/>
  <c r="G54" i="16" s="1"/>
  <c r="F54" i="16" a="1"/>
  <c r="F54" i="16" s="1"/>
  <c r="E54" i="16" a="1"/>
  <c r="E54" i="16" s="1"/>
  <c r="D54" i="16" a="1"/>
  <c r="D54" i="16" s="1"/>
  <c r="Q53" i="16" a="1"/>
  <c r="Q53" i="16" s="1"/>
  <c r="P53" i="16" a="1"/>
  <c r="P53" i="16" s="1"/>
  <c r="O53" i="16" a="1"/>
  <c r="O53" i="16" s="1"/>
  <c r="N53" i="16" a="1"/>
  <c r="N53" i="16" s="1"/>
  <c r="M53" i="16" a="1"/>
  <c r="M53" i="16" s="1"/>
  <c r="L53" i="16" a="1"/>
  <c r="L53" i="16" s="1"/>
  <c r="K53" i="16" a="1"/>
  <c r="K53" i="16" s="1"/>
  <c r="J53" i="16" a="1"/>
  <c r="J53" i="16" s="1"/>
  <c r="I53" i="16" a="1"/>
  <c r="I53" i="16" s="1"/>
  <c r="H53" i="16" a="1"/>
  <c r="H53" i="16" s="1"/>
  <c r="G53" i="16" a="1"/>
  <c r="G53" i="16" s="1"/>
  <c r="F53" i="16" a="1"/>
  <c r="F53" i="16" s="1"/>
  <c r="E53" i="16" a="1"/>
  <c r="E53" i="16" s="1"/>
  <c r="D53" i="16" a="1"/>
  <c r="D53" i="16" s="1"/>
  <c r="Q52" i="16" a="1"/>
  <c r="Q52" i="16" s="1"/>
  <c r="P52" i="16" a="1"/>
  <c r="P52" i="16" s="1"/>
  <c r="O52" i="16" a="1"/>
  <c r="O52" i="16" s="1"/>
  <c r="N52" i="16" a="1"/>
  <c r="N52" i="16" s="1"/>
  <c r="M52" i="16" a="1"/>
  <c r="M52" i="16" s="1"/>
  <c r="L52" i="16" a="1"/>
  <c r="L52" i="16" s="1"/>
  <c r="K52" i="16" a="1"/>
  <c r="K52" i="16" s="1"/>
  <c r="J52" i="16" a="1"/>
  <c r="J52" i="16" s="1"/>
  <c r="I52" i="16" a="1"/>
  <c r="I52" i="16" s="1"/>
  <c r="H52" i="16" a="1"/>
  <c r="H52" i="16" s="1"/>
  <c r="G52" i="16" a="1"/>
  <c r="G52" i="16" s="1"/>
  <c r="F52" i="16" a="1"/>
  <c r="F52" i="16" s="1"/>
  <c r="E52" i="16" a="1"/>
  <c r="E52" i="16" s="1"/>
  <c r="D52" i="16" a="1"/>
  <c r="D52" i="16" s="1"/>
  <c r="Q51" i="16" a="1"/>
  <c r="Q51" i="16" s="1"/>
  <c r="P51" i="16" a="1"/>
  <c r="P51" i="16" s="1"/>
  <c r="O51" i="16" a="1"/>
  <c r="O51" i="16" s="1"/>
  <c r="N51" i="16" a="1"/>
  <c r="N51" i="16" s="1"/>
  <c r="M51" i="16" a="1"/>
  <c r="M51" i="16" s="1"/>
  <c r="L51" i="16" a="1"/>
  <c r="L51" i="16" s="1"/>
  <c r="K51" i="16" a="1"/>
  <c r="K51" i="16" s="1"/>
  <c r="J51" i="16" a="1"/>
  <c r="J51" i="16" s="1"/>
  <c r="I51" i="16" a="1"/>
  <c r="I51" i="16" s="1"/>
  <c r="H51" i="16" a="1"/>
  <c r="H51" i="16" s="1"/>
  <c r="G51" i="16" a="1"/>
  <c r="G51" i="16" s="1"/>
  <c r="F51" i="16" a="1"/>
  <c r="F51" i="16" s="1"/>
  <c r="E51" i="16" a="1"/>
  <c r="E51" i="16" s="1"/>
  <c r="D51" i="16" a="1"/>
  <c r="D51" i="16" s="1"/>
  <c r="Q50" i="16" a="1"/>
  <c r="Q50" i="16" s="1"/>
  <c r="P50" i="16" a="1"/>
  <c r="P50" i="16" s="1"/>
  <c r="O50" i="16" a="1"/>
  <c r="O50" i="16" s="1"/>
  <c r="N50" i="16" a="1"/>
  <c r="N50" i="16" s="1"/>
  <c r="M50" i="16" a="1"/>
  <c r="M50" i="16" s="1"/>
  <c r="L50" i="16" a="1"/>
  <c r="L50" i="16" s="1"/>
  <c r="K50" i="16" a="1"/>
  <c r="K50" i="16" s="1"/>
  <c r="J50" i="16" a="1"/>
  <c r="J50" i="16" s="1"/>
  <c r="I50" i="16" a="1"/>
  <c r="I50" i="16" s="1"/>
  <c r="H50" i="16" a="1"/>
  <c r="H50" i="16" s="1"/>
  <c r="G50" i="16" a="1"/>
  <c r="G50" i="16" s="1"/>
  <c r="F50" i="16" a="1"/>
  <c r="F50" i="16" s="1"/>
  <c r="E50" i="16" a="1"/>
  <c r="E50" i="16" s="1"/>
  <c r="D50" i="16" a="1"/>
  <c r="D50" i="16" s="1"/>
  <c r="Q49" i="16" a="1"/>
  <c r="Q49" i="16" s="1"/>
  <c r="P49" i="16" a="1"/>
  <c r="P49" i="16" s="1"/>
  <c r="O49" i="16" a="1"/>
  <c r="O49" i="16" s="1"/>
  <c r="N49" i="16" a="1"/>
  <c r="N49" i="16" s="1"/>
  <c r="M49" i="16" a="1"/>
  <c r="M49" i="16" s="1"/>
  <c r="L49" i="16" a="1"/>
  <c r="L49" i="16" s="1"/>
  <c r="K49" i="16" a="1"/>
  <c r="K49" i="16" s="1"/>
  <c r="J49" i="16" a="1"/>
  <c r="J49" i="16" s="1"/>
  <c r="I49" i="16" a="1"/>
  <c r="I49" i="16" s="1"/>
  <c r="H49" i="16" a="1"/>
  <c r="H49" i="16" s="1"/>
  <c r="G49" i="16" a="1"/>
  <c r="G49" i="16" s="1"/>
  <c r="F49" i="16" a="1"/>
  <c r="F49" i="16" s="1"/>
  <c r="E49" i="16" a="1"/>
  <c r="E49" i="16" s="1"/>
  <c r="D49" i="16" a="1"/>
  <c r="D49" i="16" s="1"/>
  <c r="Q48" i="16" a="1"/>
  <c r="Q48" i="16" s="1"/>
  <c r="P48" i="16" a="1"/>
  <c r="P48" i="16" s="1"/>
  <c r="O48" i="16" a="1"/>
  <c r="O48" i="16" s="1"/>
  <c r="N48" i="16" a="1"/>
  <c r="N48" i="16" s="1"/>
  <c r="M48" i="16" a="1"/>
  <c r="M48" i="16" s="1"/>
  <c r="L48" i="16" a="1"/>
  <c r="L48" i="16" s="1"/>
  <c r="K48" i="16" a="1"/>
  <c r="K48" i="16" s="1"/>
  <c r="J48" i="16" a="1"/>
  <c r="J48" i="16" s="1"/>
  <c r="I48" i="16" a="1"/>
  <c r="I48" i="16" s="1"/>
  <c r="H48" i="16" a="1"/>
  <c r="H48" i="16" s="1"/>
  <c r="G48" i="16" a="1"/>
  <c r="G48" i="16" s="1"/>
  <c r="F48" i="16" a="1"/>
  <c r="F48" i="16" s="1"/>
  <c r="E48" i="16" a="1"/>
  <c r="E48" i="16" s="1"/>
  <c r="D48" i="16" a="1"/>
  <c r="D48" i="16" s="1"/>
  <c r="Q45" i="16" a="1"/>
  <c r="Q45" i="16" s="1"/>
  <c r="P45" i="16" a="1"/>
  <c r="P45" i="16" s="1"/>
  <c r="O45" i="16" a="1"/>
  <c r="O45" i="16" s="1"/>
  <c r="N45" i="16" a="1"/>
  <c r="N45" i="16" s="1"/>
  <c r="M45" i="16" a="1"/>
  <c r="M45" i="16" s="1"/>
  <c r="L45" i="16" a="1"/>
  <c r="L45" i="16" s="1"/>
  <c r="K45" i="16" a="1"/>
  <c r="K45" i="16" s="1"/>
  <c r="J45" i="16" a="1"/>
  <c r="J45" i="16" s="1"/>
  <c r="I45" i="16" a="1"/>
  <c r="I45" i="16" s="1"/>
  <c r="H45" i="16" a="1"/>
  <c r="H45" i="16" s="1"/>
  <c r="G45" i="16" a="1"/>
  <c r="G45" i="16" s="1"/>
  <c r="F45" i="16" a="1"/>
  <c r="F45" i="16" s="1"/>
  <c r="E45" i="16" a="1"/>
  <c r="E45" i="16" s="1"/>
  <c r="D45" i="16" a="1"/>
  <c r="D45" i="16" s="1"/>
  <c r="Q44" i="16" a="1"/>
  <c r="Q44" i="16" s="1"/>
  <c r="P44" i="16" a="1"/>
  <c r="P44" i="16" s="1"/>
  <c r="O44" i="16" a="1"/>
  <c r="O44" i="16" s="1"/>
  <c r="N44" i="16" a="1"/>
  <c r="N44" i="16" s="1"/>
  <c r="M44" i="16" a="1"/>
  <c r="M44" i="16" s="1"/>
  <c r="L44" i="16" a="1"/>
  <c r="L44" i="16" s="1"/>
  <c r="K44" i="16" a="1"/>
  <c r="K44" i="16" s="1"/>
  <c r="J44" i="16" a="1"/>
  <c r="J44" i="16" s="1"/>
  <c r="I44" i="16" a="1"/>
  <c r="I44" i="16" s="1"/>
  <c r="H44" i="16" a="1"/>
  <c r="H44" i="16" s="1"/>
  <c r="G44" i="16" a="1"/>
  <c r="G44" i="16" s="1"/>
  <c r="F44" i="16" a="1"/>
  <c r="F44" i="16" s="1"/>
  <c r="E44" i="16" a="1"/>
  <c r="E44" i="16" s="1"/>
  <c r="D44" i="16" a="1"/>
  <c r="D44" i="16" s="1"/>
  <c r="Q43" i="16" a="1"/>
  <c r="Q43" i="16" s="1"/>
  <c r="P43" i="16" a="1"/>
  <c r="P43" i="16" s="1"/>
  <c r="O43" i="16" a="1"/>
  <c r="O43" i="16" s="1"/>
  <c r="N43" i="16" a="1"/>
  <c r="N43" i="16" s="1"/>
  <c r="M43" i="16" a="1"/>
  <c r="M43" i="16" s="1"/>
  <c r="L43" i="16" a="1"/>
  <c r="L43" i="16" s="1"/>
  <c r="K43" i="16" a="1"/>
  <c r="K43" i="16" s="1"/>
  <c r="J43" i="16" a="1"/>
  <c r="J43" i="16" s="1"/>
  <c r="I43" i="16" a="1"/>
  <c r="I43" i="16" s="1"/>
  <c r="H43" i="16" a="1"/>
  <c r="H43" i="16" s="1"/>
  <c r="G43" i="16" a="1"/>
  <c r="G43" i="16" s="1"/>
  <c r="F43" i="16" a="1"/>
  <c r="F43" i="16" s="1"/>
  <c r="E43" i="16" a="1"/>
  <c r="E43" i="16" s="1"/>
  <c r="D43" i="16" a="1"/>
  <c r="D43" i="16" s="1"/>
  <c r="Q42" i="16" a="1"/>
  <c r="Q42" i="16" s="1"/>
  <c r="P42" i="16" a="1"/>
  <c r="P42" i="16" s="1"/>
  <c r="O42" i="16" a="1"/>
  <c r="O42" i="16" s="1"/>
  <c r="N42" i="16" a="1"/>
  <c r="N42" i="16" s="1"/>
  <c r="M42" i="16" a="1"/>
  <c r="M42" i="16" s="1"/>
  <c r="L42" i="16" a="1"/>
  <c r="L42" i="16" s="1"/>
  <c r="K42" i="16" a="1"/>
  <c r="K42" i="16" s="1"/>
  <c r="J42" i="16" a="1"/>
  <c r="J42" i="16" s="1"/>
  <c r="I42" i="16" a="1"/>
  <c r="I42" i="16" s="1"/>
  <c r="H42" i="16" a="1"/>
  <c r="H42" i="16" s="1"/>
  <c r="G42" i="16" a="1"/>
  <c r="G42" i="16" s="1"/>
  <c r="F42" i="16" a="1"/>
  <c r="F42" i="16" s="1"/>
  <c r="E42" i="16" a="1"/>
  <c r="E42" i="16" s="1"/>
  <c r="D42" i="16" a="1"/>
  <c r="D42" i="16" s="1"/>
  <c r="Q41" i="16" a="1"/>
  <c r="Q41" i="16" s="1"/>
  <c r="P41" i="16" a="1"/>
  <c r="P41" i="16" s="1"/>
  <c r="O41" i="16" a="1"/>
  <c r="O41" i="16" s="1"/>
  <c r="N41" i="16" a="1"/>
  <c r="N41" i="16" s="1"/>
  <c r="M41" i="16" a="1"/>
  <c r="M41" i="16" s="1"/>
  <c r="L41" i="16" a="1"/>
  <c r="L41" i="16" s="1"/>
  <c r="K41" i="16" a="1"/>
  <c r="K41" i="16" s="1"/>
  <c r="J41" i="16" a="1"/>
  <c r="J41" i="16" s="1"/>
  <c r="I41" i="16" a="1"/>
  <c r="I41" i="16" s="1"/>
  <c r="H41" i="16" a="1"/>
  <c r="H41" i="16" s="1"/>
  <c r="G41" i="16" a="1"/>
  <c r="G41" i="16" s="1"/>
  <c r="F41" i="16" a="1"/>
  <c r="F41" i="16" s="1"/>
  <c r="E41" i="16" a="1"/>
  <c r="E41" i="16" s="1"/>
  <c r="D41" i="16" a="1"/>
  <c r="D41" i="16" s="1"/>
  <c r="Q40" i="16" a="1"/>
  <c r="Q40" i="16" s="1"/>
  <c r="P40" i="16" a="1"/>
  <c r="P40" i="16" s="1"/>
  <c r="O40" i="16" a="1"/>
  <c r="O40" i="16" s="1"/>
  <c r="N40" i="16" a="1"/>
  <c r="N40" i="16" s="1"/>
  <c r="M40" i="16" a="1"/>
  <c r="M40" i="16" s="1"/>
  <c r="L40" i="16" a="1"/>
  <c r="L40" i="16" s="1"/>
  <c r="K40" i="16" a="1"/>
  <c r="K40" i="16" s="1"/>
  <c r="J40" i="16" a="1"/>
  <c r="J40" i="16" s="1"/>
  <c r="I40" i="16" a="1"/>
  <c r="I40" i="16" s="1"/>
  <c r="H40" i="16" a="1"/>
  <c r="H40" i="16" s="1"/>
  <c r="G40" i="16" a="1"/>
  <c r="G40" i="16" s="1"/>
  <c r="F40" i="16" a="1"/>
  <c r="F40" i="16" s="1"/>
  <c r="E40" i="16" a="1"/>
  <c r="E40" i="16" s="1"/>
  <c r="D40" i="16" a="1"/>
  <c r="D40" i="16" s="1"/>
  <c r="Q39" i="16" a="1"/>
  <c r="Q39" i="16" s="1"/>
  <c r="P39" i="16" a="1"/>
  <c r="P39" i="16" s="1"/>
  <c r="O39" i="16" a="1"/>
  <c r="O39" i="16" s="1"/>
  <c r="N39" i="16" a="1"/>
  <c r="N39" i="16" s="1"/>
  <c r="M39" i="16" a="1"/>
  <c r="M39" i="16" s="1"/>
  <c r="L39" i="16" a="1"/>
  <c r="L39" i="16" s="1"/>
  <c r="K39" i="16" a="1"/>
  <c r="K39" i="16" s="1"/>
  <c r="J39" i="16" a="1"/>
  <c r="J39" i="16" s="1"/>
  <c r="I39" i="16" a="1"/>
  <c r="I39" i="16" s="1"/>
  <c r="H39" i="16" a="1"/>
  <c r="H39" i="16" s="1"/>
  <c r="G39" i="16" a="1"/>
  <c r="G39" i="16" s="1"/>
  <c r="F39" i="16" a="1"/>
  <c r="F39" i="16" s="1"/>
  <c r="E39" i="16" a="1"/>
  <c r="E39" i="16" s="1"/>
  <c r="D39" i="16" a="1"/>
  <c r="D39" i="16" s="1"/>
  <c r="Q38" i="16" a="1"/>
  <c r="Q38" i="16" s="1"/>
  <c r="P38" i="16" a="1"/>
  <c r="P38" i="16" s="1"/>
  <c r="O38" i="16" a="1"/>
  <c r="O38" i="16" s="1"/>
  <c r="N38" i="16" a="1"/>
  <c r="N38" i="16" s="1"/>
  <c r="M38" i="16" a="1"/>
  <c r="M38" i="16" s="1"/>
  <c r="L38" i="16" a="1"/>
  <c r="L38" i="16" s="1"/>
  <c r="K38" i="16" a="1"/>
  <c r="K38" i="16" s="1"/>
  <c r="J38" i="16" a="1"/>
  <c r="J38" i="16" s="1"/>
  <c r="I38" i="16" a="1"/>
  <c r="I38" i="16" s="1"/>
  <c r="H38" i="16" a="1"/>
  <c r="H38" i="16" s="1"/>
  <c r="G38" i="16" a="1"/>
  <c r="G38" i="16" s="1"/>
  <c r="F38" i="16" a="1"/>
  <c r="F38" i="16" s="1"/>
  <c r="E38" i="16" a="1"/>
  <c r="E38" i="16" s="1"/>
  <c r="D38" i="16" a="1"/>
  <c r="D38" i="16" s="1"/>
  <c r="Q37" i="16" a="1"/>
  <c r="Q37" i="16" s="1"/>
  <c r="P37" i="16" a="1"/>
  <c r="P37" i="16" s="1"/>
  <c r="O37" i="16" a="1"/>
  <c r="O37" i="16" s="1"/>
  <c r="N37" i="16" a="1"/>
  <c r="N37" i="16" s="1"/>
  <c r="M37" i="16" a="1"/>
  <c r="M37" i="16" s="1"/>
  <c r="L37" i="16" a="1"/>
  <c r="L37" i="16" s="1"/>
  <c r="K37" i="16" a="1"/>
  <c r="K37" i="16" s="1"/>
  <c r="J37" i="16" a="1"/>
  <c r="J37" i="16" s="1"/>
  <c r="I37" i="16" a="1"/>
  <c r="I37" i="16" s="1"/>
  <c r="H37" i="16" a="1"/>
  <c r="H37" i="16" s="1"/>
  <c r="G37" i="16" a="1"/>
  <c r="G37" i="16" s="1"/>
  <c r="F37" i="16" a="1"/>
  <c r="F37" i="16" s="1"/>
  <c r="E37" i="16" a="1"/>
  <c r="E37" i="16" s="1"/>
  <c r="D37" i="16" a="1"/>
  <c r="D37" i="16" s="1"/>
  <c r="Q36" i="16" a="1"/>
  <c r="Q36" i="16" s="1"/>
  <c r="P36" i="16" a="1"/>
  <c r="P36" i="16" s="1"/>
  <c r="O36" i="16" a="1"/>
  <c r="O36" i="16" s="1"/>
  <c r="N36" i="16" a="1"/>
  <c r="N36" i="16" s="1"/>
  <c r="M36" i="16" a="1"/>
  <c r="M36" i="16" s="1"/>
  <c r="L36" i="16" a="1"/>
  <c r="L36" i="16" s="1"/>
  <c r="K36" i="16" a="1"/>
  <c r="K36" i="16" s="1"/>
  <c r="J36" i="16" a="1"/>
  <c r="J36" i="16" s="1"/>
  <c r="I36" i="16" a="1"/>
  <c r="I36" i="16" s="1"/>
  <c r="H36" i="16" a="1"/>
  <c r="H36" i="16" s="1"/>
  <c r="G36" i="16" a="1"/>
  <c r="G36" i="16" s="1"/>
  <c r="F36" i="16" a="1"/>
  <c r="F36" i="16" s="1"/>
  <c r="E36" i="16" a="1"/>
  <c r="E36" i="16" s="1"/>
  <c r="D36" i="16" a="1"/>
  <c r="D36" i="16" s="1"/>
  <c r="Q35" i="16" a="1"/>
  <c r="Q35" i="16" s="1"/>
  <c r="P35" i="16" a="1"/>
  <c r="P35" i="16" s="1"/>
  <c r="O35" i="16" a="1"/>
  <c r="O35" i="16" s="1"/>
  <c r="N35" i="16" a="1"/>
  <c r="N35" i="16" s="1"/>
  <c r="M35" i="16" a="1"/>
  <c r="M35" i="16" s="1"/>
  <c r="L35" i="16" a="1"/>
  <c r="L35" i="16" s="1"/>
  <c r="K35" i="16" a="1"/>
  <c r="K35" i="16" s="1"/>
  <c r="J35" i="16" a="1"/>
  <c r="J35" i="16" s="1"/>
  <c r="I35" i="16" a="1"/>
  <c r="I35" i="16" s="1"/>
  <c r="H35" i="16" a="1"/>
  <c r="H35" i="16" s="1"/>
  <c r="G35" i="16" a="1"/>
  <c r="G35" i="16" s="1"/>
  <c r="F35" i="16" a="1"/>
  <c r="F35" i="16" s="1"/>
  <c r="E35" i="16" a="1"/>
  <c r="E35" i="16" s="1"/>
  <c r="D35" i="16" a="1"/>
  <c r="D35" i="16" s="1"/>
  <c r="Q34" i="16" a="1"/>
  <c r="Q34" i="16" s="1"/>
  <c r="P34" i="16" a="1"/>
  <c r="P34" i="16" s="1"/>
  <c r="O34" i="16" a="1"/>
  <c r="O34" i="16" s="1"/>
  <c r="N34" i="16" a="1"/>
  <c r="N34" i="16" s="1"/>
  <c r="M34" i="16" a="1"/>
  <c r="M34" i="16" s="1"/>
  <c r="L34" i="16" a="1"/>
  <c r="L34" i="16" s="1"/>
  <c r="K34" i="16" a="1"/>
  <c r="K34" i="16" s="1"/>
  <c r="J34" i="16" a="1"/>
  <c r="J34" i="16" s="1"/>
  <c r="I34" i="16" a="1"/>
  <c r="I34" i="16" s="1"/>
  <c r="H34" i="16" a="1"/>
  <c r="H34" i="16" s="1"/>
  <c r="G34" i="16" a="1"/>
  <c r="G34" i="16" s="1"/>
  <c r="F34" i="16" a="1"/>
  <c r="F34" i="16" s="1"/>
  <c r="E34" i="16" a="1"/>
  <c r="E34" i="16" s="1"/>
  <c r="D34" i="16" a="1"/>
  <c r="D34" i="16" s="1"/>
  <c r="Q31" i="16" a="1"/>
  <c r="Q31" i="16" s="1"/>
  <c r="P31" i="16" a="1"/>
  <c r="P31" i="16" s="1"/>
  <c r="O31" i="16" a="1"/>
  <c r="O31" i="16" s="1"/>
  <c r="N31" i="16" a="1"/>
  <c r="N31" i="16" s="1"/>
  <c r="M31" i="16" a="1"/>
  <c r="M31" i="16" s="1"/>
  <c r="L31" i="16" a="1"/>
  <c r="L31" i="16" s="1"/>
  <c r="K31" i="16" a="1"/>
  <c r="K31" i="16" s="1"/>
  <c r="J31" i="16" a="1"/>
  <c r="J31" i="16" s="1"/>
  <c r="I31" i="16" a="1"/>
  <c r="I31" i="16" s="1"/>
  <c r="H31" i="16" a="1"/>
  <c r="H31" i="16" s="1"/>
  <c r="G31" i="16" a="1"/>
  <c r="G31" i="16" s="1"/>
  <c r="F31" i="16" a="1"/>
  <c r="F31" i="16" s="1"/>
  <c r="E31" i="16" a="1"/>
  <c r="E31" i="16" s="1"/>
  <c r="D31" i="16" a="1"/>
  <c r="D31" i="16" s="1"/>
  <c r="Q30" i="16" a="1"/>
  <c r="Q30" i="16" s="1"/>
  <c r="P30" i="16" a="1"/>
  <c r="P30" i="16" s="1"/>
  <c r="O30" i="16" a="1"/>
  <c r="O30" i="16" s="1"/>
  <c r="N30" i="16" a="1"/>
  <c r="N30" i="16" s="1"/>
  <c r="M30" i="16" a="1"/>
  <c r="M30" i="16" s="1"/>
  <c r="L30" i="16" a="1"/>
  <c r="L30" i="16" s="1"/>
  <c r="K30" i="16" a="1"/>
  <c r="K30" i="16" s="1"/>
  <c r="J30" i="16" a="1"/>
  <c r="J30" i="16" s="1"/>
  <c r="I30" i="16" a="1"/>
  <c r="I30" i="16" s="1"/>
  <c r="H30" i="16" a="1"/>
  <c r="H30" i="16" s="1"/>
  <c r="G30" i="16" a="1"/>
  <c r="G30" i="16" s="1"/>
  <c r="F30" i="16" a="1"/>
  <c r="F30" i="16" s="1"/>
  <c r="E30" i="16" a="1"/>
  <c r="E30" i="16" s="1"/>
  <c r="D30" i="16" a="1"/>
  <c r="D30" i="16" s="1"/>
  <c r="Q29" i="16" a="1"/>
  <c r="Q29" i="16" s="1"/>
  <c r="P29" i="16" a="1"/>
  <c r="P29" i="16" s="1"/>
  <c r="O29" i="16" a="1"/>
  <c r="O29" i="16" s="1"/>
  <c r="N29" i="16" a="1"/>
  <c r="N29" i="16" s="1"/>
  <c r="M29" i="16" a="1"/>
  <c r="M29" i="16" s="1"/>
  <c r="L29" i="16" a="1"/>
  <c r="L29" i="16" s="1"/>
  <c r="K29" i="16" a="1"/>
  <c r="K29" i="16" s="1"/>
  <c r="J29" i="16" a="1"/>
  <c r="J29" i="16" s="1"/>
  <c r="I29" i="16" a="1"/>
  <c r="I29" i="16" s="1"/>
  <c r="H29" i="16" a="1"/>
  <c r="H29" i="16" s="1"/>
  <c r="G29" i="16" a="1"/>
  <c r="G29" i="16" s="1"/>
  <c r="F29" i="16" a="1"/>
  <c r="F29" i="16" s="1"/>
  <c r="E29" i="16" a="1"/>
  <c r="E29" i="16" s="1"/>
  <c r="D29" i="16" a="1"/>
  <c r="D29" i="16" s="1"/>
  <c r="Q28" i="16" a="1"/>
  <c r="Q28" i="16" s="1"/>
  <c r="P28" i="16" a="1"/>
  <c r="P28" i="16" s="1"/>
  <c r="O28" i="16" a="1"/>
  <c r="O28" i="16" s="1"/>
  <c r="N28" i="16" a="1"/>
  <c r="N28" i="16" s="1"/>
  <c r="M28" i="16" a="1"/>
  <c r="M28" i="16" s="1"/>
  <c r="L28" i="16" a="1"/>
  <c r="L28" i="16" s="1"/>
  <c r="K28" i="16" a="1"/>
  <c r="K28" i="16" s="1"/>
  <c r="J28" i="16" a="1"/>
  <c r="J28" i="16" s="1"/>
  <c r="I28" i="16" a="1"/>
  <c r="I28" i="16" s="1"/>
  <c r="H28" i="16" a="1"/>
  <c r="H28" i="16" s="1"/>
  <c r="G28" i="16" a="1"/>
  <c r="G28" i="16" s="1"/>
  <c r="F28" i="16" a="1"/>
  <c r="F28" i="16" s="1"/>
  <c r="E28" i="16" a="1"/>
  <c r="E28" i="16" s="1"/>
  <c r="D28" i="16" a="1"/>
  <c r="D28" i="16" s="1"/>
  <c r="Q27" i="16" a="1"/>
  <c r="Q27" i="16" s="1"/>
  <c r="P27" i="16" a="1"/>
  <c r="P27" i="16" s="1"/>
  <c r="O27" i="16" a="1"/>
  <c r="O27" i="16" s="1"/>
  <c r="N27" i="16" a="1"/>
  <c r="N27" i="16" s="1"/>
  <c r="M27" i="16" a="1"/>
  <c r="M27" i="16" s="1"/>
  <c r="L27" i="16" a="1"/>
  <c r="L27" i="16" s="1"/>
  <c r="K27" i="16" a="1"/>
  <c r="K27" i="16" s="1"/>
  <c r="J27" i="16" a="1"/>
  <c r="J27" i="16" s="1"/>
  <c r="I27" i="16" a="1"/>
  <c r="I27" i="16" s="1"/>
  <c r="H27" i="16" a="1"/>
  <c r="H27" i="16" s="1"/>
  <c r="G27" i="16" a="1"/>
  <c r="G27" i="16" s="1"/>
  <c r="F27" i="16" a="1"/>
  <c r="F27" i="16" s="1"/>
  <c r="E27" i="16" a="1"/>
  <c r="E27" i="16" s="1"/>
  <c r="D27" i="16" a="1"/>
  <c r="D27" i="16" s="1"/>
  <c r="Q26" i="16" a="1"/>
  <c r="Q26" i="16" s="1"/>
  <c r="P26" i="16" a="1"/>
  <c r="P26" i="16" s="1"/>
  <c r="O26" i="16" a="1"/>
  <c r="O26" i="16" s="1"/>
  <c r="N26" i="16" a="1"/>
  <c r="N26" i="16" s="1"/>
  <c r="M26" i="16" a="1"/>
  <c r="M26" i="16" s="1"/>
  <c r="L26" i="16" a="1"/>
  <c r="L26" i="16" s="1"/>
  <c r="K26" i="16" a="1"/>
  <c r="K26" i="16" s="1"/>
  <c r="J26" i="16" a="1"/>
  <c r="J26" i="16" s="1"/>
  <c r="I26" i="16" a="1"/>
  <c r="I26" i="16" s="1"/>
  <c r="H26" i="16" a="1"/>
  <c r="H26" i="16" s="1"/>
  <c r="G26" i="16" a="1"/>
  <c r="G26" i="16" s="1"/>
  <c r="F26" i="16" a="1"/>
  <c r="F26" i="16" s="1"/>
  <c r="E26" i="16" a="1"/>
  <c r="E26" i="16" s="1"/>
  <c r="D26" i="16" a="1"/>
  <c r="D26" i="16" s="1"/>
  <c r="Q25" i="16" a="1"/>
  <c r="Q25" i="16" s="1"/>
  <c r="P25" i="16" a="1"/>
  <c r="P25" i="16" s="1"/>
  <c r="O25" i="16" a="1"/>
  <c r="O25" i="16" s="1"/>
  <c r="N25" i="16" a="1"/>
  <c r="N25" i="16" s="1"/>
  <c r="M25" i="16" a="1"/>
  <c r="M25" i="16" s="1"/>
  <c r="L25" i="16" a="1"/>
  <c r="L25" i="16" s="1"/>
  <c r="K25" i="16" a="1"/>
  <c r="K25" i="16" s="1"/>
  <c r="J25" i="16" a="1"/>
  <c r="J25" i="16" s="1"/>
  <c r="I25" i="16" a="1"/>
  <c r="I25" i="16" s="1"/>
  <c r="H25" i="16" a="1"/>
  <c r="H25" i="16" s="1"/>
  <c r="G25" i="16" a="1"/>
  <c r="G25" i="16" s="1"/>
  <c r="F25" i="16" a="1"/>
  <c r="F25" i="16" s="1"/>
  <c r="E25" i="16" a="1"/>
  <c r="E25" i="16" s="1"/>
  <c r="D25" i="16" a="1"/>
  <c r="D25" i="16" s="1"/>
  <c r="Q24" i="16" a="1"/>
  <c r="Q24" i="16" s="1"/>
  <c r="P24" i="16" a="1"/>
  <c r="P24" i="16" s="1"/>
  <c r="O24" i="16" a="1"/>
  <c r="O24" i="16" s="1"/>
  <c r="N24" i="16" a="1"/>
  <c r="N24" i="16" s="1"/>
  <c r="M24" i="16" a="1"/>
  <c r="M24" i="16" s="1"/>
  <c r="L24" i="16" a="1"/>
  <c r="L24" i="16" s="1"/>
  <c r="K24" i="16" a="1"/>
  <c r="K24" i="16" s="1"/>
  <c r="J24" i="16" a="1"/>
  <c r="J24" i="16" s="1"/>
  <c r="I24" i="16" a="1"/>
  <c r="I24" i="16" s="1"/>
  <c r="H24" i="16" a="1"/>
  <c r="H24" i="16" s="1"/>
  <c r="G24" i="16" a="1"/>
  <c r="G24" i="16" s="1"/>
  <c r="F24" i="16" a="1"/>
  <c r="F24" i="16" s="1"/>
  <c r="E24" i="16" a="1"/>
  <c r="E24" i="16" s="1"/>
  <c r="D24" i="16" a="1"/>
  <c r="D24" i="16" s="1"/>
  <c r="Q23" i="16" a="1"/>
  <c r="Q23" i="16" s="1"/>
  <c r="P23" i="16" a="1"/>
  <c r="P23" i="16" s="1"/>
  <c r="O23" i="16" a="1"/>
  <c r="O23" i="16" s="1"/>
  <c r="N23" i="16" a="1"/>
  <c r="N23" i="16" s="1"/>
  <c r="M23" i="16" a="1"/>
  <c r="M23" i="16" s="1"/>
  <c r="L23" i="16" a="1"/>
  <c r="L23" i="16" s="1"/>
  <c r="K23" i="16" a="1"/>
  <c r="K23" i="16" s="1"/>
  <c r="J23" i="16" a="1"/>
  <c r="J23" i="16" s="1"/>
  <c r="I23" i="16" a="1"/>
  <c r="I23" i="16" s="1"/>
  <c r="H23" i="16" a="1"/>
  <c r="H23" i="16" s="1"/>
  <c r="G23" i="16" a="1"/>
  <c r="G23" i="16" s="1"/>
  <c r="F23" i="16" a="1"/>
  <c r="F23" i="16" s="1"/>
  <c r="E23" i="16" a="1"/>
  <c r="E23" i="16" s="1"/>
  <c r="D23" i="16" a="1"/>
  <c r="D23" i="16" s="1"/>
  <c r="Q22" i="16" a="1"/>
  <c r="Q22" i="16" s="1"/>
  <c r="P22" i="16" a="1"/>
  <c r="P22" i="16" s="1"/>
  <c r="O22" i="16" a="1"/>
  <c r="O22" i="16" s="1"/>
  <c r="N22" i="16" a="1"/>
  <c r="N22" i="16" s="1"/>
  <c r="M22" i="16" a="1"/>
  <c r="M22" i="16" s="1"/>
  <c r="L22" i="16" a="1"/>
  <c r="L22" i="16" s="1"/>
  <c r="K22" i="16" a="1"/>
  <c r="K22" i="16" s="1"/>
  <c r="J22" i="16" a="1"/>
  <c r="J22" i="16" s="1"/>
  <c r="I22" i="16" a="1"/>
  <c r="I22" i="16" s="1"/>
  <c r="H22" i="16" a="1"/>
  <c r="H22" i="16" s="1"/>
  <c r="G22" i="16" a="1"/>
  <c r="G22" i="16" s="1"/>
  <c r="F22" i="16" a="1"/>
  <c r="F22" i="16" s="1"/>
  <c r="E22" i="16" a="1"/>
  <c r="E22" i="16" s="1"/>
  <c r="D22" i="16" a="1"/>
  <c r="D22" i="16" s="1"/>
  <c r="Q21" i="16" a="1"/>
  <c r="Q21" i="16" s="1"/>
  <c r="P21" i="16" a="1"/>
  <c r="P21" i="16" s="1"/>
  <c r="O21" i="16" a="1"/>
  <c r="O21" i="16" s="1"/>
  <c r="N21" i="16" a="1"/>
  <c r="N21" i="16" s="1"/>
  <c r="M21" i="16" a="1"/>
  <c r="M21" i="16" s="1"/>
  <c r="L21" i="16" a="1"/>
  <c r="L21" i="16" s="1"/>
  <c r="K21" i="16" a="1"/>
  <c r="K21" i="16" s="1"/>
  <c r="J21" i="16" a="1"/>
  <c r="J21" i="16" s="1"/>
  <c r="I21" i="16" a="1"/>
  <c r="I21" i="16" s="1"/>
  <c r="H21" i="16" a="1"/>
  <c r="H21" i="16" s="1"/>
  <c r="G21" i="16" a="1"/>
  <c r="G21" i="16" s="1"/>
  <c r="F21" i="16" a="1"/>
  <c r="F21" i="16" s="1"/>
  <c r="E21" i="16" a="1"/>
  <c r="E21" i="16" s="1"/>
  <c r="D21" i="16" a="1"/>
  <c r="D21" i="16" s="1"/>
  <c r="Q20" i="16" a="1"/>
  <c r="Q20" i="16" s="1"/>
  <c r="P20" i="16" a="1"/>
  <c r="P20" i="16" s="1"/>
  <c r="O20" i="16" a="1"/>
  <c r="O20" i="16" s="1"/>
  <c r="N20" i="16" a="1"/>
  <c r="N20" i="16" s="1"/>
  <c r="M20" i="16" a="1"/>
  <c r="M20" i="16" s="1"/>
  <c r="L20" i="16" a="1"/>
  <c r="L20" i="16" s="1"/>
  <c r="K20" i="16" a="1"/>
  <c r="K20" i="16" s="1"/>
  <c r="J20" i="16" a="1"/>
  <c r="J20" i="16" s="1"/>
  <c r="I20" i="16" a="1"/>
  <c r="I20" i="16" s="1"/>
  <c r="H20" i="16" a="1"/>
  <c r="H20" i="16" s="1"/>
  <c r="G20" i="16" a="1"/>
  <c r="G20" i="16" s="1"/>
  <c r="F20" i="16" a="1"/>
  <c r="F20" i="16" s="1"/>
  <c r="E20" i="16" a="1"/>
  <c r="E20" i="16" s="1"/>
  <c r="D20" i="16" a="1"/>
  <c r="D20" i="16" s="1"/>
  <c r="Q19" i="16" a="1"/>
  <c r="Q19" i="16" s="1"/>
  <c r="P19" i="16" a="1"/>
  <c r="P19" i="16" s="1"/>
  <c r="O19" i="16" a="1"/>
  <c r="O19" i="16" s="1"/>
  <c r="N19" i="16" a="1"/>
  <c r="N19" i="16" s="1"/>
  <c r="M19" i="16" a="1"/>
  <c r="M19" i="16" s="1"/>
  <c r="L19" i="16" a="1"/>
  <c r="L19" i="16" s="1"/>
  <c r="K19" i="16" a="1"/>
  <c r="K19" i="16" s="1"/>
  <c r="J19" i="16" a="1"/>
  <c r="J19" i="16" s="1"/>
  <c r="I19" i="16" a="1"/>
  <c r="I19" i="16" s="1"/>
  <c r="H19" i="16" a="1"/>
  <c r="H19" i="16" s="1"/>
  <c r="G19" i="16" a="1"/>
  <c r="G19" i="16" s="1"/>
  <c r="F19" i="16" a="1"/>
  <c r="F19" i="16" s="1"/>
  <c r="E19" i="16" a="1"/>
  <c r="E19" i="16" s="1"/>
  <c r="D19" i="16" a="1"/>
  <c r="D19" i="16" s="1"/>
  <c r="Q18" i="16" a="1"/>
  <c r="Q18" i="16" s="1"/>
  <c r="P18" i="16" a="1"/>
  <c r="P18" i="16" s="1"/>
  <c r="O18" i="16" a="1"/>
  <c r="O18" i="16" s="1"/>
  <c r="N18" i="16" a="1"/>
  <c r="N18" i="16" s="1"/>
  <c r="M18" i="16" a="1"/>
  <c r="M18" i="16" s="1"/>
  <c r="L18" i="16" a="1"/>
  <c r="L18" i="16" s="1"/>
  <c r="K18" i="16" a="1"/>
  <c r="K18" i="16" s="1"/>
  <c r="J18" i="16" a="1"/>
  <c r="J18" i="16" s="1"/>
  <c r="I18" i="16" a="1"/>
  <c r="I18" i="16" s="1"/>
  <c r="H18" i="16" a="1"/>
  <c r="H18" i="16" s="1"/>
  <c r="G18" i="16" a="1"/>
  <c r="G18" i="16" s="1"/>
  <c r="F18" i="16" a="1"/>
  <c r="F18" i="16" s="1"/>
  <c r="E18" i="16" a="1"/>
  <c r="E18" i="16" s="1"/>
  <c r="D18" i="16" a="1"/>
  <c r="D18" i="16" s="1"/>
  <c r="Q15" i="16" a="1"/>
  <c r="Q15" i="16" s="1"/>
  <c r="P15" i="16" a="1"/>
  <c r="P15" i="16" s="1"/>
  <c r="O15" i="16" a="1"/>
  <c r="O15" i="16" s="1"/>
  <c r="N15" i="16" a="1"/>
  <c r="N15" i="16" s="1"/>
  <c r="M15" i="16" a="1"/>
  <c r="M15" i="16" s="1"/>
  <c r="L15" i="16" a="1"/>
  <c r="L15" i="16" s="1"/>
  <c r="K15" i="16" a="1"/>
  <c r="K15" i="16" s="1"/>
  <c r="J15" i="16" a="1"/>
  <c r="J15" i="16" s="1"/>
  <c r="I15" i="16" a="1"/>
  <c r="I15" i="16" s="1"/>
  <c r="H15" i="16" a="1"/>
  <c r="H15" i="16" s="1"/>
  <c r="G15" i="16" a="1"/>
  <c r="G15" i="16" s="1"/>
  <c r="F15" i="16" a="1"/>
  <c r="F15" i="16" s="1"/>
  <c r="E15" i="16" a="1"/>
  <c r="E15" i="16" s="1"/>
  <c r="D15" i="16" a="1"/>
  <c r="D15" i="16" s="1"/>
  <c r="Q14" i="16" a="1"/>
  <c r="Q14" i="16" s="1"/>
  <c r="P14" i="16" a="1"/>
  <c r="P14" i="16" s="1"/>
  <c r="O14" i="16" a="1"/>
  <c r="O14" i="16" s="1"/>
  <c r="N14" i="16" a="1"/>
  <c r="N14" i="16" s="1"/>
  <c r="M14" i="16" a="1"/>
  <c r="M14" i="16" s="1"/>
  <c r="L14" i="16" a="1"/>
  <c r="L14" i="16" s="1"/>
  <c r="K14" i="16" a="1"/>
  <c r="K14" i="16" s="1"/>
  <c r="J14" i="16" a="1"/>
  <c r="J14" i="16" s="1"/>
  <c r="I14" i="16" a="1"/>
  <c r="I14" i="16" s="1"/>
  <c r="H14" i="16" a="1"/>
  <c r="H14" i="16" s="1"/>
  <c r="G14" i="16" a="1"/>
  <c r="G14" i="16" s="1"/>
  <c r="F14" i="16" a="1"/>
  <c r="F14" i="16" s="1"/>
  <c r="E14" i="16" a="1"/>
  <c r="E14" i="16" s="1"/>
  <c r="D14" i="16" a="1"/>
  <c r="D14" i="16" s="1"/>
  <c r="Q13" i="16" a="1"/>
  <c r="Q13" i="16" s="1"/>
  <c r="P13" i="16" a="1"/>
  <c r="P13" i="16" s="1"/>
  <c r="O13" i="16" a="1"/>
  <c r="O13" i="16" s="1"/>
  <c r="N13" i="16" a="1"/>
  <c r="N13" i="16" s="1"/>
  <c r="M13" i="16" a="1"/>
  <c r="M13" i="16" s="1"/>
  <c r="L13" i="16" a="1"/>
  <c r="L13" i="16" s="1"/>
  <c r="K13" i="16" a="1"/>
  <c r="K13" i="16" s="1"/>
  <c r="J13" i="16" a="1"/>
  <c r="J13" i="16" s="1"/>
  <c r="I13" i="16" a="1"/>
  <c r="I13" i="16" s="1"/>
  <c r="H13" i="16" a="1"/>
  <c r="H13" i="16" s="1"/>
  <c r="G13" i="16" a="1"/>
  <c r="G13" i="16" s="1"/>
  <c r="F13" i="16" a="1"/>
  <c r="F13" i="16" s="1"/>
  <c r="E13" i="16" a="1"/>
  <c r="E13" i="16" s="1"/>
  <c r="D13" i="16" a="1"/>
  <c r="D13" i="16" s="1"/>
  <c r="Q12" i="16" a="1"/>
  <c r="Q12" i="16" s="1"/>
  <c r="P12" i="16" a="1"/>
  <c r="P12" i="16" s="1"/>
  <c r="O12" i="16" a="1"/>
  <c r="O12" i="16" s="1"/>
  <c r="N12" i="16" a="1"/>
  <c r="N12" i="16" s="1"/>
  <c r="M12" i="16" a="1"/>
  <c r="M12" i="16" s="1"/>
  <c r="L12" i="16" a="1"/>
  <c r="L12" i="16" s="1"/>
  <c r="K12" i="16" a="1"/>
  <c r="K12" i="16" s="1"/>
  <c r="J12" i="16" a="1"/>
  <c r="J12" i="16" s="1"/>
  <c r="I12" i="16" a="1"/>
  <c r="I12" i="16" s="1"/>
  <c r="H12" i="16" a="1"/>
  <c r="H12" i="16" s="1"/>
  <c r="G12" i="16" a="1"/>
  <c r="G12" i="16" s="1"/>
  <c r="F12" i="16" a="1"/>
  <c r="F12" i="16" s="1"/>
  <c r="E12" i="16" a="1"/>
  <c r="E12" i="16" s="1"/>
  <c r="D12" i="16" a="1"/>
  <c r="D12" i="16" s="1"/>
  <c r="Q11" i="16" a="1"/>
  <c r="Q11" i="16" s="1"/>
  <c r="P11" i="16" a="1"/>
  <c r="P11" i="16" s="1"/>
  <c r="O11" i="16" a="1"/>
  <c r="O11" i="16" s="1"/>
  <c r="N11" i="16" a="1"/>
  <c r="N11" i="16" s="1"/>
  <c r="M11" i="16" a="1"/>
  <c r="M11" i="16" s="1"/>
  <c r="L11" i="16" a="1"/>
  <c r="L11" i="16" s="1"/>
  <c r="K11" i="16" a="1"/>
  <c r="K11" i="16" s="1"/>
  <c r="J11" i="16" a="1"/>
  <c r="J11" i="16" s="1"/>
  <c r="I11" i="16" a="1"/>
  <c r="I11" i="16" s="1"/>
  <c r="H11" i="16" a="1"/>
  <c r="H11" i="16" s="1"/>
  <c r="G11" i="16" a="1"/>
  <c r="G11" i="16" s="1"/>
  <c r="F11" i="16" a="1"/>
  <c r="F11" i="16" s="1"/>
  <c r="E11" i="16" a="1"/>
  <c r="E11" i="16" s="1"/>
  <c r="D11" i="16" a="1"/>
  <c r="D11" i="16" s="1"/>
  <c r="Q10" i="16" a="1"/>
  <c r="Q10" i="16" s="1"/>
  <c r="P10" i="16" a="1"/>
  <c r="P10" i="16" s="1"/>
  <c r="O10" i="16" a="1"/>
  <c r="O10" i="16" s="1"/>
  <c r="N10" i="16" a="1"/>
  <c r="N10" i="16" s="1"/>
  <c r="M10" i="16" a="1"/>
  <c r="M10" i="16" s="1"/>
  <c r="L10" i="16" a="1"/>
  <c r="L10" i="16" s="1"/>
  <c r="K10" i="16" a="1"/>
  <c r="K10" i="16" s="1"/>
  <c r="J10" i="16" a="1"/>
  <c r="J10" i="16" s="1"/>
  <c r="I10" i="16" a="1"/>
  <c r="I10" i="16" s="1"/>
  <c r="H10" i="16" a="1"/>
  <c r="H10" i="16" s="1"/>
  <c r="G10" i="16" a="1"/>
  <c r="G10" i="16" s="1"/>
  <c r="F10" i="16" a="1"/>
  <c r="F10" i="16" s="1"/>
  <c r="E10" i="16" a="1"/>
  <c r="E10" i="16" s="1"/>
  <c r="D10" i="16" a="1"/>
  <c r="D10" i="16" s="1"/>
  <c r="Q9" i="16" a="1"/>
  <c r="Q9" i="16" s="1"/>
  <c r="P9" i="16" a="1"/>
  <c r="P9" i="16" s="1"/>
  <c r="O9" i="16" a="1"/>
  <c r="O9" i="16" s="1"/>
  <c r="N9" i="16" a="1"/>
  <c r="N9" i="16" s="1"/>
  <c r="M9" i="16" a="1"/>
  <c r="M9" i="16" s="1"/>
  <c r="L9" i="16" a="1"/>
  <c r="L9" i="16" s="1"/>
  <c r="K9" i="16" a="1"/>
  <c r="K9" i="16" s="1"/>
  <c r="J9" i="16" a="1"/>
  <c r="J9" i="16" s="1"/>
  <c r="I9" i="16" a="1"/>
  <c r="I9" i="16" s="1"/>
  <c r="H9" i="16" a="1"/>
  <c r="H9" i="16" s="1"/>
  <c r="G9" i="16" a="1"/>
  <c r="G9" i="16" s="1"/>
  <c r="F9" i="16" a="1"/>
  <c r="F9" i="16" s="1"/>
  <c r="E9" i="16" a="1"/>
  <c r="E9" i="16" s="1"/>
  <c r="D9" i="16" a="1"/>
  <c r="D9" i="16" s="1"/>
  <c r="Q8" i="16" a="1"/>
  <c r="Q8" i="16" s="1"/>
  <c r="P8" i="16" a="1"/>
  <c r="P8" i="16" s="1"/>
  <c r="O8" i="16" a="1"/>
  <c r="O8" i="16" s="1"/>
  <c r="N8" i="16" a="1"/>
  <c r="N8" i="16" s="1"/>
  <c r="M8" i="16" a="1"/>
  <c r="M8" i="16" s="1"/>
  <c r="L8" i="16" a="1"/>
  <c r="L8" i="16" s="1"/>
  <c r="K8" i="16" a="1"/>
  <c r="K8" i="16" s="1"/>
  <c r="J8" i="16" a="1"/>
  <c r="J8" i="16" s="1"/>
  <c r="I8" i="16" a="1"/>
  <c r="I8" i="16" s="1"/>
  <c r="H8" i="16" a="1"/>
  <c r="H8" i="16" s="1"/>
  <c r="G8" i="16" a="1"/>
  <c r="G8" i="16" s="1"/>
  <c r="F8" i="16" a="1"/>
  <c r="F8" i="16" s="1"/>
  <c r="E8" i="16" a="1"/>
  <c r="E8" i="16" s="1"/>
  <c r="D8" i="16" a="1"/>
  <c r="D8" i="16" s="1"/>
  <c r="Q7" i="16" a="1"/>
  <c r="Q7" i="16" s="1"/>
  <c r="P7" i="16" a="1"/>
  <c r="P7" i="16" s="1"/>
  <c r="O7" i="16" a="1"/>
  <c r="O7" i="16" s="1"/>
  <c r="N7" i="16" a="1"/>
  <c r="N7" i="16" s="1"/>
  <c r="M7" i="16" a="1"/>
  <c r="M7" i="16" s="1"/>
  <c r="L7" i="16" a="1"/>
  <c r="L7" i="16" s="1"/>
  <c r="K7" i="16" a="1"/>
  <c r="K7" i="16" s="1"/>
  <c r="J7" i="16" a="1"/>
  <c r="J7" i="16" s="1"/>
  <c r="I7" i="16" a="1"/>
  <c r="I7" i="16" s="1"/>
  <c r="H7" i="16" a="1"/>
  <c r="H7" i="16" s="1"/>
  <c r="G7" i="16" a="1"/>
  <c r="G7" i="16" s="1"/>
  <c r="F7" i="16" a="1"/>
  <c r="F7" i="16" s="1"/>
  <c r="E7" i="16" a="1"/>
  <c r="E7" i="16" s="1"/>
  <c r="D7" i="16" a="1"/>
  <c r="D7" i="16" s="1"/>
  <c r="Q6" i="16" a="1"/>
  <c r="Q6" i="16" s="1"/>
  <c r="P6" i="16" a="1"/>
  <c r="P6" i="16" s="1"/>
  <c r="O6" i="16" a="1"/>
  <c r="O6" i="16" s="1"/>
  <c r="N6" i="16" a="1"/>
  <c r="N6" i="16" s="1"/>
  <c r="M6" i="16" a="1"/>
  <c r="M6" i="16" s="1"/>
  <c r="L6" i="16" a="1"/>
  <c r="L6" i="16" s="1"/>
  <c r="K6" i="16" a="1"/>
  <c r="K6" i="16" s="1"/>
  <c r="J6" i="16" a="1"/>
  <c r="J6" i="16" s="1"/>
  <c r="I6" i="16" a="1"/>
  <c r="I6" i="16" s="1"/>
  <c r="H6" i="16" a="1"/>
  <c r="H6" i="16" s="1"/>
  <c r="G6" i="16" a="1"/>
  <c r="G6" i="16" s="1"/>
  <c r="F6" i="16" a="1"/>
  <c r="F6" i="16" s="1"/>
  <c r="E6" i="16" a="1"/>
  <c r="E6" i="16" s="1"/>
  <c r="D6" i="16" a="1"/>
  <c r="D6" i="16" s="1"/>
  <c r="Q5" i="16" a="1"/>
  <c r="Q5" i="16" s="1"/>
  <c r="P5" i="16" a="1"/>
  <c r="P5" i="16" s="1"/>
  <c r="O5" i="16" a="1"/>
  <c r="O5" i="16" s="1"/>
  <c r="N5" i="16" a="1"/>
  <c r="N5" i="16" s="1"/>
  <c r="M5" i="16" a="1"/>
  <c r="M5" i="16" s="1"/>
  <c r="L5" i="16" a="1"/>
  <c r="L5" i="16" s="1"/>
  <c r="K5" i="16" a="1"/>
  <c r="K5" i="16" s="1"/>
  <c r="J5" i="16" a="1"/>
  <c r="J5" i="16" s="1"/>
  <c r="I5" i="16" a="1"/>
  <c r="I5" i="16" s="1"/>
  <c r="H5" i="16" a="1"/>
  <c r="H5" i="16" s="1"/>
  <c r="G5" i="16" a="1"/>
  <c r="G5" i="16" s="1"/>
  <c r="F5" i="16" a="1"/>
  <c r="F5" i="16" s="1"/>
  <c r="E5" i="16" a="1"/>
  <c r="E5" i="16" s="1"/>
  <c r="D5" i="16" a="1"/>
  <c r="D5" i="16" s="1"/>
  <c r="Q4" i="16" a="1"/>
  <c r="Q4" i="16" s="1"/>
  <c r="P4" i="16" a="1"/>
  <c r="P4" i="16" s="1"/>
  <c r="O4" i="16" a="1"/>
  <c r="O4" i="16" s="1"/>
  <c r="N4" i="16" a="1"/>
  <c r="N4" i="16" s="1"/>
  <c r="M4" i="16" a="1"/>
  <c r="M4" i="16" s="1"/>
  <c r="L4" i="16" a="1"/>
  <c r="L4" i="16" s="1"/>
  <c r="K4" i="16" a="1"/>
  <c r="K4" i="16" s="1"/>
  <c r="J4" i="16" a="1"/>
  <c r="J4" i="16" s="1"/>
  <c r="I4" i="16" a="1"/>
  <c r="I4" i="16" s="1"/>
  <c r="H4" i="16" a="1"/>
  <c r="H4" i="16" s="1"/>
  <c r="G4" i="16" a="1"/>
  <c r="G4" i="16" s="1"/>
  <c r="F4" i="16" a="1"/>
  <c r="F4" i="16" s="1"/>
  <c r="E4" i="16" a="1"/>
  <c r="E4" i="16" s="1"/>
  <c r="D4" i="16" a="1"/>
  <c r="D4" i="16" s="1"/>
  <c r="Q3" i="16" a="1"/>
  <c r="Q3" i="16" s="1"/>
  <c r="P3" i="16" a="1"/>
  <c r="P3" i="16" s="1"/>
  <c r="O3" i="16" a="1"/>
  <c r="O3" i="16" s="1"/>
  <c r="N3" i="16" a="1"/>
  <c r="N3" i="16" s="1"/>
  <c r="M3" i="16" a="1"/>
  <c r="M3" i="16" s="1"/>
  <c r="L3" i="16" a="1"/>
  <c r="L3" i="16" s="1"/>
  <c r="K3" i="16" a="1"/>
  <c r="K3" i="16" s="1"/>
  <c r="J3" i="16" a="1"/>
  <c r="J3" i="16" s="1"/>
  <c r="I3" i="16" a="1"/>
  <c r="I3" i="16" s="1"/>
  <c r="H3" i="16" a="1"/>
  <c r="H3" i="16" s="1"/>
  <c r="G3" i="16" a="1"/>
  <c r="G3" i="16" s="1"/>
  <c r="F3" i="16" a="1"/>
  <c r="F3" i="16" s="1"/>
  <c r="E3" i="16" a="1"/>
  <c r="E3" i="16" s="1"/>
  <c r="D3" i="16" a="1"/>
  <c r="D3" i="16" s="1"/>
  <c r="Q2" i="16" a="1"/>
  <c r="Q2" i="16" s="1"/>
  <c r="P2" i="16" a="1"/>
  <c r="P2" i="16" s="1"/>
  <c r="O2" i="16" a="1"/>
  <c r="O2" i="16" s="1"/>
  <c r="N2" i="16" a="1"/>
  <c r="N2" i="16" s="1"/>
  <c r="M2" i="16" a="1"/>
  <c r="M2" i="16" s="1"/>
  <c r="L2" i="16" a="1"/>
  <c r="L2" i="16" s="1"/>
  <c r="K2" i="16" a="1"/>
  <c r="K2" i="16" s="1"/>
  <c r="J2" i="16" a="1"/>
  <c r="J2" i="16" s="1"/>
  <c r="I2" i="16" a="1"/>
  <c r="I2" i="16" s="1"/>
  <c r="H2" i="16" a="1"/>
  <c r="H2" i="16" s="1"/>
  <c r="G2" i="16" a="1"/>
  <c r="G2" i="16" s="1"/>
  <c r="F2" i="16" a="1"/>
  <c r="F2" i="16" s="1"/>
  <c r="E2" i="16" a="1"/>
  <c r="E2" i="16" s="1"/>
  <c r="D2" i="16" a="1"/>
  <c r="D2" i="16" s="1"/>
  <c r="S13" i="18" l="1"/>
  <c r="S14" i="18"/>
  <c r="S15" i="18"/>
  <c r="S16" i="18"/>
  <c r="S17" i="18"/>
  <c r="S18" i="18"/>
  <c r="M19" i="18"/>
  <c r="K19" i="18"/>
  <c r="O19" i="18" s="1"/>
  <c r="M20" i="18"/>
  <c r="K20" i="18"/>
  <c r="O20" i="18" s="1"/>
  <c r="S27" i="18" s="1"/>
  <c r="M21" i="18"/>
  <c r="K21" i="18"/>
  <c r="O21" i="18" s="1"/>
  <c r="M22" i="18"/>
  <c r="K22" i="18"/>
  <c r="O22" i="18" s="1"/>
  <c r="M23" i="18"/>
  <c r="K23" i="18"/>
  <c r="O23" i="18" s="1"/>
  <c r="P12" i="18"/>
  <c r="O12" i="18"/>
  <c r="N12" i="18"/>
  <c r="M12" i="18"/>
  <c r="L12" i="18"/>
  <c r="K12" i="18"/>
  <c r="P13" i="18"/>
  <c r="S26" i="18" s="1"/>
  <c r="O13" i="18"/>
  <c r="S25" i="18" s="1"/>
  <c r="N13" i="18"/>
  <c r="S24" i="18" s="1"/>
  <c r="M13" i="18"/>
  <c r="S23" i="18" s="1"/>
  <c r="L13" i="18"/>
  <c r="S22" i="18" s="1"/>
  <c r="K13" i="18"/>
  <c r="S21" i="18" s="1"/>
  <c r="P14" i="18"/>
  <c r="O14" i="18"/>
  <c r="N14" i="18"/>
  <c r="M14" i="18"/>
  <c r="L14" i="18"/>
  <c r="K14" i="18"/>
  <c r="P15" i="18"/>
  <c r="O15" i="18"/>
  <c r="N15" i="18"/>
  <c r="M15" i="18"/>
  <c r="L15" i="18"/>
  <c r="K15" i="18"/>
  <c r="P16" i="18"/>
  <c r="O16" i="18"/>
  <c r="N16" i="18"/>
  <c r="M16" i="18"/>
  <c r="L16" i="18"/>
  <c r="K16" i="18"/>
  <c r="B8" i="18"/>
  <c r="P8" i="18" s="1"/>
  <c r="P2" i="1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<sst xmlns="http://schemas.openxmlformats.org/spreadsheetml/2006/main" count="6974" uniqueCount="400">
  <si>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</si>
  <si>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</si>
  <si>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</si>
  <si>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</si>
  <si>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</si>
  <si>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</si>
  <si>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</si>
  <si>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</si>
  <si>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</si>
  <si>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</si>
  <si>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</si>
  <si>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</si>
  <si>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</si>
  <si>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</si>
  <si>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</si>
  <si>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</si>
  <si>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</si>
  <si>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</si>
  <si>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</si>
  <si>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</si>
  <si>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</si>
  <si>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</si>
  <si>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Mês de Referência</t>
  </si>
  <si>
    <t>Monitoramento - Mês de Referência</t>
  </si>
  <si>
    <t>Monitoramento - Acumulado (Total)</t>
  </si>
  <si>
    <t>Resumo Regional</t>
  </si>
  <si>
    <t>Regional</t>
  </si>
  <si>
    <t>Envi.</t>
  </si>
  <si>
    <t>Atra.</t>
  </si>
  <si>
    <t>Atra. &gt;= 2</t>
  </si>
  <si>
    <t>Dup.</t>
  </si>
  <si>
    <t>Out. Ocor.</t>
  </si>
  <si>
    <t>Sem Tec.</t>
  </si>
  <si>
    <t>Gabriel</t>
  </si>
  <si>
    <t>Bianca</t>
  </si>
  <si>
    <t>Enviados</t>
  </si>
  <si>
    <t>Larissa</t>
  </si>
  <si>
    <t>Atrasados</t>
  </si>
  <si>
    <t>Luana</t>
  </si>
  <si>
    <t>Atrasados &gt;= 2</t>
  </si>
  <si>
    <t>Valquiria</t>
  </si>
  <si>
    <t>Duplicados</t>
  </si>
  <si>
    <t>Conferência - Mês de Referência</t>
  </si>
  <si>
    <t>Conferência - Acumulado (Total)</t>
  </si>
  <si>
    <t>Outas Ocorrências</t>
  </si>
  <si>
    <t>Validados</t>
  </si>
  <si>
    <t>Não Validados</t>
  </si>
  <si>
    <t>% Val.</t>
  </si>
  <si>
    <t>% Validados</t>
  </si>
  <si>
    <t>Sem Técnico</t>
  </si>
  <si>
    <t>% Validação</t>
  </si>
  <si>
    <t>Acumulado (Total)</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</si>
  <si>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</si>
  <si>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</si>
  <si>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</si>
  <si>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</si>
  <si>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</si>
  <si>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</si>
  <si>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</si>
  <si>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</si>
  <si>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</si>
  <si>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</si>
  <si>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</si>
  <si>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</si>
  <si>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</si>
  <si>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</si>
  <si>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</si>
  <si>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</si>
  <si>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</si>
  <si>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</si>
  <si>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</si>
  <si>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</si>
  <si>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</si>
  <si>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</si>
  <si>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</si>
  <si>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</si>
  <si>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</si>
  <si>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</si>
  <si>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</si>
  <si>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</si>
  <si>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</si>
  <si>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</si>
  <si>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</si>
  <si>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</si>
  <si>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</si>
  <si>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</si>
  <si>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</si>
  <si>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</si>
  <si>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</si>
  <si>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</si>
  <si>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</si>
  <si>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</si>
  <si>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</si>
  <si>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</si>
  <si>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</si>
  <si>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</si>
  <si>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</si>
  <si>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</si>
  <si>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</si>
  <si>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</si>
  <si>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</si>
  <si>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</si>
  <si>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</si>
  <si>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</si>
  <si>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</si>
  <si>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</si>
  <si>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</si>
  <si>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</si>
  <si>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</si>
  <si>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</si>
  <si>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</si>
  <si>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</si>
  <si>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</si>
  <si>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</si>
  <si>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</si>
  <si>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</si>
  <si>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</si>
  <si>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</si>
  <si>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</si>
  <si>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26/02/2025</t>
  </si>
  <si>
    <t>Não</t>
  </si>
  <si>
    <t>Willian de Oliveira Lino</t>
  </si>
  <si>
    <t>Sim</t>
  </si>
  <si>
    <t>Receita de venda inicial não coincide com o valor do Resumo</t>
  </si>
  <si>
    <t>Gisele Cássia Tamparowsky de Oliveira</t>
  </si>
  <si>
    <t>Marcos Gabriel Franciosi Borges</t>
  </si>
  <si>
    <t>21/03/2025</t>
  </si>
  <si>
    <t>Receita de venda e Despesas pág 2 não coincidem com o valor do Resumo
Fundo de caixa pág 2 e pág 6 invertidos</t>
  </si>
  <si>
    <t>Geni Rodrigues Morais / Chayla Bianca Gazoli</t>
  </si>
  <si>
    <t>19/03/2025</t>
  </si>
  <si>
    <t>02 envios referentes a nov/24. Favor cancelar o mais antigo (ID4273)
Receita de venda e Despesas iniciais não coincidem com o valor do Resumo</t>
  </si>
  <si>
    <t>Remover ID4273</t>
  </si>
  <si>
    <t>Removido o 4273</t>
  </si>
  <si>
    <t>Solange Maria Masqueti</t>
  </si>
  <si>
    <t>Cristiane Petry Vieira</t>
  </si>
  <si>
    <t>17/03/2025</t>
  </si>
  <si>
    <t>Diego Hemerich</t>
  </si>
  <si>
    <t>Receita de venda e Despesas pág 2 não coincidem com o valor do Resumo
Valor Receita prestação serviço diferente V1</t>
  </si>
  <si>
    <t>Tatiane Girardi</t>
  </si>
  <si>
    <t>20/03/2025, 06/03/2025</t>
  </si>
  <si>
    <t>Fundo de caixa das pág 2 e 6 estão iguais</t>
  </si>
  <si>
    <t>Remover ID4311</t>
  </si>
  <si>
    <t>Lucas Fenerick Biondi</t>
  </si>
  <si>
    <t>Gabriela Fernanda Sandri</t>
  </si>
  <si>
    <t>14/05/2025</t>
  </si>
  <si>
    <t>Kelly Regina linzmeier de Lima</t>
  </si>
  <si>
    <t>Mauricio Pinto de Lima</t>
  </si>
  <si>
    <t>10/06/2025</t>
  </si>
  <si>
    <t>Elton Juceli Pinto</t>
  </si>
  <si>
    <t>Edson Batista de Castro</t>
  </si>
  <si>
    <t>06/06/2025</t>
  </si>
  <si>
    <t>Cristina Harumi Enokida</t>
  </si>
  <si>
    <t>28/02/2025</t>
  </si>
  <si>
    <t>Douglas de Mattia / Alvaro Rodrigues</t>
  </si>
  <si>
    <t>Dados todos errados</t>
  </si>
  <si>
    <t>Vanderson Pasetti</t>
  </si>
  <si>
    <t>2º item do fundo de cx das Despesas preenchido
Terminar de completar os materiais vendidos</t>
  </si>
  <si>
    <t>Bruna Schneider Guimarães</t>
  </si>
  <si>
    <t>25/02/2025</t>
  </si>
  <si>
    <t>Keilla Avezedo</t>
  </si>
  <si>
    <t>Carmen Maria Stein Weiler</t>
  </si>
  <si>
    <t>25/03/2025</t>
  </si>
  <si>
    <t>Thiago Varaschim Cenci</t>
  </si>
  <si>
    <t>Andrea Carla Winkelmann</t>
  </si>
  <si>
    <t>24/02/2025</t>
  </si>
  <si>
    <t>Não lançou nas despesas o INSS separado</t>
  </si>
  <si>
    <t>Lorizete de Andrade</t>
  </si>
  <si>
    <t>Não lançou nas despesas o INSS separado; O lançamento no receita de venda de reciclaveis e total de despesa da pg 2 não bate com o total da pagina 8</t>
  </si>
  <si>
    <t>Andressa Maia</t>
  </si>
  <si>
    <t>Lucas Correia de Souza</t>
  </si>
  <si>
    <t>O lançamento no receita de venda de reciclaveis pg 2 não bate com o total da pagina 8; não lançou despesa do INSS</t>
  </si>
  <si>
    <t>Jose Francisco Mariano de Faria Filho</t>
  </si>
  <si>
    <t>O lançamento no receita de venda de reciclaveis e total de despesa da pg 2 não bate com o total da pagina 8</t>
  </si>
  <si>
    <t>Pedro Henrique Mariano de Faria</t>
  </si>
  <si>
    <t>Renata Aparecida de Souza</t>
  </si>
  <si>
    <t>Paulo Rogerio Hiroshi Fujii</t>
  </si>
  <si>
    <t>Marlene R. Oliveira Dallacosta</t>
  </si>
  <si>
    <t>Vitolor dos Santos Almeida</t>
  </si>
  <si>
    <t>Falta completar os materiais vendidos e despesas</t>
  </si>
  <si>
    <t>Kelly Jackeline Silva do Valle</t>
  </si>
  <si>
    <t>24/03/2025, 26/02/2025</t>
  </si>
  <si>
    <t>2 formulários enviados, cancelar o ID4276
Despesas da pág 2 e 8 não coincidem
Despesa de manutenção precisa estar na aba de "manutenção"
Fundo de cx pág 2 e 6 estão iguais
Acordo de Cooperação na vdd é Contrato de serviço</t>
  </si>
  <si>
    <t>Felipe Carvalho Zydek</t>
  </si>
  <si>
    <t>Despesa da pag 2 com coincide com Resumo</t>
  </si>
  <si>
    <t>Eliane Borin</t>
  </si>
  <si>
    <t>Tatiana schrard</t>
  </si>
  <si>
    <t xml:space="preserve">Não finalizou o preenchimento </t>
  </si>
  <si>
    <t>Francilaine Cavalini de Oliveira</t>
  </si>
  <si>
    <t>Ailton Carlos Fialho</t>
  </si>
  <si>
    <t>Marcos José Chaves</t>
  </si>
  <si>
    <t>Diego Matheus Reinicke</t>
  </si>
  <si>
    <t>Cleiton Manske</t>
  </si>
  <si>
    <t>Alexandro Aparecido de Lima Vieira</t>
  </si>
  <si>
    <t>Natielly Pereira Ochoa</t>
  </si>
  <si>
    <t>Falta preencher INSS</t>
  </si>
  <si>
    <t>Roberto Pedron</t>
  </si>
  <si>
    <t>Luciane Spies</t>
  </si>
  <si>
    <t>11/03/2025</t>
  </si>
  <si>
    <t>Jaqueline Meireles / Margarete Pusippe</t>
  </si>
  <si>
    <t>Luiz Fernando Pereira Barbosa</t>
  </si>
  <si>
    <t>25/02/2025, 29/04/2025</t>
  </si>
  <si>
    <t>Carolina Eggers</t>
  </si>
  <si>
    <t>Gabriela Carvalho / Ivan Gonçalves da Silva</t>
  </si>
  <si>
    <t>Dorival Manoel Canhete</t>
  </si>
  <si>
    <t>26/02/2025, 25/02/2025</t>
  </si>
  <si>
    <t>digitiu errado valor da Receita total de venda de recicláveis</t>
  </si>
  <si>
    <t>Remover ID4257</t>
  </si>
  <si>
    <t>Jaqueline Vanelli</t>
  </si>
  <si>
    <t>Fernanda Jung</t>
  </si>
  <si>
    <t>Ana Paula Romagnoli</t>
  </si>
  <si>
    <t>Isabel Caroline Fruhling</t>
  </si>
  <si>
    <t>Não mencionou o valor de contrato</t>
  </si>
  <si>
    <t>Marina Ancelmo da Silva</t>
  </si>
  <si>
    <t>NF não foi incluída
Falta finalizar os materiais vendidos e o Fundo de Caixa/Despesa</t>
  </si>
  <si>
    <t>Ana Carolina Peterle Ribeiro</t>
  </si>
  <si>
    <t>Taiane Amélia Mondardo</t>
  </si>
  <si>
    <t>Não inseriu INSS nas despesas</t>
  </si>
  <si>
    <t>Adnan navarro de freitas kassim</t>
  </si>
  <si>
    <t>26/02/2025, 10/03/2025</t>
  </si>
  <si>
    <t>Não inseriu as despesas</t>
  </si>
  <si>
    <t>Andryws Rafael Gois</t>
  </si>
  <si>
    <t>O lançamento no receita de venda de reciclaveis da pg 2 não bate com o total da pagina 8</t>
  </si>
  <si>
    <t>Mayara Ketllyn de Paula Rosetti</t>
  </si>
  <si>
    <t>02/04/2025, 25/02/2025</t>
  </si>
  <si>
    <t>Junior Andre Britzke</t>
  </si>
  <si>
    <t>24/02/2025, 24/02/2025</t>
  </si>
  <si>
    <t>O lançamento da desepesa da UVR na aba 2 nao coincide com o da aba 8</t>
  </si>
  <si>
    <t>Adriano Pereira Guedes</t>
  </si>
  <si>
    <t>15/04/2025</t>
  </si>
  <si>
    <t xml:space="preserve">Graziela Gobbato / Suzana Cristina de Almeida </t>
  </si>
  <si>
    <t>25/02/2025, 09/06/2025</t>
  </si>
  <si>
    <t>Alice Cristiane Zancheta</t>
  </si>
  <si>
    <t>NF não foi incluída
Valores Receita venda materiais e Despesas pág 2 não coincidem com o Resumo</t>
  </si>
  <si>
    <t>Fernanda kaezer de Godoy</t>
  </si>
  <si>
    <t xml:space="preserve">Ademir Papini Júnior </t>
  </si>
  <si>
    <t>06/03/2025, 15/04/2025, 26/02/2025</t>
  </si>
  <si>
    <t>Heloísa Maria Beloni Insenha</t>
  </si>
  <si>
    <t>06/02/2025</t>
  </si>
  <si>
    <t>Receita de venda inicial não coincide com o valor do Resumo e ambas estão abaixo do lançado no V1</t>
  </si>
  <si>
    <t>Apenas 1 NF incluída
Receita de venda e Despesas pág 2 não coincidem com o valor do Resumo
Fundo de caixa pág 2 e Despesas iguais</t>
  </si>
  <si>
    <t>20/03/2025</t>
  </si>
  <si>
    <t>Receita de venda e Despesas iniciais não coincidem com o valor do Resumo</t>
  </si>
  <si>
    <t>Receita de venda e Despesas pág 2 não coincidem com o valor do Resumo, nem com o V1</t>
  </si>
  <si>
    <t>06/03/2025</t>
  </si>
  <si>
    <t>Despesas pág 2 não coincidem com o valor do Resumo, nem com o V1
Fundo de cx das pág 2 e 6 estão iguais</t>
  </si>
  <si>
    <t>09/06/2025</t>
  </si>
  <si>
    <t>10/03/2025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</si>
  <si>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</si>
  <si>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</si>
  <si>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13/03/2025</t>
  </si>
  <si>
    <t>26/03/2025</t>
  </si>
  <si>
    <t>corrigir rejeito</t>
  </si>
  <si>
    <t>Aba 2 de venda de reciclaveis nao confere com aba 8</t>
  </si>
  <si>
    <t>17/03/2025, 20/03/2025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</si>
  <si>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</si>
  <si>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24/03/2025</t>
  </si>
  <si>
    <t>Receita de venda e Despesas da pág 2 e 8 não coincidem
Despesa de manutenção precisa estar na aba de "manutenção"
Fundo de cx pág 2 e 6 estão iguais
Acordo de Cooperação na vdd é Contrato de serviço</t>
  </si>
  <si>
    <t>28/04/2025</t>
  </si>
  <si>
    <t>18/03/2025</t>
  </si>
  <si>
    <t>Corrigir informações financeiras</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</si>
  <si>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</si>
  <si>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</si>
  <si>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</si>
  <si>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</si>
  <si>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</si>
  <si>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</si>
  <si>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02/04/2025</t>
  </si>
  <si>
    <t>05/03/2025</t>
  </si>
  <si>
    <t>Foi incluída apenas 1 NF
Valor Receita venda e Despesas págs 2 e 8 não coincidem
Não foi destinado nada para o Fundo de caixa?</t>
  </si>
  <si>
    <t>16/04/2025</t>
  </si>
  <si>
    <t>10/02/2025</t>
  </si>
  <si>
    <t>As Despesas pág 2 não coincidem com o valor do Resumo</t>
  </si>
  <si>
    <t>O valor da Receita de venda foi de mais de R$ 21.000?
O valor das despesas não deve ter sido pago pelo Fundo de caixa.
Não houve mais nenhuma despesa? INSS, fitilho e outros?
O Fundo de cx das pág 2 e 6 não foram preenchidos.
O valor pago pela prefeitura foi de mais de R$ 25.000?</t>
  </si>
  <si>
    <t>Receita de venda e Despesas pág 2 não coincidem com pág 8, nem com o V1
Os Fundos de cx das pág 2 e 6 estão corretos?</t>
  </si>
  <si>
    <t>ok</t>
  </si>
  <si>
    <t>Despesas de manutenção pág 2 não coincidem com as despesas lançadas na pág 6</t>
  </si>
  <si>
    <t>11/04/2025</t>
  </si>
  <si>
    <t>11/06/2025</t>
  </si>
  <si>
    <t>17/04/2025</t>
  </si>
  <si>
    <t>Estou com dúvidas nos valores e prenchimento das despesas</t>
  </si>
  <si>
    <t>Fundo de  cx pág 2 e pág 6 coincidem</t>
  </si>
  <si>
    <t>O valor das despesas está mais alto que no v1</t>
  </si>
  <si>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</si>
  <si>
    <t>Qual formulário refere-se a jan?
Enviado em 01/04 (ID4531): 
O saldo acumulado de Fundo cx foi 450,00 (pág 2) e o guardado no mês de fevereiro foi R$ 00,00 (pág 6)?</t>
  </si>
  <si>
    <t>Receita de venda  pág 2 não coincide com o valor da pág 8, nem com o V1
Fundo de cx das pág 2 e 6 estão iguais</t>
  </si>
  <si>
    <t>03/04/2025</t>
  </si>
  <si>
    <t>07/03/2025</t>
  </si>
  <si>
    <t>12/03/2025</t>
  </si>
  <si>
    <t>07/04/2025</t>
  </si>
  <si>
    <t>20/05/2025</t>
  </si>
  <si>
    <t>14/03/2025</t>
  </si>
  <si>
    <t>01/04/2025</t>
  </si>
  <si>
    <t>10/04/2025</t>
  </si>
  <si>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</si>
  <si>
    <t>Receita de venda inicial e Despesas não coincidem com o valor do Resumo</t>
  </si>
  <si>
    <t>As Despesas pág 2 não coincidem com o valor da pag 8
Fundo de cx da pág 2 é saldo e da pág 6 foi oq foi destinado naquela mês, portanto, devem ser diferentes</t>
  </si>
  <si>
    <t>Receita de venda da pág 2 não coincide com pág 4 (ou pág 8)
Despesas de operação e de manutenção da pág 2 não coincidem com as lançadas na pág 6</t>
  </si>
  <si>
    <t>13/05/2025</t>
  </si>
  <si>
    <t>22/04/2025</t>
  </si>
  <si>
    <t xml:space="preserve">Editei o item convenio para contrato, mas ainda não as despesas não estão batendo. </t>
  </si>
  <si>
    <t>Falta preencher o Fundo de cx das pág 2 e 6</t>
  </si>
  <si>
    <t>27/03/2025</t>
  </si>
  <si>
    <t>Está ok</t>
  </si>
  <si>
    <t>14/04/2025, 13/03/2025</t>
  </si>
  <si>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</si>
  <si>
    <t>01/04/2025, 02/04/2025</t>
  </si>
  <si>
    <t>Qual formulário refere-se a fev?
Enviado em 02/04 (ID4541): 
O saldo acumulado de Fundo cx foi 1.310,69 (pág 2) e o guardado no mês de fevereiro foi R$ 1.062,49 (pág 6)?</t>
  </si>
  <si>
    <t>Receita de venda e Despesas pág 2 não coincidem com pág 8
Fundo de cx pág 2 e 6 estão iguais</t>
  </si>
  <si>
    <t>23/03/2025</t>
  </si>
  <si>
    <t>22/05/2025</t>
  </si>
  <si>
    <t>03/03/2025</t>
  </si>
  <si>
    <t>07/05/2025</t>
  </si>
  <si>
    <t>28/03/2025</t>
  </si>
  <si>
    <t>Foi incluída apenas NF de papel
Receita de venda materias das pág 2, 4 e 8 não coincidem
Despesas das pág 2, 6 e 8 não coincidem
O saldo do fundo cx foi de 580 (pág 2) e o guardado no mês foi 520 (pág 6)?</t>
  </si>
  <si>
    <t>Despesas pág 8 não coincide com a pág 2
Fundo de caixa das Despesas não foi preenchido
Pagamento do técnico não é da prefeitura</t>
  </si>
  <si>
    <t>30/04/2025</t>
  </si>
  <si>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</si>
  <si>
    <t>Receita da Venda e Despesas da pág 2 devem coincidir com as geradas na última pág, ou seja, precisa preencher corretamente as pág 4 e 6.</t>
  </si>
  <si>
    <t>14/04/2025</t>
  </si>
  <si>
    <t>18/04/2025</t>
  </si>
  <si>
    <t>Fundo de cx da pág 2 (saldo acumulado) seria de R$ 5.000,00?
Faltou preencher o Fundo de caixa da pág 6 (qto foi para o fundo de caixa naquele mês)
Valor lançado na Despesa de manutenção na pág 2 está na Despesa de operação na pág 6</t>
  </si>
  <si>
    <t>14/04/2025, 08/04/2025</t>
  </si>
  <si>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</si>
  <si>
    <t>27/05/2025</t>
  </si>
  <si>
    <t>Fundo de cx da pág 2, R$ 990 é o saldo acumulado?
Não houve valor destinado para o fundo de cx no mês março (pág 6)
A Receita de venda da pág 2 e da pág 8 não coincidem</t>
  </si>
  <si>
    <t>As despesas geralmente são pagas pela UVR e não pelo Fundo de cx
Houve um saldo de 738,00 de Fundo de cx em março (pág 2) e não houve guarda de nenhum valor no mês (pag 6)?</t>
  </si>
  <si>
    <t>20/04/2025</t>
  </si>
  <si>
    <t>O valor incluído na pág 5, deve ser colocado como Contratos de prestação serviço e não Convênio
O valor gasto das despesas, o pessoal conseguiu te dar os comprovantes? São todas Outras Despesas?</t>
  </si>
  <si>
    <t>29/03/2025</t>
  </si>
  <si>
    <t>23/04/2025</t>
  </si>
  <si>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</si>
  <si>
    <t>06/05/2025</t>
  </si>
  <si>
    <t>21/03/2025, 08/04/2025</t>
  </si>
  <si>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</si>
  <si>
    <t>O valor de venda de materiais da pág 2 e 8 devem coincidir.
Qtdd de vidro vendida está mto alta.</t>
  </si>
  <si>
    <t>A Receita de vendas e de Despesas da pág 2 precisam coincidir com os dados da pág 8.</t>
  </si>
  <si>
    <t>Receita de venda e de Despesas da pág 2 não estão coincidindo com as da pág 8</t>
  </si>
  <si>
    <t>10/05/2025</t>
  </si>
  <si>
    <t>Receita de venda e Despesas das pág 2 e 8 não coincidem</t>
  </si>
  <si>
    <t>05/05/2025</t>
  </si>
  <si>
    <t>12/05/2025</t>
  </si>
  <si>
    <t>09/05/2025</t>
  </si>
  <si>
    <t>12/06/2025</t>
  </si>
  <si>
    <t>Faltou preencher o Fundo de caixa da pág 6 (qto foi para o fundo de caixa naquele mês)</t>
  </si>
  <si>
    <t>08/05/2025</t>
  </si>
  <si>
    <t>21/05/2025</t>
  </si>
  <si>
    <t>20/05/2025, 20/05/2025</t>
  </si>
  <si>
    <t>excluir  4790</t>
  </si>
  <si>
    <t>19/05/2025</t>
  </si>
  <si>
    <t>28/05/2025</t>
  </si>
  <si>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</si>
  <si>
    <t>Fundo de cx da pág 2, R$ 990 é o saldo acumulado?
Não houve valor destinado para o fundo de cx no mês abril (pág 6)
A Receita de venda da pág 2 e da pág 8 não coincidem</t>
  </si>
  <si>
    <t>Fundo de cx das pág 2 e 6 estão iguais</t>
  </si>
  <si>
    <t>18/05/2025</t>
  </si>
  <si>
    <t>23/05/2025</t>
  </si>
  <si>
    <t>02/05/2025</t>
  </si>
  <si>
    <t>03/06/2025</t>
  </si>
  <si>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</si>
  <si>
    <t>11/05/2025</t>
  </si>
  <si>
    <t>As Despesas da pág 2 precisam coincidir com o total das lançadas na pág 6
O saldo do fundo cx foi de 260 (pág 2) e o guardado no mês foi 230 (pág 6)?
A receita de venda da pág 2 precisa coincidir com as pág 4 e 8</t>
  </si>
  <si>
    <t>24/04/2025</t>
  </si>
  <si>
    <t>13/06/2025</t>
  </si>
  <si>
    <t>Receita de venda pág 2 não coincide com a pág 4 (ou pág 8)
Despesas de operação e de manutenção não coincidem com as lançadas na pág 6</t>
  </si>
  <si>
    <t>Eduarda Rohden Donasolo</t>
  </si>
  <si>
    <t>16/06/2025</t>
  </si>
  <si>
    <t>04/06/2025</t>
  </si>
  <si>
    <t>17/06/2025</t>
  </si>
  <si>
    <t>02/06/2025</t>
  </si>
  <si>
    <t>05/06/2025</t>
  </si>
  <si>
    <t>Mês de referência</t>
  </si>
  <si>
    <t>1</t>
  </si>
  <si>
    <t>03.05</t>
  </si>
  <si>
    <t>Admin Laboratório</t>
  </si>
  <si>
    <t>02/01/2025</t>
  </si>
  <si>
    <t>08.24</t>
  </si>
  <si>
    <t>09.24</t>
  </si>
  <si>
    <t>10.24</t>
  </si>
  <si>
    <t>5</t>
  </si>
  <si>
    <t>09/01/2025</t>
  </si>
  <si>
    <t>2</t>
  </si>
  <si>
    <t>6</t>
  </si>
  <si>
    <t>4</t>
  </si>
  <si>
    <t>08/01/2025</t>
  </si>
  <si>
    <t>3</t>
  </si>
  <si>
    <t>07/01/2025</t>
  </si>
  <si>
    <t>03/01/2025</t>
  </si>
  <si>
    <t>7</t>
  </si>
  <si>
    <t>8</t>
  </si>
  <si>
    <t>10/01/2025</t>
  </si>
  <si>
    <t>Guaíra</t>
  </si>
  <si>
    <t>Marechal Cândido Rondon</t>
  </si>
  <si>
    <t>06/01/2025</t>
  </si>
  <si>
    <t>Maripá</t>
  </si>
  <si>
    <t>07.24</t>
  </si>
  <si>
    <t>13/01/2025</t>
  </si>
  <si>
    <t>04/04/2025</t>
  </si>
  <si>
    <t>São José das Palmeiras</t>
  </si>
  <si>
    <t>04/01/2025</t>
  </si>
  <si>
    <t>Serranópolis do Iguaçu</t>
  </si>
  <si>
    <t>Tupãssi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</si>
</sst>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rgb="FFFFFFFF"/>
      <name val="Arial"/>
    </font>
    <font>
      <sz val="11"/>
      <name val="Arial"/>
    </font>
    <font>
      <sz val="11"/>
      <color rgb="FFFFFFFF"/>
      <name val="Arial"/>
    </font>
    <font>
      <sz val="12"/>
      <color theme="1"/>
      <name val="Aptos Narrow"/>
    </font>
    <font>
      <sz val="12"/>
      <color theme="0"/>
      <name val="Aptos Narrow"/>
    </font>
    <font>
      <sz val="11"/>
      <color theme="1"/>
      <name val="Arial"/>
    </font>
    <font>
      <sz val="14"/>
      <color theme="0"/>
      <name val="Aptos Narrow"/>
    </font>
    <font>
      <b/>
      <sz val="14"/>
      <color theme="0"/>
      <name val="Aptos Narrow"/>
    </font>
    <font>
      <b/>
      <sz val="11"/>
      <color theme="1"/>
      <name val="Calibri"/>
      <family val="2"/>
      <scheme val="minor"/>
    </font>
    <font>
      <b/>
      <sz val="12"/>
      <color theme="1"/>
      <name val="Aptos Narrow"/>
    </font>
    <font>
      <sz val="16"/>
      <color theme="0"/>
      <name val="Calibri"/>
      <family val="2"/>
      <scheme val="minor"/>
    </font>
    <font>
      <sz val="14"/>
      <color theme="0"/>
      <name val="Calibri"/>
      <family val="2"/>
      <scheme val="minor"/>
    </font>
    <font>
      <sz val="18"/>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66FF66"/>
        <bgColor rgb="FF66FF6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A020F0"/>
        <bgColor rgb="FFA020F0"/>
      </patternFill>
    </fill>
    <fill>
      <patternFill patternType="solid">
        <fgColor rgb="FFFF0000"/>
        <bgColor rgb="FFFF0000"/>
      </patternFill>
    </fill>
    <fill>
      <patternFill patternType="solid">
        <fgColor rgb="FFFF6400"/>
        <bgColor rgb="FFFF6400"/>
      </patternFill>
    </fill>
    <fill>
      <patternFill patternType="solid">
        <fgColor theme="4" tint="0.39997558519241921"/>
        <bgColor indexed="64"/>
      </patternFill>
    </fill>
    <fill>
      <patternFill patternType="solid">
        <fgColor theme="3" tint="0.249977111117893"/>
        <bgColor indexed="64"/>
      </patternFill>
    </fill>
    <fill>
      <patternFill patternType="solid">
        <fgColor rgb="FFA3DDFF"/>
        <bgColor indexed="64"/>
      </patternFill>
    </fill>
    <fill>
      <patternFill patternType="solid">
        <fgColor rgb="FFFFFF00"/>
        <bgColor indexed="64"/>
      </patternFill>
    </fill>
    <fill>
      <patternFill patternType="solid">
        <fgColor rgb="FFFFF7C9"/>
        <bgColor indexed="64"/>
      </patternFill>
    </fill>
    <fill>
      <patternFill patternType="solid">
        <fgColor rgb="FFFFC000"/>
        <bgColor indexed="64"/>
      </patternFill>
    </fill>
    <fill>
      <patternFill patternType="solid">
        <fgColor rgb="FFEBC99F"/>
        <bgColor indexed="64"/>
      </patternFill>
    </fill>
    <fill>
      <patternFill patternType="solid">
        <fgColor theme="8" tint="0.39997558519241921"/>
        <bgColor indexed="64"/>
      </patternFill>
    </fill>
    <fill>
      <patternFill patternType="solid">
        <fgColor rgb="FFFFD2DE"/>
        <bgColor indexed="64"/>
      </patternFill>
    </fill>
    <fill>
      <patternFill patternType="solid">
        <fgColor rgb="FF91F0D3"/>
        <bgColor indexed="64"/>
      </patternFill>
    </fill>
    <fill>
      <patternFill patternType="solid">
        <fgColor theme="4" tint="0.79998168889431442"/>
        <bgColor theme="4" tint="0.79998168889431442"/>
      </patternFill>
    </fill>
    <fill>
      <patternFill patternType="solid">
        <fgColor rgb="FF92CDDC"/>
        <bgColor indexed="64"/>
      </patternFill>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366092"/>
        <bgColor indexed="64"/>
      </patternFill>
    </fill>
    <fill>
      <patternFill patternType="solid">
        <fgColor theme="4" tint="-0.499984740745262"/>
        <bgColor indexed="64"/>
      </patternFill>
    </fill>
    <fill>
      <patternFill patternType="solid">
        <fgColor rgb="FF244062"/>
        <bgColor indexed="64"/>
      </patternFill>
    </fill>
    <fill>
      <patternFill patternType="solid">
        <fgColor rgb="FF00B050"/>
        <bgColor indexed="64"/>
      </patternFill>
    </fill>
    <fill>
      <patternFill patternType="solid">
        <fgColor rgb="FF95B3D7"/>
        <bgColor indexed="64"/>
      </patternFill>
    </fill>
    <fill>
      <patternFill patternType="solid">
        <fgColor theme="0" tint="-0.149998474074526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07">
    <xf numFmtId="0" fontId="0" fillId="0" borderId="0" xfId="0"/>
    <xf numFmtId="0" fontId="1"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3" fillId="10"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7" borderId="1" xfId="0" applyFont="1" applyFill="1" applyBorder="1" applyAlignment="1">
      <alignment horizontal="center" vertical="center"/>
    </xf>
    <xf numFmtId="0" fontId="3" fillId="11" borderId="1" xfId="0" applyFont="1" applyFill="1" applyBorder="1" applyAlignment="1">
      <alignment horizontal="center" vertical="center"/>
    </xf>
    <xf numFmtId="0" fontId="2" fillId="8" borderId="1" xfId="0" applyFont="1" applyFill="1" applyBorder="1" applyAlignment="1">
      <alignment horizontal="center" vertical="center"/>
    </xf>
    <xf numFmtId="0" fontId="3" fillId="12" borderId="1" xfId="0" applyFont="1" applyFill="1" applyBorder="1" applyAlignment="1">
      <alignment horizontal="center" vertical="center"/>
    </xf>
    <xf numFmtId="0" fontId="2" fillId="9" borderId="1" xfId="0" applyFont="1" applyFill="1" applyBorder="1" applyAlignment="1">
      <alignment horizontal="center" vertical="center"/>
    </xf>
    <xf numFmtId="0" fontId="3" fillId="13" borderId="1" xfId="0" applyFont="1" applyFill="1" applyBorder="1" applyAlignment="1">
      <alignment horizontal="center" vertical="center"/>
    </xf>
    <xf numFmtId="0" fontId="4" fillId="14" borderId="2" xfId="0" applyFont="1" applyFill="1" applyBorder="1" applyAlignment="1">
      <alignment horizontal="center" vertical="center"/>
    </xf>
    <xf numFmtId="0" fontId="5" fillId="15" borderId="2" xfId="0" applyFont="1" applyFill="1" applyBorder="1" applyAlignment="1">
      <alignment horizontal="center" vertical="center"/>
    </xf>
    <xf numFmtId="0" fontId="5" fillId="15" borderId="3" xfId="0" applyFont="1" applyFill="1" applyBorder="1" applyAlignment="1">
      <alignment horizontal="center" vertical="center"/>
    </xf>
    <xf numFmtId="0" fontId="6" fillId="16" borderId="4"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6" fillId="17" borderId="1" xfId="0" applyFont="1" applyFill="1" applyBorder="1" applyAlignment="1">
      <alignment horizontal="center" vertical="center"/>
    </xf>
    <xf numFmtId="0" fontId="6" fillId="18" borderId="1" xfId="0" applyFont="1" applyFill="1" applyBorder="1" applyAlignment="1">
      <alignment horizontal="center" vertical="center"/>
    </xf>
    <xf numFmtId="0" fontId="6" fillId="19" borderId="1" xfId="0" applyFont="1" applyFill="1" applyBorder="1" applyAlignment="1">
      <alignment horizontal="center" vertical="center"/>
    </xf>
    <xf numFmtId="0" fontId="6" fillId="20" borderId="1" xfId="0" applyFont="1" applyFill="1" applyBorder="1" applyAlignment="1">
      <alignment horizontal="center" vertical="center"/>
    </xf>
    <xf numFmtId="0" fontId="6" fillId="0" borderId="1" xfId="0" applyFont="1" applyBorder="1" applyAlignment="1">
      <alignment horizontal="center" vertical="center"/>
    </xf>
    <xf numFmtId="0" fontId="6" fillId="21" borderId="1" xfId="0" applyFont="1" applyFill="1" applyBorder="1" applyAlignment="1">
      <alignment horizontal="center" vertical="center"/>
    </xf>
    <xf numFmtId="0" fontId="6" fillId="22" borderId="1" xfId="0" applyFont="1" applyFill="1" applyBorder="1" applyAlignment="1">
      <alignment horizontal="center" vertical="center"/>
    </xf>
    <xf numFmtId="0" fontId="6" fillId="23" borderId="1" xfId="0" applyFont="1" applyFill="1" applyBorder="1" applyAlignment="1">
      <alignment horizontal="center" vertical="center"/>
    </xf>
    <xf numFmtId="17" fontId="5" fillId="15" borderId="2" xfId="0" applyNumberFormat="1" applyFont="1" applyFill="1" applyBorder="1" applyAlignment="1">
      <alignment horizontal="center" vertical="center"/>
    </xf>
    <xf numFmtId="0" fontId="5" fillId="15" borderId="1" xfId="0" applyFont="1" applyFill="1" applyBorder="1" applyAlignment="1">
      <alignment horizontal="center" vertical="center"/>
    </xf>
    <xf numFmtId="49" fontId="5" fillId="15" borderId="1" xfId="0" applyNumberFormat="1" applyFont="1" applyFill="1" applyBorder="1" applyAlignment="1">
      <alignment horizontal="center" vertical="center"/>
    </xf>
    <xf numFmtId="0" fontId="6" fillId="24" borderId="1" xfId="0" applyFont="1" applyFill="1" applyBorder="1" applyAlignment="1">
      <alignment horizontal="center" vertical="center"/>
    </xf>
    <xf numFmtId="0" fontId="6" fillId="25" borderId="1" xfId="0" applyFont="1" applyFill="1" applyBorder="1" applyAlignment="1">
      <alignment horizontal="center" vertical="center"/>
    </xf>
    <xf numFmtId="0" fontId="7" fillId="26" borderId="1" xfId="0" applyFont="1" applyFill="1" applyBorder="1" applyAlignment="1">
      <alignment horizontal="center" vertical="center"/>
    </xf>
    <xf numFmtId="49" fontId="7" fillId="26" borderId="5" xfId="0" applyNumberFormat="1" applyFont="1" applyFill="1" applyBorder="1" applyAlignment="1">
      <alignment horizontal="center" vertical="center"/>
    </xf>
    <xf numFmtId="0" fontId="8" fillId="26" borderId="5" xfId="0" applyFont="1" applyFill="1" applyBorder="1" applyAlignment="1">
      <alignment horizontal="center" vertical="center"/>
    </xf>
    <xf numFmtId="0" fontId="4" fillId="27" borderId="2" xfId="0" applyFont="1" applyFill="1" applyBorder="1" applyAlignment="1">
      <alignment horizontal="center" vertical="center"/>
    </xf>
    <xf numFmtId="0" fontId="0" fillId="28" borderId="1" xfId="0" applyFill="1" applyBorder="1" applyAlignment="1">
      <alignment horizontal="center" vertical="center"/>
    </xf>
    <xf numFmtId="0" fontId="9" fillId="28" borderId="1" xfId="0" applyFont="1" applyFill="1" applyBorder="1" applyAlignment="1">
      <alignment horizontal="center" vertical="center"/>
    </xf>
    <xf numFmtId="0" fontId="4" fillId="29" borderId="2" xfId="0" applyFont="1" applyFill="1" applyBorder="1" applyAlignment="1">
      <alignment horizontal="center" vertical="center"/>
    </xf>
    <xf numFmtId="0" fontId="0" fillId="29" borderId="1" xfId="0" applyFill="1" applyBorder="1" applyAlignment="1">
      <alignment horizontal="center" vertical="center"/>
    </xf>
    <xf numFmtId="0" fontId="9" fillId="29" borderId="1" xfId="0" applyFont="1" applyFill="1" applyBorder="1" applyAlignment="1">
      <alignment horizontal="center" vertical="center"/>
    </xf>
    <xf numFmtId="0" fontId="4" fillId="30" borderId="2" xfId="0" applyFont="1" applyFill="1" applyBorder="1" applyAlignment="1">
      <alignment horizontal="center" vertical="center"/>
    </xf>
    <xf numFmtId="0" fontId="0" fillId="30" borderId="1" xfId="0" applyFill="1" applyBorder="1" applyAlignment="1">
      <alignment horizontal="center" vertical="center"/>
    </xf>
    <xf numFmtId="0" fontId="9" fillId="30" borderId="1" xfId="0" applyFont="1" applyFill="1" applyBorder="1" applyAlignment="1">
      <alignment horizontal="center" vertical="center"/>
    </xf>
    <xf numFmtId="0" fontId="4" fillId="31" borderId="2" xfId="0" applyFont="1" applyFill="1" applyBorder="1" applyAlignment="1">
      <alignment horizontal="center" vertical="center"/>
    </xf>
    <xf numFmtId="0" fontId="0" fillId="31" borderId="1" xfId="0" applyFill="1" applyBorder="1" applyAlignment="1">
      <alignment horizontal="center" vertical="center"/>
    </xf>
    <xf numFmtId="0" fontId="9" fillId="31" borderId="1" xfId="0" applyFont="1" applyFill="1" applyBorder="1" applyAlignment="1">
      <alignment horizontal="center" vertical="center"/>
    </xf>
    <xf numFmtId="0" fontId="4" fillId="32" borderId="2" xfId="0" applyFont="1" applyFill="1" applyBorder="1" applyAlignment="1">
      <alignment horizontal="center" vertical="center"/>
    </xf>
    <xf numFmtId="0" fontId="0" fillId="32" borderId="1" xfId="0" applyFill="1" applyBorder="1" applyAlignment="1">
      <alignment horizontal="center" vertical="center"/>
    </xf>
    <xf numFmtId="0" fontId="9" fillId="32" borderId="1" xfId="0" applyFont="1" applyFill="1" applyBorder="1" applyAlignment="1">
      <alignment horizontal="center" vertical="center"/>
    </xf>
    <xf numFmtId="0" fontId="4" fillId="33" borderId="2" xfId="0" applyFont="1" applyFill="1" applyBorder="1" applyAlignment="1">
      <alignment horizontal="center" vertical="center"/>
    </xf>
    <xf numFmtId="0" fontId="0" fillId="33" borderId="1" xfId="0" applyFill="1" applyBorder="1" applyAlignment="1">
      <alignment horizontal="center" vertical="center"/>
    </xf>
    <xf numFmtId="0" fontId="9" fillId="33" borderId="1" xfId="0" applyFont="1" applyFill="1" applyBorder="1" applyAlignment="1">
      <alignment horizontal="center" vertical="center"/>
    </xf>
    <xf numFmtId="0" fontId="10" fillId="0" borderId="2" xfId="0" applyFont="1" applyBorder="1" applyAlignment="1">
      <alignment horizontal="center" vertical="center"/>
    </xf>
    <xf numFmtId="0" fontId="9" fillId="0" borderId="1" xfId="0" applyFont="1" applyBorder="1" applyAlignment="1">
      <alignment horizontal="center" vertical="center"/>
    </xf>
    <xf numFmtId="0" fontId="0" fillId="35" borderId="5" xfId="0" applyFill="1" applyBorder="1" applyAlignment="1">
      <alignment vertical="center"/>
    </xf>
    <xf numFmtId="0" fontId="0" fillId="37" borderId="6" xfId="0" applyFill="1" applyBorder="1" applyAlignment="1">
      <alignment horizontal="center" vertical="center"/>
    </xf>
    <xf numFmtId="0" fontId="0" fillId="37" borderId="1" xfId="0" applyFill="1" applyBorder="1" applyAlignment="1">
      <alignment horizontal="center" vertical="center"/>
    </xf>
    <xf numFmtId="0" fontId="0" fillId="37" borderId="2" xfId="0" applyFill="1" applyBorder="1" applyAlignment="1">
      <alignment horizontal="center" vertical="center"/>
    </xf>
    <xf numFmtId="0" fontId="0" fillId="37" borderId="7" xfId="0" applyFill="1" applyBorder="1" applyAlignment="1">
      <alignment vertical="center"/>
    </xf>
    <xf numFmtId="0" fontId="0" fillId="37" borderId="7" xfId="0" applyFill="1" applyBorder="1" applyAlignment="1">
      <alignment horizontal="center" vertical="center"/>
    </xf>
    <xf numFmtId="0" fontId="0" fillId="38" borderId="7" xfId="0" applyFill="1" applyBorder="1" applyAlignment="1">
      <alignment horizontal="center" vertical="center"/>
    </xf>
    <xf numFmtId="0" fontId="0" fillId="38" borderId="6" xfId="0" applyFill="1" applyBorder="1" applyAlignment="1">
      <alignment horizontal="center" vertical="center"/>
    </xf>
    <xf numFmtId="0" fontId="0" fillId="27" borderId="1" xfId="0" applyFill="1" applyBorder="1" applyAlignment="1">
      <alignment horizontal="center" vertical="center"/>
    </xf>
    <xf numFmtId="0" fontId="0" fillId="39" borderId="7" xfId="0" applyFill="1" applyBorder="1" applyAlignment="1">
      <alignment vertical="center"/>
    </xf>
    <xf numFmtId="0" fontId="0" fillId="27" borderId="6" xfId="0" applyFill="1" applyBorder="1" applyAlignment="1">
      <alignment horizontal="center" vertical="center"/>
    </xf>
    <xf numFmtId="0" fontId="0" fillId="17" borderId="6" xfId="0" applyFill="1" applyBorder="1" applyAlignment="1">
      <alignment horizontal="center" vertical="center"/>
    </xf>
    <xf numFmtId="0" fontId="0" fillId="19" borderId="6" xfId="0" applyFill="1" applyBorder="1" applyAlignment="1">
      <alignment horizontal="center" vertical="center"/>
    </xf>
    <xf numFmtId="0" fontId="0" fillId="22" borderId="6" xfId="0" applyFill="1" applyBorder="1" applyAlignment="1">
      <alignment horizontal="center" vertical="center"/>
    </xf>
    <xf numFmtId="0" fontId="0" fillId="23" borderId="6" xfId="0" applyFill="1" applyBorder="1" applyAlignment="1">
      <alignment horizontal="center" vertical="center"/>
    </xf>
    <xf numFmtId="0" fontId="0" fillId="35" borderId="7" xfId="0" applyFill="1" applyBorder="1" applyAlignment="1">
      <alignment vertical="center"/>
    </xf>
    <xf numFmtId="9" fontId="0" fillId="0" borderId="2" xfId="0" applyNumberFormat="1" applyBorder="1" applyAlignment="1">
      <alignment horizontal="center" vertical="center"/>
    </xf>
    <xf numFmtId="9" fontId="0" fillId="0" borderId="1" xfId="0" applyNumberFormat="1" applyBorder="1" applyAlignment="1">
      <alignment horizontal="center" vertical="center"/>
    </xf>
    <xf numFmtId="0" fontId="0" fillId="39" borderId="8" xfId="0" applyFill="1" applyBorder="1" applyAlignment="1">
      <alignment vertical="center"/>
    </xf>
    <xf numFmtId="0" fontId="2" fillId="0" borderId="1" xfId="0" applyFont="1" applyBorder="1" applyAlignment="1">
      <alignment horizontal="center" vertical="center" wrapText="1"/>
    </xf>
    <xf numFmtId="9" fontId="0" fillId="0" borderId="2" xfId="0" applyNumberFormat="1" applyBorder="1" applyAlignment="1">
      <alignment horizontal="center"/>
    </xf>
    <xf numFmtId="9" fontId="0" fillId="0" borderId="6" xfId="0" applyNumberFormat="1" applyBorder="1" applyAlignment="1">
      <alignment horizontal="center"/>
    </xf>
    <xf numFmtId="0" fontId="0" fillId="22" borderId="2" xfId="0" applyFill="1" applyBorder="1" applyAlignment="1">
      <alignment horizontal="center" vertical="center"/>
    </xf>
    <xf numFmtId="0" fontId="0" fillId="22" borderId="6" xfId="0" applyFill="1" applyBorder="1" applyAlignment="1">
      <alignment horizontal="center" vertical="center"/>
    </xf>
    <xf numFmtId="0" fontId="0" fillId="27" borderId="2" xfId="0" applyFill="1" applyBorder="1" applyAlignment="1">
      <alignment horizontal="center"/>
    </xf>
    <xf numFmtId="0" fontId="0" fillId="27" borderId="6" xfId="0" applyFill="1" applyBorder="1" applyAlignment="1">
      <alignment horizontal="center"/>
    </xf>
    <xf numFmtId="0" fontId="0" fillId="30" borderId="2" xfId="0" applyFill="1" applyBorder="1" applyAlignment="1">
      <alignment horizontal="center"/>
    </xf>
    <xf numFmtId="0" fontId="0" fillId="30" borderId="6" xfId="0" applyFill="1" applyBorder="1" applyAlignment="1">
      <alignment horizontal="center"/>
    </xf>
    <xf numFmtId="0" fontId="0" fillId="23" borderId="2" xfId="0" applyFill="1" applyBorder="1" applyAlignment="1">
      <alignment horizontal="center" vertical="center"/>
    </xf>
    <xf numFmtId="0" fontId="0" fillId="23" borderId="6" xfId="0" applyFill="1" applyBorder="1" applyAlignment="1">
      <alignment horizontal="center" vertical="center"/>
    </xf>
    <xf numFmtId="0" fontId="0" fillId="17" borderId="2" xfId="0" applyFill="1" applyBorder="1" applyAlignment="1">
      <alignment horizontal="center" vertical="center"/>
    </xf>
    <xf numFmtId="0" fontId="0" fillId="17" borderId="6" xfId="0" applyFill="1" applyBorder="1" applyAlignment="1">
      <alignment horizontal="center" vertical="center"/>
    </xf>
    <xf numFmtId="0" fontId="0" fillId="19" borderId="2" xfId="0" applyFill="1" applyBorder="1" applyAlignment="1">
      <alignment horizontal="center" vertical="center"/>
    </xf>
    <xf numFmtId="0" fontId="0" fillId="19" borderId="6" xfId="0" applyFill="1" applyBorder="1" applyAlignment="1">
      <alignment horizontal="center" vertical="center"/>
    </xf>
    <xf numFmtId="0" fontId="14" fillId="34" borderId="1" xfId="0" applyFont="1" applyFill="1" applyBorder="1" applyAlignment="1">
      <alignment horizontal="center" vertical="center"/>
    </xf>
    <xf numFmtId="0" fontId="11" fillId="34" borderId="1" xfId="0" applyFont="1" applyFill="1" applyBorder="1" applyAlignment="1">
      <alignment horizontal="center" vertical="center"/>
    </xf>
    <xf numFmtId="0" fontId="12" fillId="35" borderId="4" xfId="0" applyFont="1" applyFill="1" applyBorder="1" applyAlignment="1">
      <alignment horizontal="center" vertical="center"/>
    </xf>
    <xf numFmtId="0" fontId="12" fillId="36" borderId="6" xfId="0" applyFont="1" applyFill="1" applyBorder="1" applyAlignment="1">
      <alignment horizontal="center" vertical="center"/>
    </xf>
    <xf numFmtId="0" fontId="12" fillId="36" borderId="1" xfId="0" applyFont="1" applyFill="1" applyBorder="1" applyAlignment="1">
      <alignment horizontal="center" vertical="center"/>
    </xf>
    <xf numFmtId="0" fontId="11" fillId="36" borderId="2" xfId="0" applyFont="1" applyFill="1" applyBorder="1" applyAlignment="1">
      <alignment horizontal="center" vertical="center"/>
    </xf>
    <xf numFmtId="0" fontId="11" fillId="36" borderId="6" xfId="0" applyFont="1" applyFill="1" applyBorder="1" applyAlignment="1">
      <alignment horizontal="center" vertical="center"/>
    </xf>
    <xf numFmtId="49" fontId="13" fillId="14" borderId="1" xfId="0" applyNumberFormat="1" applyFont="1" applyFill="1" applyBorder="1" applyAlignment="1">
      <alignment horizontal="center" vertical="center"/>
    </xf>
    <xf numFmtId="0" fontId="14" fillId="34" borderId="2" xfId="0" applyFont="1" applyFill="1" applyBorder="1" applyAlignment="1">
      <alignment horizontal="center" vertical="center"/>
    </xf>
    <xf numFmtId="0" fontId="14" fillId="34" borderId="6" xfId="0" applyFont="1" applyFill="1" applyBorder="1" applyAlignment="1">
      <alignment horizontal="center" vertical="center"/>
    </xf>
    <xf numFmtId="0" fontId="12" fillId="35" borderId="6" xfId="0" applyFont="1" applyFill="1" applyBorder="1" applyAlignment="1">
      <alignment horizontal="center" vertical="center"/>
    </xf>
    <xf numFmtId="0" fontId="12" fillId="35" borderId="1" xfId="0" applyFont="1" applyFill="1" applyBorder="1" applyAlignment="1">
      <alignment horizontal="center" vertical="center"/>
    </xf>
    <xf numFmtId="0" fontId="0" fillId="37" borderId="2" xfId="0" applyFill="1" applyBorder="1" applyAlignment="1">
      <alignment horizontal="center" vertical="center"/>
    </xf>
    <xf numFmtId="0" fontId="0" fillId="37" borderId="6" xfId="0" applyFill="1" applyBorder="1" applyAlignment="1">
      <alignment horizontal="center" vertical="center"/>
    </xf>
    <xf numFmtId="0" fontId="0" fillId="37" borderId="1" xfId="0" applyFill="1" applyBorder="1" applyAlignment="1">
      <alignment horizontal="center" vertical="center"/>
    </xf>
    <xf numFmtId="0" fontId="0" fillId="38" borderId="2" xfId="0" applyFill="1" applyBorder="1" applyAlignment="1">
      <alignment horizontal="center" vertical="center"/>
    </xf>
    <xf numFmtId="0" fontId="0" fillId="38" borderId="6" xfId="0" applyFill="1" applyBorder="1" applyAlignment="1">
      <alignment horizontal="center" vertical="center"/>
    </xf>
  </cellXfs>
  <cellStyles count="1">
    <cellStyle name="Normal" xfId="0" builtinId="0"/>
  </cellStyles>
  <dxfs count="197">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1A873-6AFA-4CF8-830C-B40E744446FE}">
  <dimension ref="A1:S27"/>
  <sheetViews>
    <sheetView showGridLines="0" topLeftCell="A8" workbookViewId="0">
      <selection activeCell="S11" sqref="S11"/>
    </sheetView>
  </sheetViews>
  <sheetFormatPr defaultRowHeight="15"/>
  <cols>
    <col min="1" max="1" width="22" bestFit="1" customWidth="1"/>
    <col min="2" max="2" width="8.7109375" bestFit="1" customWidth="1"/>
    <col min="6" max="6" width="9.28515625" customWidth="1"/>
    <col min="9" max="9" width="10.85546875" customWidth="1"/>
    <col min="17" max="17" width="4.42578125" customWidth="1"/>
    <col min="18" max="18" width="17.5703125" bestFit="1" customWidth="1"/>
    <col min="19" max="19" width="12.85546875" customWidth="1"/>
  </cols>
  <sheetData>
    <row r="1" spans="1:19" ht="18.75">
      <c r="A1" s="33" t="s">
        <v>0</v>
      </c>
      <c r="B1" s="34" t="s">
        <v>1</v>
      </c>
      <c r="C1" s="34" t="s">
        <v>2</v>
      </c>
      <c r="D1" s="34" t="s">
        <v>3</v>
      </c>
      <c r="E1" s="34" t="s">
        <v>4</v>
      </c>
      <c r="F1" s="34" t="s">
        <v>5</v>
      </c>
      <c r="G1" s="34" t="s">
        <v>6</v>
      </c>
      <c r="H1" s="34" t="s">
        <v>7</v>
      </c>
      <c r="I1" s="34" t="s">
        <v>8</v>
      </c>
      <c r="J1" s="34" t="s">
        <v>9</v>
      </c>
      <c r="K1" s="34" t="s">
        <v>10</v>
      </c>
      <c r="L1" s="34" t="s">
        <v>11</v>
      </c>
      <c r="M1" s="34" t="s">
        <v>12</v>
      </c>
      <c r="N1" s="34" t="s">
        <v>13</v>
      </c>
      <c r="O1" s="34" t="s">
        <v>14</v>
      </c>
      <c r="P1" s="35" t="s">
        <v>15</v>
      </c>
    </row>
    <row r="2" spans="1:19" ht="15.75">
      <c r="A2" s="36" t="s">
        <v>16</v>
      </c>
      <c r="B2" s="37">
        <f ca="1">COUNTIF(INDIRECT(B$1&amp;"!E2:E1000"),$A2)</f>
        <v>54</v>
      </c>
      <c r="C2" s="37">
        <f ca="1">COUNTIF(INDIRECT(C$1&amp;"!E2:E1000"),$A2)</f>
        <v>52</v>
      </c>
      <c r="D2" s="37">
        <f ca="1">COUNTIF(INDIRECT(D$1&amp;"!E2:E1000"),$A2)</f>
        <v>52</v>
      </c>
      <c r="E2" s="37">
        <f ca="1">COUNTIF(INDIRECT(E$1&amp;"!E2:E1000"),$A2)</f>
        <v>57</v>
      </c>
      <c r="F2" s="37">
        <f ca="1">COUNTIF(INDIRECT(F$1&amp;"!E2:E1000"),$A2)</f>
        <v>58</v>
      </c>
      <c r="G2" s="37">
        <f ca="1">COUNTIF(INDIRECT(G$1&amp;"!E2:E1000"),$A2)</f>
        <v>59</v>
      </c>
      <c r="H2" s="37">
        <f ca="1">COUNTIF(INDIRECT(H$1&amp;"!E2:E1000"),$A2)</f>
        <v>44</v>
      </c>
      <c r="I2" s="37">
        <f ca="1">COUNTIF(INDIRECT(I$1&amp;"!E2:E1000"),$A2)</f>
        <v>1</v>
      </c>
      <c r="J2" s="37">
        <f ca="1">COUNTIF(INDIRECT(J$1&amp;"!E2:E1000"),$A2)</f>
        <v>0</v>
      </c>
      <c r="K2" s="37">
        <f ca="1">COUNTIF(INDIRECT(K$1&amp;"!E2:E1000"),$A2)</f>
        <v>0</v>
      </c>
      <c r="L2" s="37">
        <f ca="1">COUNTIF(INDIRECT(L$1&amp;"!E2:E1000"),$A2)</f>
        <v>0</v>
      </c>
      <c r="M2" s="37">
        <f ca="1">COUNTIF(INDIRECT(M$1&amp;"!E2:E1000"),$A2)</f>
        <v>0</v>
      </c>
      <c r="N2" s="37">
        <f ca="1">COUNTIF(INDIRECT(N$1&amp;"!E2:E1000"),$A2)</f>
        <v>0</v>
      </c>
      <c r="O2" s="37">
        <f ca="1">COUNTIF(INDIRECT(O$1&amp;"!E2:E1000"),$A2)</f>
        <v>0</v>
      </c>
      <c r="P2" s="38">
        <f ca="1">SUM(B2:O2)</f>
        <v>377</v>
      </c>
    </row>
    <row r="3" spans="1:19" ht="15.75">
      <c r="A3" s="39" t="s">
        <v>17</v>
      </c>
      <c r="B3" s="40">
        <f ca="1">COUNTIF(INDIRECT("11.24!E2:E1000"),$A3)</f>
        <v>0</v>
      </c>
      <c r="C3" s="40">
        <f ca="1">COUNTIF(INDIRECT(C$1&amp;"!E2:E1000"),$A3)</f>
        <v>0</v>
      </c>
      <c r="D3" s="40">
        <f ca="1">COUNTIF(INDIRECT(D$1&amp;"!E2:E1000"),$A3)</f>
        <v>0</v>
      </c>
      <c r="E3" s="40">
        <f ca="1">COUNTIF(INDIRECT(E$1&amp;"!E2:E1000"),$A3)</f>
        <v>0</v>
      </c>
      <c r="F3" s="40">
        <f ca="1">COUNTIF(INDIRECT(F$1&amp;"!E2:E1000"),$A3)</f>
        <v>0</v>
      </c>
      <c r="G3" s="40">
        <f ca="1">COUNTIF(INDIRECT(G$1&amp;"!E2:E1000"),$A3)</f>
        <v>0</v>
      </c>
      <c r="H3" s="40">
        <f ca="1">COUNTIF(INDIRECT(H$1&amp;"!E2:E1000"),$A3)</f>
        <v>23</v>
      </c>
      <c r="I3" s="40">
        <f ca="1">COUNTIF(INDIRECT(I$1&amp;"!E2:E1000"),$A3)</f>
        <v>0</v>
      </c>
      <c r="J3" s="40">
        <f ca="1">COUNTIF(INDIRECT(J$1&amp;"!E2:E1000"),$A3)</f>
        <v>0</v>
      </c>
      <c r="K3" s="40">
        <f ca="1">COUNTIF(INDIRECT(K$1&amp;"!E2:E1000"),$A3)</f>
        <v>0</v>
      </c>
      <c r="L3" s="40">
        <f ca="1">COUNTIF(INDIRECT(L$1&amp;"!E2:E1000"),$A3)</f>
        <v>0</v>
      </c>
      <c r="M3" s="40">
        <f ca="1">COUNTIF(INDIRECT(M$1&amp;"!E2:E1000"),$A3)</f>
        <v>0</v>
      </c>
      <c r="N3" s="40">
        <f ca="1">COUNTIF(INDIRECT(N$1&amp;"!E2:E1000"),$A3)</f>
        <v>0</v>
      </c>
      <c r="O3" s="40">
        <f ca="1">COUNTIF(INDIRECT(O$1&amp;"!E2:E1000"),$A3)</f>
        <v>0</v>
      </c>
      <c r="P3" s="41">
        <f ca="1">SUM(B3:O3)</f>
        <v>23</v>
      </c>
    </row>
    <row r="4" spans="1:19" ht="15.75">
      <c r="A4" s="42" t="s">
        <v>18</v>
      </c>
      <c r="B4" s="43">
        <f ca="1">COUNTIF(INDIRECT("11.24!E2:E1000"),$A4)</f>
        <v>4</v>
      </c>
      <c r="C4" s="43">
        <f ca="1">COUNTIF(INDIRECT(C$1&amp;"!E2:E1000"),$A4)</f>
        <v>14</v>
      </c>
      <c r="D4" s="43">
        <f ca="1">COUNTIF(INDIRECT(D$1&amp;"!E2:E1000"),$A4)</f>
        <v>15</v>
      </c>
      <c r="E4" s="43">
        <f ca="1">COUNTIF(INDIRECT(E$1&amp;"!E2:E1000"),$A4)</f>
        <v>8</v>
      </c>
      <c r="F4" s="43">
        <f ca="1">COUNTIF(INDIRECT(F$1&amp;"!E2:E1000"),$A4)</f>
        <v>7</v>
      </c>
      <c r="G4" s="43">
        <f ca="1">COUNTIF(INDIRECT(G$1&amp;"!E2:E1000"),$A4)</f>
        <v>7</v>
      </c>
      <c r="H4" s="43">
        <f ca="1">COUNTIF(INDIRECT(H$1&amp;"!E2:E1000"),$A4)</f>
        <v>0</v>
      </c>
      <c r="I4" s="43">
        <f ca="1">COUNTIF(INDIRECT(I$1&amp;"!E2:E1000"),$A4)</f>
        <v>0</v>
      </c>
      <c r="J4" s="43">
        <f ca="1">COUNTIF(INDIRECT(J$1&amp;"!E2:E1000"),$A4)</f>
        <v>0</v>
      </c>
      <c r="K4" s="43">
        <f ca="1">COUNTIF(INDIRECT(K$1&amp;"!E2:E1000"),$A4)</f>
        <v>0</v>
      </c>
      <c r="L4" s="43">
        <f ca="1">COUNTIF(INDIRECT(L$1&amp;"!E2:E1000"),$A4)</f>
        <v>0</v>
      </c>
      <c r="M4" s="43">
        <f ca="1">COUNTIF(INDIRECT(M$1&amp;"!E2:E1000"),$A4)</f>
        <v>0</v>
      </c>
      <c r="N4" s="43">
        <f ca="1">COUNTIF(INDIRECT(N$1&amp;"!E2:E1000"),$A4)</f>
        <v>0</v>
      </c>
      <c r="O4" s="43">
        <f ca="1">COUNTIF(INDIRECT(O$1&amp;"!E2:E1000"),$A4)</f>
        <v>0</v>
      </c>
      <c r="P4" s="44">
        <f ca="1">SUM(B4:O4)</f>
        <v>55</v>
      </c>
    </row>
    <row r="5" spans="1:19" ht="15.75">
      <c r="A5" s="45" t="s">
        <v>19</v>
      </c>
      <c r="B5" s="46">
        <f ca="1">COUNTIF(INDIRECT("11.24!E2:E1000"),$A5)</f>
        <v>9</v>
      </c>
      <c r="C5" s="46">
        <f ca="1">COUNTIF(INDIRECT(C$1&amp;"!E2:E1000"),$A5)</f>
        <v>1</v>
      </c>
      <c r="D5" s="46">
        <f ca="1">COUNTIF(INDIRECT(D$1&amp;"!E2:E1000"),$A5)</f>
        <v>0</v>
      </c>
      <c r="E5" s="46">
        <f ca="1">COUNTIF(INDIRECT(E$1&amp;"!E2:E1000"),$A5)</f>
        <v>2</v>
      </c>
      <c r="F5" s="46">
        <f ca="1">COUNTIF(INDIRECT(F$1&amp;"!E2:E1000"),$A5)</f>
        <v>2</v>
      </c>
      <c r="G5" s="46">
        <f ca="1">COUNTIF(INDIRECT(G$1&amp;"!E2:E1000"),$A5)</f>
        <v>1</v>
      </c>
      <c r="H5" s="46">
        <f ca="1">COUNTIF(INDIRECT(H$1&amp;"!E2:E1000"),$A5)</f>
        <v>0</v>
      </c>
      <c r="I5" s="46">
        <f ca="1">COUNTIF(INDIRECT(I$1&amp;"!E2:E1000"),$A5)</f>
        <v>0</v>
      </c>
      <c r="J5" s="46">
        <f ca="1">COUNTIF(INDIRECT(J$1&amp;"!E2:E1000"),$A5)</f>
        <v>0</v>
      </c>
      <c r="K5" s="46">
        <f ca="1">COUNTIF(INDIRECT(K$1&amp;"!E2:E1000"),$A5)</f>
        <v>0</v>
      </c>
      <c r="L5" s="46">
        <f ca="1">COUNTIF(INDIRECT(L$1&amp;"!E2:E1000"),$A5)</f>
        <v>0</v>
      </c>
      <c r="M5" s="46">
        <f ca="1">COUNTIF(INDIRECT(M$1&amp;"!E2:E1000"),$A5)</f>
        <v>0</v>
      </c>
      <c r="N5" s="46">
        <f ca="1">COUNTIF(INDIRECT(N$1&amp;"!E2:E1000"),$A5)</f>
        <v>0</v>
      </c>
      <c r="O5" s="46">
        <f ca="1">COUNTIF(INDIRECT(O$1&amp;"!E2:E1000"),$A5)</f>
        <v>0</v>
      </c>
      <c r="P5" s="47">
        <f ca="1">SUM(B5:O5)</f>
        <v>15</v>
      </c>
    </row>
    <row r="6" spans="1:19" ht="15.75">
      <c r="A6" s="48" t="s">
        <v>20</v>
      </c>
      <c r="B6" s="49">
        <f ca="1">COUNTIF(INDIRECT("11.24!E2:E1000"),$A6)</f>
        <v>0</v>
      </c>
      <c r="C6" s="49">
        <f ca="1">COUNTIF(INDIRECT(C$1&amp;"!E2:E1000"),$A6)</f>
        <v>0</v>
      </c>
      <c r="D6" s="49">
        <f ca="1">COUNTIF(INDIRECT(D$1&amp;"!E2:E1000"),$A6)</f>
        <v>0</v>
      </c>
      <c r="E6" s="49">
        <f ca="1">COUNTIF(INDIRECT(E$1&amp;"!E2:E1000"),$A6)</f>
        <v>0</v>
      </c>
      <c r="F6" s="49">
        <f ca="1">COUNTIF(INDIRECT(F$1&amp;"!E2:E1000"),$A6)</f>
        <v>0</v>
      </c>
      <c r="G6" s="49">
        <f ca="1">COUNTIF(INDIRECT(G$1&amp;"!E2:E1000"),$A6)</f>
        <v>0</v>
      </c>
      <c r="H6" s="49">
        <f ca="1">COUNTIF(INDIRECT(H$1&amp;"!E2:E1000"),$A6)</f>
        <v>0</v>
      </c>
      <c r="I6" s="49">
        <f ca="1">COUNTIF(INDIRECT(I$1&amp;"!E2:E1000"),$A6)</f>
        <v>0</v>
      </c>
      <c r="J6" s="49">
        <f ca="1">COUNTIF(INDIRECT(J$1&amp;"!E2:E1000"),$A6)</f>
        <v>0</v>
      </c>
      <c r="K6" s="49">
        <f ca="1">COUNTIF(INDIRECT(K$1&amp;"!E2:E1000"),$A6)</f>
        <v>0</v>
      </c>
      <c r="L6" s="49">
        <f ca="1">COUNTIF(INDIRECT(L$1&amp;"!E2:E1000"),$A6)</f>
        <v>0</v>
      </c>
      <c r="M6" s="49">
        <f ca="1">COUNTIF(INDIRECT(M$1&amp;"!E2:E1000"),$A6)</f>
        <v>0</v>
      </c>
      <c r="N6" s="49">
        <f ca="1">COUNTIF(INDIRECT(N$1&amp;"!E2:E1000"),$A6)</f>
        <v>0</v>
      </c>
      <c r="O6" s="49">
        <f ca="1">COUNTIF(INDIRECT(O$1&amp;"!E2:E1000"),$A6)</f>
        <v>0</v>
      </c>
      <c r="P6" s="50">
        <f ca="1">SUM(B6:O6)</f>
        <v>0</v>
      </c>
    </row>
    <row r="7" spans="1:19" ht="15.75">
      <c r="A7" s="51" t="s">
        <v>21</v>
      </c>
      <c r="B7" s="52">
        <f ca="1">COUNTIF(INDIRECT("11.24!E2:E1000"),$A7)</f>
        <v>0</v>
      </c>
      <c r="C7" s="52">
        <f ca="1">COUNTIF(INDIRECT(C$1&amp;"!E2:E1000"),$A7)</f>
        <v>0</v>
      </c>
      <c r="D7" s="52">
        <f ca="1">COUNTIF(INDIRECT(D$1&amp;"!E2:E1000"),$A7)</f>
        <v>0</v>
      </c>
      <c r="E7" s="52">
        <f ca="1">COUNTIF(INDIRECT(E$1&amp;"!E2:E1000"),$A7)</f>
        <v>0</v>
      </c>
      <c r="F7" s="52">
        <f ca="1">COUNTIF(INDIRECT(F$1&amp;"!E2:E1000"),$A7)</f>
        <v>0</v>
      </c>
      <c r="G7" s="52">
        <f ca="1">COUNTIF(INDIRECT(G$1&amp;"!E2:E1000"),$A7)</f>
        <v>0</v>
      </c>
      <c r="H7" s="52">
        <f ca="1">COUNTIF(INDIRECT(H$1&amp;"!E2:E1000"),$A7)</f>
        <v>0</v>
      </c>
      <c r="I7" s="52">
        <f ca="1">COUNTIF(INDIRECT(I$1&amp;"!E2:E1000"),$A7)</f>
        <v>0</v>
      </c>
      <c r="J7" s="52">
        <f ca="1">COUNTIF(INDIRECT(J$1&amp;"!E2:E1000"),$A7)</f>
        <v>0</v>
      </c>
      <c r="K7" s="52">
        <f ca="1">COUNTIF(INDIRECT(K$1&amp;"!E2:E1000"),$A7)</f>
        <v>0</v>
      </c>
      <c r="L7" s="52">
        <f ca="1">COUNTIF(INDIRECT(L$1&amp;"!E2:E1000"),$A7)</f>
        <v>0</v>
      </c>
      <c r="M7" s="52">
        <f ca="1">COUNTIF(INDIRECT(M$1&amp;"!E2:E1000"),$A7)</f>
        <v>0</v>
      </c>
      <c r="N7" s="52">
        <f ca="1">COUNTIF(INDIRECT(N$1&amp;"!E2:E1000"),$A7)</f>
        <v>0</v>
      </c>
      <c r="O7" s="52">
        <f ca="1">COUNTIF(INDIRECT(O$1&amp;"!E2:E1000"),$A7)</f>
        <v>0</v>
      </c>
      <c r="P7" s="53">
        <f ca="1">SUM(B7:O7)</f>
        <v>0</v>
      </c>
    </row>
    <row r="8" spans="1:19" ht="15.75">
      <c r="A8" s="54" t="s">
        <v>15</v>
      </c>
      <c r="B8" s="55">
        <f ca="1">SUM(B2:B7)</f>
        <v>67</v>
      </c>
      <c r="C8" s="55">
        <f ca="1">SUM(C2:C7)</f>
        <v>67</v>
      </c>
      <c r="D8" s="55">
        <f ca="1">SUM(D2:D7)</f>
        <v>67</v>
      </c>
      <c r="E8" s="55">
        <f ca="1">SUM(E2:E7)</f>
        <v>67</v>
      </c>
      <c r="F8" s="55">
        <f ca="1">SUM(F2:F7)</f>
        <v>67</v>
      </c>
      <c r="G8" s="55">
        <f ca="1">SUM(G2:G7)</f>
        <v>67</v>
      </c>
      <c r="H8" s="55">
        <f ca="1">SUM(H2:H7)</f>
        <v>67</v>
      </c>
      <c r="I8" s="55">
        <f ca="1">SUM(I2:I7)</f>
        <v>1</v>
      </c>
      <c r="J8" s="55">
        <f ca="1">SUM(J2:J7)</f>
        <v>0</v>
      </c>
      <c r="K8" s="55">
        <f ca="1">SUM(K2:K7)</f>
        <v>0</v>
      </c>
      <c r="L8" s="55">
        <f ca="1">SUM(L2:L7)</f>
        <v>0</v>
      </c>
      <c r="M8" s="55">
        <f ca="1">SUM(M2:M7)</f>
        <v>0</v>
      </c>
      <c r="N8" s="55">
        <f ca="1">SUM(N2:N7)</f>
        <v>0</v>
      </c>
      <c r="O8" s="55">
        <f ca="1">SUM(O2:O7)</f>
        <v>0</v>
      </c>
      <c r="P8" s="55">
        <f ca="1">SUM(B8:O8)</f>
        <v>470</v>
      </c>
    </row>
    <row r="10" spans="1:19" ht="15" customHeight="1">
      <c r="A10" s="91" t="s">
        <v>22</v>
      </c>
      <c r="B10" s="91"/>
      <c r="C10" s="92" t="s">
        <v>23</v>
      </c>
      <c r="D10" s="92"/>
      <c r="E10" s="92"/>
      <c r="F10" s="92"/>
      <c r="G10" s="92"/>
      <c r="H10" s="92"/>
      <c r="I10" s="92"/>
      <c r="J10" s="56"/>
      <c r="K10" s="93" t="s">
        <v>24</v>
      </c>
      <c r="L10" s="94"/>
      <c r="M10" s="94"/>
      <c r="N10" s="94"/>
      <c r="O10" s="94"/>
      <c r="P10" s="94"/>
      <c r="R10" s="95" t="s">
        <v>25</v>
      </c>
      <c r="S10" s="96"/>
    </row>
    <row r="11" spans="1:19" ht="15" customHeight="1">
      <c r="A11" s="97" t="s">
        <v>7</v>
      </c>
      <c r="B11" s="97"/>
      <c r="C11" s="57" t="s">
        <v>26</v>
      </c>
      <c r="D11" s="58" t="s">
        <v>27</v>
      </c>
      <c r="E11" s="58" t="s">
        <v>28</v>
      </c>
      <c r="F11" s="58" t="s">
        <v>29</v>
      </c>
      <c r="G11" s="58" t="s">
        <v>30</v>
      </c>
      <c r="H11" s="58" t="s">
        <v>31</v>
      </c>
      <c r="I11" s="59" t="s">
        <v>32</v>
      </c>
      <c r="J11" s="60"/>
      <c r="K11" s="57" t="s">
        <v>27</v>
      </c>
      <c r="L11" s="58" t="s">
        <v>28</v>
      </c>
      <c r="M11" s="58" t="s">
        <v>29</v>
      </c>
      <c r="N11" s="58" t="s">
        <v>30</v>
      </c>
      <c r="O11" s="58" t="s">
        <v>31</v>
      </c>
      <c r="P11" s="58" t="s">
        <v>32</v>
      </c>
      <c r="R11" s="61" t="s">
        <v>26</v>
      </c>
      <c r="S11" s="62" t="s">
        <v>33</v>
      </c>
    </row>
    <row r="12" spans="1:19" ht="21" customHeight="1">
      <c r="A12" s="97"/>
      <c r="B12" s="97"/>
      <c r="C12" s="63" t="s">
        <v>33</v>
      </c>
      <c r="D12" s="64" cm="1">
        <f t="array" aca="1" ref="D12" ca="1">IFERROR(ROWS(_xlfn._xlws.FILTER(INDIRECT($A$11&amp;"!A2:E100"),(INDIRECT($A$11&amp;"!A2:A100")=$C12)*(INDIRECT($A$11&amp;"!E2:E100")="Enviado"))), 0)</f>
        <v>7</v>
      </c>
      <c r="E12" s="40" cm="1">
        <f t="array" aca="1" ref="E12" ca="1">IFERROR(ROWS(_xlfn._xlws.FILTER(INDIRECT($A$11&amp;"!A2:E100"),(INDIRECT($A$11&amp;"!A2:A100")=$C12)*(INDIRECT($A$11&amp;"!E2:E100")="Atrasado"))), 0)</f>
        <v>7</v>
      </c>
      <c r="F12" s="43" cm="1">
        <f t="array" aca="1" ref="F12" ca="1">IFERROR(ROWS(_xlfn._xlws.FILTER(INDIRECT($A$11&amp;"!A2:E100"),(INDIRECT($A$11&amp;"!A2:A100")=$C12)*(INDIRECT($A$11&amp;"!E2:E100")="Atrasado &gt;= 2"))), 0)</f>
        <v>0</v>
      </c>
      <c r="G12" s="46" cm="1">
        <f t="array" aca="1" ref="G12" ca="1">IFERROR(ROWS(_xlfn._xlws.FILTER(INDIRECT($A$11&amp;"!A2:E100"),(INDIRECT($A$11&amp;"!A2:A100")=$C12)*(INDIRECT($A$11&amp;"!E2:E100")="Duplicado"))), 0)</f>
        <v>0</v>
      </c>
      <c r="H12" s="49" cm="1">
        <f t="array" aca="1" ref="H12" ca="1">IFERROR(ROWS(_xlfn._xlws.FILTER(INDIRECT($A$11&amp;"!A2:E100"),(INDIRECT($A$11&amp;"!A2:A100")=$C12)*(INDIRECT($A$11&amp;"!E2:E100")="Outras Ocorrências"))), 0)</f>
        <v>0</v>
      </c>
      <c r="I12" s="52" cm="1">
        <f t="array" aca="1" ref="I12" ca="1">IFERROR(ROWS(_xlfn._xlws.FILTER(INDIRECT($A$11&amp;"!A2:E100"),(INDIRECT($A$11&amp;"!A2:A100")=$C12)*(INDIRECT($A$11&amp;"!E2:E100")="Sem Técnico"))), 0)</f>
        <v>0</v>
      </c>
      <c r="J12" s="65"/>
      <c r="K12" s="66">
        <f ca="1">COUNTIF(INDIRECT("Monitoramento!$D$2:$Q$15"), "Enviado")</f>
        <v>66</v>
      </c>
      <c r="L12" s="40">
        <f ca="1">COUNTIF(INDIRECT("Monitoramento!$D$2:$Q$15"), "Atrasado")</f>
        <v>7</v>
      </c>
      <c r="M12" s="43">
        <f ca="1">COUNTIF(INDIRECT("Monitoramento!$D$2:$Q$15"), "Atrasado &gt;= 2")</f>
        <v>22</v>
      </c>
      <c r="N12" s="46">
        <f ca="1">COUNTIF(INDIRECT("Monitoramento!$D$2:$Q$15"), "Duplicado")</f>
        <v>4</v>
      </c>
      <c r="O12" s="49">
        <f ca="1">COUNTIF(INDIRECT("Monitoramento!$D$2:$Q$15"), "Outras Ocorrências")</f>
        <v>0</v>
      </c>
      <c r="P12" s="52">
        <f ca="1">COUNTIF(INDIRECT("Monitoramento!$D$2:$Q$15"), "Sem Técnico")</f>
        <v>0</v>
      </c>
      <c r="R12" s="98" t="str">
        <f>_xlfn.CONCAT("Mês de Referência - ", A11)</f>
        <v>Mês de Referência - 05.25</v>
      </c>
      <c r="S12" s="99"/>
    </row>
    <row r="13" spans="1:19" ht="21" customHeight="1">
      <c r="A13" s="97"/>
      <c r="B13" s="97"/>
      <c r="C13" s="67" t="s">
        <v>34</v>
      </c>
      <c r="D13" s="64" cm="1">
        <f t="array" aca="1" ref="D13" ca="1">IFERROR(ROWS(_xlfn._xlws.FILTER(INDIRECT($A$11&amp;"!A2:E100"),(INDIRECT($A$11&amp;"!A2:A100")=$C13)*(INDIRECT($A$11&amp;"!E2:E100")="Enviado"))), 0)</f>
        <v>11</v>
      </c>
      <c r="E13" s="40" cm="1">
        <f t="array" aca="1" ref="E13" ca="1">IFERROR(ROWS(_xlfn._xlws.FILTER(INDIRECT($A$11&amp;"!A2:E100"),(INDIRECT($A$11&amp;"!A2:A100")=$C13)*(INDIRECT($A$11&amp;"!E2:E100")="Atrasado"))), 0)</f>
        <v>3</v>
      </c>
      <c r="F13" s="43" cm="1">
        <f t="array" aca="1" ref="F13" ca="1">IFERROR(ROWS(_xlfn._xlws.FILTER(INDIRECT($A$11&amp;"!A2:E100"),(INDIRECT($A$11&amp;"!A2:A100")=$C13)*(INDIRECT($A$11&amp;"!E2:E100")="Atrasado &gt;= 2"))), 0)</f>
        <v>0</v>
      </c>
      <c r="G13" s="46" cm="1">
        <f t="array" aca="1" ref="G13" ca="1">IFERROR(ROWS(_xlfn._xlws.FILTER(INDIRECT($A$11&amp;"!A2:E100"),(INDIRECT($A$11&amp;"!A2:A100")=$C13)*(INDIRECT($A$11&amp;"!E2:E100")="Duplicado"))), 0)</f>
        <v>0</v>
      </c>
      <c r="H13" s="49" cm="1">
        <f t="array" aca="1" ref="H13" ca="1">IFERROR(ROWS(_xlfn._xlws.FILTER(INDIRECT($A$11&amp;"!A2:E100"),(INDIRECT($A$11&amp;"!A2:A100")=$C13)*(INDIRECT($A$11&amp;"!E2:E100")="Outras Ocorrências"))), 0)</f>
        <v>0</v>
      </c>
      <c r="I13" s="52" cm="1">
        <f t="array" aca="1" ref="I13" ca="1">IFERROR(ROWS(_xlfn._xlws.FILTER(INDIRECT($A$11&amp;"!A2:E100"),(INDIRECT($A$11&amp;"!A2:A100")=$C13)*(INDIRECT($A$11&amp;"!E2:E100")="Sem Técnico"))), 0)</f>
        <v>0</v>
      </c>
      <c r="J13" s="65"/>
      <c r="K13" s="66">
        <f ca="1">COUNTIF(INDIRECT("Monitoramento!$D$18:$Q$31"), "Enviado")</f>
        <v>88</v>
      </c>
      <c r="L13" s="40">
        <f ca="1">COUNTIF(INDIRECT("Monitoramento!$D$18:$Q$31"), "Atrasado")</f>
        <v>3</v>
      </c>
      <c r="M13" s="43">
        <f ca="1">COUNTIF(INDIRECT("Monitoramento!$D$18:$Q$31"), "Atrasado &gt;= 2")</f>
        <v>2</v>
      </c>
      <c r="N13" s="46">
        <f ca="1">COUNTIF(INDIRECT("Monitoramento!$D$18:$Q$31"), "Duplicado")</f>
        <v>5</v>
      </c>
      <c r="O13" s="49">
        <f ca="1">COUNTIF(INDIRECT("Monitoramento!$D$18:$Q$31"), "Outras Ocorrências")</f>
        <v>0</v>
      </c>
      <c r="P13" s="52">
        <f ca="1">COUNTIF(INDIRECT("Monitoramento!$D$18:$Q$31"), "Sem Técnico")</f>
        <v>0</v>
      </c>
      <c r="R13" s="18" t="s">
        <v>35</v>
      </c>
      <c r="S13" s="64">
        <f ca="1">VLOOKUP($S$11,$C$12:$I$16,2, FALSE)</f>
        <v>7</v>
      </c>
    </row>
    <row r="14" spans="1:19" ht="21" customHeight="1">
      <c r="A14" s="97"/>
      <c r="B14" s="97"/>
      <c r="C14" s="68" t="s">
        <v>36</v>
      </c>
      <c r="D14" s="64" cm="1">
        <f t="array" aca="1" ref="D14" ca="1">IFERROR(ROWS(_xlfn._xlws.FILTER(INDIRECT($A$11&amp;"!A2:E100"),(INDIRECT($A$11&amp;"!A2:A100")=$C14)*(INDIRECT($A$11&amp;"!E2:E100")="Enviado"))), 0)</f>
        <v>10</v>
      </c>
      <c r="E14" s="40" cm="1">
        <f t="array" aca="1" ref="E14" ca="1">IFERROR(ROWS(_xlfn._xlws.FILTER(INDIRECT($A$11&amp;"!A2:E100"),(INDIRECT($A$11&amp;"!A2:A100")=$C14)*(INDIRECT($A$11&amp;"!E2:E100")="Atrasado"))), 0)</f>
        <v>2</v>
      </c>
      <c r="F14" s="43" cm="1">
        <f t="array" aca="1" ref="F14" ca="1">IFERROR(ROWS(_xlfn._xlws.FILTER(INDIRECT($A$11&amp;"!A2:E100"),(INDIRECT($A$11&amp;"!A2:A100")=$C14)*(INDIRECT($A$11&amp;"!E2:E100")="Atrasado &gt;= 2"))), 0)</f>
        <v>0</v>
      </c>
      <c r="G14" s="46" cm="1">
        <f t="array" aca="1" ref="G14" ca="1">IFERROR(ROWS(_xlfn._xlws.FILTER(INDIRECT($A$11&amp;"!A2:E100"),(INDIRECT($A$11&amp;"!A2:A100")=$C14)*(INDIRECT($A$11&amp;"!E2:E100")="Duplicado"))), 0)</f>
        <v>0</v>
      </c>
      <c r="H14" s="49" cm="1">
        <f t="array" aca="1" ref="H14" ca="1">IFERROR(ROWS(_xlfn._xlws.FILTER(INDIRECT($A$11&amp;"!A2:E100"),(INDIRECT($A$11&amp;"!A2:A100")=$C14)*(INDIRECT($A$11&amp;"!E2:E100")="Outras Ocorrências"))), 0)</f>
        <v>0</v>
      </c>
      <c r="I14" s="52" cm="1">
        <f t="array" aca="1" ref="I14" ca="1">IFERROR(ROWS(_xlfn._xlws.FILTER(INDIRECT($A$11&amp;"!A2:E100"),(INDIRECT($A$11&amp;"!A2:A100")=$C14)*(INDIRECT($A$11&amp;"!E2:E100")="Sem Técnico"))), 0)</f>
        <v>0</v>
      </c>
      <c r="J14" s="65"/>
      <c r="K14" s="66">
        <f ca="1">COUNTIF(INDIRECT("Monitoramento!$D$34:$Q$45"), "Enviado")</f>
        <v>77</v>
      </c>
      <c r="L14" s="40">
        <f ca="1">COUNTIF(INDIRECT("Monitoramento!$D$34:$Q$45"), "Atrasado")</f>
        <v>2</v>
      </c>
      <c r="M14" s="43">
        <f ca="1">COUNTIF(INDIRECT("Monitoramento!$D$34:$Q$45"), "Atrasado &gt;= 2")</f>
        <v>3</v>
      </c>
      <c r="N14" s="46">
        <f ca="1">COUNTIF(INDIRECT("Monitoramento!$D$34:$Q$45"), "Duplicado")</f>
        <v>2</v>
      </c>
      <c r="O14" s="49">
        <f ca="1">COUNTIF(INDIRECT("Monitoramento!$D$34:$Q$45"), "Outras Ocorrências")</f>
        <v>0</v>
      </c>
      <c r="P14" s="52">
        <f ca="1">COUNTIF(INDIRECT("Monitoramento!$D$34:$Q$45"), "Sem Técnico")</f>
        <v>0</v>
      </c>
      <c r="R14" s="18" t="s">
        <v>37</v>
      </c>
      <c r="S14" s="40">
        <f ca="1">VLOOKUP($S$11,$C$12:$I$16,3,FALSE)</f>
        <v>7</v>
      </c>
    </row>
    <row r="15" spans="1:19" ht="18.75" customHeight="1">
      <c r="A15" s="97"/>
      <c r="B15" s="97"/>
      <c r="C15" s="69" t="s">
        <v>38</v>
      </c>
      <c r="D15" s="64" cm="1">
        <f t="array" aca="1" ref="D15" ca="1">IFERROR(ROWS(_xlfn._xlws.FILTER(INDIRECT($A$11&amp;"!A2:E100"),(INDIRECT($A$11&amp;"!A2:A100")=$C15)*(INDIRECT($A$11&amp;"!E2:E100")="Enviado"))), 0)</f>
        <v>8</v>
      </c>
      <c r="E15" s="40" cm="1">
        <f t="array" aca="1" ref="E15" ca="1">IFERROR(ROWS(_xlfn._xlws.FILTER(INDIRECT($A$11&amp;"!A2:E100"),(INDIRECT($A$11&amp;"!A2:A100")=$C15)*(INDIRECT($A$11&amp;"!E2:E100")="Atrasado"))), 0)</f>
        <v>6</v>
      </c>
      <c r="F15" s="43" cm="1">
        <f t="array" aca="1" ref="F15" ca="1">IFERROR(ROWS(_xlfn._xlws.FILTER(INDIRECT($A$11&amp;"!A2:E100"),(INDIRECT($A$11&amp;"!A2:A100")=$C15)*(INDIRECT($A$11&amp;"!E2:E100")="Atrasado &gt;= 2"))), 0)</f>
        <v>0</v>
      </c>
      <c r="G15" s="46" cm="1">
        <f t="array" aca="1" ref="G15" ca="1">IFERROR(ROWS(_xlfn._xlws.FILTER(INDIRECT($A$11&amp;"!A2:E100"),(INDIRECT($A$11&amp;"!A2:A100")=$C15)*(INDIRECT($A$11&amp;"!E2:E100")="Duplicado"))), 0)</f>
        <v>0</v>
      </c>
      <c r="H15" s="49" cm="1">
        <f t="array" aca="1" ref="H15" ca="1">IFERROR(ROWS(_xlfn._xlws.FILTER(INDIRECT($A$11&amp;"!A2:E100"),(INDIRECT($A$11&amp;"!A2:A100")=$C15)*(INDIRECT($A$11&amp;"!E2:E100")="Outras Ocorrências"))), 0)</f>
        <v>0</v>
      </c>
      <c r="I15" s="52" cm="1">
        <f t="array" aca="1" ref="I15" ca="1">IFERROR(ROWS(_xlfn._xlws.FILTER(INDIRECT($A$11&amp;"!A2:E100"),(INDIRECT($A$11&amp;"!A2:A100")=$C15)*(INDIRECT($A$11&amp;"!E2:E100")="Sem Técnico"))), 0)</f>
        <v>0</v>
      </c>
      <c r="J15" s="65"/>
      <c r="K15" s="66">
        <f ca="1">COUNTIF(INDIRECT("Monitoramento!$D$48:$Q$61"), "Enviado")</f>
        <v>78</v>
      </c>
      <c r="L15" s="40">
        <f ca="1">COUNTIF(INDIRECT("Monitoramento!$D$48:$Q$61"), "Atrasado")</f>
        <v>6</v>
      </c>
      <c r="M15" s="43">
        <f ca="1">COUNTIF(INDIRECT("Monitoramento!$D$48:$Q$61"), "Atrasado &gt;= 2")</f>
        <v>12</v>
      </c>
      <c r="N15" s="46">
        <f ca="1">COUNTIF(INDIRECT("Monitoramento!$D$48:$Q$61"), "Duplicado")</f>
        <v>2</v>
      </c>
      <c r="O15" s="49">
        <f ca="1">COUNTIF(INDIRECT("Monitoramento!$D$48:$Q$61"), "Outras Ocorrências")</f>
        <v>0</v>
      </c>
      <c r="P15" s="52">
        <f ca="1">COUNTIF(INDIRECT("Monitoramento!$D$48:$Q$61"), "Sem Técnico")</f>
        <v>0</v>
      </c>
      <c r="R15" s="18" t="s">
        <v>39</v>
      </c>
      <c r="S15" s="43">
        <f ca="1">VLOOKUP($S$11,$C$12:$I$16,4,FALSE)</f>
        <v>0</v>
      </c>
    </row>
    <row r="16" spans="1:19" ht="18.75" customHeight="1">
      <c r="A16" s="97"/>
      <c r="B16" s="97"/>
      <c r="C16" s="70" t="s">
        <v>40</v>
      </c>
      <c r="D16" s="64" cm="1">
        <f t="array" aca="1" ref="D16" ca="1">IFERROR(ROWS(_xlfn._xlws.FILTER(INDIRECT($A$11&amp;"!A2:E100"),(INDIRECT($A$11&amp;"!A2:A100")=$C16)*(INDIRECT($A$11&amp;"!E2:E100")="Enviado"))), 0)</f>
        <v>8</v>
      </c>
      <c r="E16" s="40" cm="1">
        <f t="array" aca="1" ref="E16" ca="1">IFERROR(ROWS(_xlfn._xlws.FILTER(INDIRECT($A$11&amp;"!A2:E100"),(INDIRECT($A$11&amp;"!A2:A100")=$C16)*(INDIRECT($A$11&amp;"!E2:E100")="Atrasado"))), 0)</f>
        <v>5</v>
      </c>
      <c r="F16" s="43" cm="1">
        <f t="array" aca="1" ref="F16" ca="1">IFERROR(ROWS(_xlfn._xlws.FILTER(INDIRECT($A$11&amp;"!A2:E100"),(INDIRECT($A$11&amp;"!A2:A100")=$C16)*(INDIRECT($A$11&amp;"!E2:E100")="Atrasado &gt;= 2"))), 0)</f>
        <v>0</v>
      </c>
      <c r="G16" s="46" cm="1">
        <f t="array" aca="1" ref="G16" ca="1">IFERROR(ROWS(_xlfn._xlws.FILTER(INDIRECT($A$11&amp;"!A2:E100"),(INDIRECT($A$11&amp;"!A2:A100")=$C16)*(INDIRECT($A$11&amp;"!E2:E100")="Duplicado"))), 0)</f>
        <v>0</v>
      </c>
      <c r="H16" s="49" cm="1">
        <f t="array" aca="1" ref="H16" ca="1">IFERROR(ROWS(_xlfn._xlws.FILTER(INDIRECT($A$11&amp;"!A2:E100"),(INDIRECT($A$11&amp;"!A2:A100")=$C16)*(INDIRECT($A$11&amp;"!E2:E100")="Outras Ocorrências"))), 0)</f>
        <v>0</v>
      </c>
      <c r="I16" s="52" cm="1">
        <f t="array" aca="1" ref="I16" ca="1">IFERROR(ROWS(_xlfn._xlws.FILTER(INDIRECT($A$11&amp;"!A2:E100"),(INDIRECT($A$11&amp;"!A2:A100")=$C16)*(INDIRECT($A$11&amp;"!E2:E100")="Sem Técnico"))), 0)</f>
        <v>0</v>
      </c>
      <c r="J16" s="65"/>
      <c r="K16" s="66">
        <f ca="1">COUNTIF(INDIRECT("Monitoramento!$D$64:$Q$76"), "Enviado")</f>
        <v>68</v>
      </c>
      <c r="L16" s="40">
        <f ca="1">COUNTIF(INDIRECT("Monitoramento!$D$64:$Q$76"), "Atrasado")</f>
        <v>5</v>
      </c>
      <c r="M16" s="43">
        <f ca="1">COUNTIF(INDIRECT("Monitoramento!$D$64:$Q$76"), "Atrasado &gt;= 2")</f>
        <v>16</v>
      </c>
      <c r="N16" s="46">
        <f ca="1">COUNTIF(INDIRECT("Monitoramento!$D$64:$Q$76"), "Duplicado")</f>
        <v>2</v>
      </c>
      <c r="O16" s="49">
        <f ca="1">COUNTIF(INDIRECT("Monitoramento!$D$64:$Q$76"), "Outras Ocorrências")</f>
        <v>0</v>
      </c>
      <c r="P16" s="52">
        <f ca="1">COUNTIF(INDIRECT("Monitoramento!$D$64:$Q$76"), "Sem Técnico")</f>
        <v>0</v>
      </c>
      <c r="R16" s="18" t="s">
        <v>41</v>
      </c>
      <c r="S16" s="46">
        <f ca="1">VLOOKUP($S$11,$C$12:$I$16,5,FALSE)</f>
        <v>0</v>
      </c>
    </row>
    <row r="17" spans="1:19" ht="15" customHeight="1">
      <c r="A17" s="97"/>
      <c r="B17" s="97"/>
      <c r="C17" s="92" t="s">
        <v>42</v>
      </c>
      <c r="D17" s="92"/>
      <c r="E17" s="92"/>
      <c r="F17" s="92"/>
      <c r="G17" s="92"/>
      <c r="H17" s="92"/>
      <c r="I17" s="92"/>
      <c r="J17" s="71"/>
      <c r="K17" s="100" t="s">
        <v>43</v>
      </c>
      <c r="L17" s="101"/>
      <c r="M17" s="101"/>
      <c r="N17" s="101"/>
      <c r="O17" s="101"/>
      <c r="P17" s="101"/>
      <c r="R17" s="18" t="s">
        <v>44</v>
      </c>
      <c r="S17" s="49">
        <f ca="1">VLOOKUP($S$11,$C$12:$I$16,6,FALSE)</f>
        <v>0</v>
      </c>
    </row>
    <row r="18" spans="1:19" ht="15" customHeight="1">
      <c r="A18" s="97"/>
      <c r="B18" s="97"/>
      <c r="C18" s="102" t="s">
        <v>26</v>
      </c>
      <c r="D18" s="103"/>
      <c r="E18" s="102" t="s">
        <v>45</v>
      </c>
      <c r="F18" s="103"/>
      <c r="G18" s="102" t="s">
        <v>46</v>
      </c>
      <c r="H18" s="103"/>
      <c r="I18" s="59" t="s">
        <v>47</v>
      </c>
      <c r="J18" s="60"/>
      <c r="K18" s="103" t="s">
        <v>45</v>
      </c>
      <c r="L18" s="104"/>
      <c r="M18" s="104" t="s">
        <v>46</v>
      </c>
      <c r="N18" s="104"/>
      <c r="O18" s="104" t="s">
        <v>48</v>
      </c>
      <c r="P18" s="104"/>
      <c r="R18" s="18" t="s">
        <v>49</v>
      </c>
      <c r="S18" s="52">
        <f ca="1">VLOOKUP($S$11,$C$12:$I$16,7,FALSE)</f>
        <v>0</v>
      </c>
    </row>
    <row r="19" spans="1:19" ht="15" customHeight="1">
      <c r="A19" s="97"/>
      <c r="B19" s="97"/>
      <c r="C19" s="105" t="s">
        <v>33</v>
      </c>
      <c r="D19" s="106"/>
      <c r="E19" s="80" cm="1">
        <f t="array" aca="1" ref="E19" ca="1">IFERROR(ROWS(_xlfn._xlws.FILTER(INDIRECT($A$11&amp;"!A2:E100"),(INDIRECT($A$11&amp;"!A2:A100")=$C19)*(INDIRECT($A$11&amp;"!G2:G100")="Sim"))), 0)</f>
        <v>0</v>
      </c>
      <c r="F19" s="81"/>
      <c r="G19" s="82" cm="1">
        <f t="array" aca="1" ref="G19" ca="1">IFERROR(ROWS(_xlfn._xlws.FILTER(INDIRECT($A$11&amp;"!A2:E100"),(INDIRECT($A$11&amp;"!A2:A100")=$C19)*(INDIRECT($A$11&amp;"!G2:G100")="Não"))), 0)</f>
        <v>14</v>
      </c>
      <c r="H19" s="83"/>
      <c r="I19" s="72">
        <f ca="1">E19/SUM(E19:H19)</f>
        <v>0</v>
      </c>
      <c r="J19" s="65"/>
      <c r="K19" s="80">
        <f ca="1">COUNTIF(INDIRECT("Regionais!D2:Q15"), "Sim")</f>
        <v>0</v>
      </c>
      <c r="L19" s="81"/>
      <c r="M19" s="82">
        <f ca="1">COUNTIF(INDIRECT("Regionais!D2:Q15"), "Não")</f>
        <v>99</v>
      </c>
      <c r="N19" s="83"/>
      <c r="O19" s="76">
        <f ca="1">IFERROR(K19/SUM(K19:N19), 0)</f>
        <v>0</v>
      </c>
      <c r="P19" s="77"/>
      <c r="R19" s="18" t="s">
        <v>50</v>
      </c>
      <c r="S19" s="73">
        <f ca="1">VLOOKUP($S$11,$C$19:$I$23,7,FALSE)</f>
        <v>0</v>
      </c>
    </row>
    <row r="20" spans="1:19" ht="15" customHeight="1">
      <c r="A20" s="97"/>
      <c r="B20" s="97"/>
      <c r="C20" s="86" t="s">
        <v>34</v>
      </c>
      <c r="D20" s="87"/>
      <c r="E20" s="80" cm="1">
        <f t="array" aca="1" ref="E20" ca="1">IFERROR(ROWS(_xlfn._xlws.FILTER(INDIRECT($A$11&amp;"!A2:E100"),(INDIRECT($A$11&amp;"!A2:A100")=$C20)*(INDIRECT($A$11&amp;"!G2:G100")="Sim"))), 0)</f>
        <v>3</v>
      </c>
      <c r="F20" s="81"/>
      <c r="G20" s="82" cm="1">
        <f t="array" aca="1" ref="G20" ca="1">IFERROR(ROWS(_xlfn._xlws.FILTER(INDIRECT($A$11&amp;"!A2:E100"),(INDIRECT($A$11&amp;"!A2:A100")=$C20)*(INDIRECT($A$11&amp;"!G2:G100")="Não"))), 0)</f>
        <v>11</v>
      </c>
      <c r="H20" s="83"/>
      <c r="I20" s="72">
        <f t="shared" ref="I20:I23" ca="1" si="0">E20/SUM(E20:H20)</f>
        <v>0.21428571428571427</v>
      </c>
      <c r="J20" s="65"/>
      <c r="K20" s="80">
        <f ca="1">COUNTIF(INDIRECT("Regionais!D18:Q31"), "Sim")</f>
        <v>85</v>
      </c>
      <c r="L20" s="81"/>
      <c r="M20" s="82">
        <f ca="1">COUNTIF(INDIRECT("Regionais!D18:Q31"), "Não")</f>
        <v>13</v>
      </c>
      <c r="N20" s="83"/>
      <c r="O20" s="76">
        <f t="shared" ref="O20:O23" ca="1" si="1">IFERROR(K20/SUM(K20:N20), 0)</f>
        <v>0.86734693877551017</v>
      </c>
      <c r="P20" s="77"/>
      <c r="R20" s="90" t="s">
        <v>51</v>
      </c>
      <c r="S20" s="90"/>
    </row>
    <row r="21" spans="1:19" ht="15" customHeight="1">
      <c r="A21" s="97"/>
      <c r="B21" s="97"/>
      <c r="C21" s="88" t="s">
        <v>36</v>
      </c>
      <c r="D21" s="89"/>
      <c r="E21" s="80" cm="1">
        <f t="array" aca="1" ref="E21" ca="1">IFERROR(ROWS(_xlfn._xlws.FILTER(INDIRECT($A$11&amp;"!A2:E100"),(INDIRECT($A$11&amp;"!A2:A100")=$C21)*(INDIRECT($A$11&amp;"!G2:G100")="Sim"))), 0)</f>
        <v>0</v>
      </c>
      <c r="F21" s="81"/>
      <c r="G21" s="82" cm="1">
        <f t="array" aca="1" ref="G21" ca="1">IFERROR(ROWS(_xlfn._xlws.FILTER(INDIRECT($A$11&amp;"!A2:E100"),(INDIRECT($A$11&amp;"!A2:A100")=$C21)*(INDIRECT($A$11&amp;"!G2:G100")="Não"))), 0)</f>
        <v>12</v>
      </c>
      <c r="H21" s="83"/>
      <c r="I21" s="72">
        <f t="shared" ca="1" si="0"/>
        <v>0</v>
      </c>
      <c r="J21" s="65"/>
      <c r="K21" s="80">
        <f ca="1">COUNTIF(INDIRECT("Regionais!D34:Q45"), "Sim")</f>
        <v>23</v>
      </c>
      <c r="L21" s="81"/>
      <c r="M21" s="82">
        <f ca="1">COUNTIF(INDIRECT("Regionais!D34:Q45"), "Não")</f>
        <v>61</v>
      </c>
      <c r="N21" s="83"/>
      <c r="O21" s="76">
        <f t="shared" ca="1" si="1"/>
        <v>0.27380952380952384</v>
      </c>
      <c r="P21" s="77"/>
      <c r="R21" s="18" t="s">
        <v>35</v>
      </c>
      <c r="S21" s="64">
        <f ca="1">VLOOKUP($S$11,$C$12:$P$16,9,FALSE)</f>
        <v>66</v>
      </c>
    </row>
    <row r="22" spans="1:19" ht="15" customHeight="1">
      <c r="A22" s="97"/>
      <c r="B22" s="97"/>
      <c r="C22" s="78" t="s">
        <v>38</v>
      </c>
      <c r="D22" s="79"/>
      <c r="E22" s="80" cm="1">
        <f t="array" aca="1" ref="E22" ca="1">IFERROR(ROWS(_xlfn._xlws.FILTER(INDIRECT($A$11&amp;"!A2:E100"),(INDIRECT($A$11&amp;"!A2:A100")=$C22)*(INDIRECT($A$11&amp;"!G2:G100")="Sim"))), 0)</f>
        <v>0</v>
      </c>
      <c r="F22" s="81"/>
      <c r="G22" s="82" cm="1">
        <f t="array" aca="1" ref="G22" ca="1">IFERROR(ROWS(_xlfn._xlws.FILTER(INDIRECT($A$11&amp;"!A2:E100"),(INDIRECT($A$11&amp;"!A2:A100")=$C22)*(INDIRECT($A$11&amp;"!G2:G100")="Não"))), 0)</f>
        <v>14</v>
      </c>
      <c r="H22" s="83"/>
      <c r="I22" s="72">
        <f t="shared" ca="1" si="0"/>
        <v>0</v>
      </c>
      <c r="J22" s="65"/>
      <c r="K22" s="80">
        <f ca="1">COUNTIF(INDIRECT("Regionais!D48:Q61"), "Sim")</f>
        <v>20</v>
      </c>
      <c r="L22" s="81"/>
      <c r="M22" s="82">
        <f ca="1">COUNTIF(INDIRECT("Regionais!D48:Q61"), "Não")</f>
        <v>78</v>
      </c>
      <c r="N22" s="83"/>
      <c r="O22" s="76">
        <f t="shared" ca="1" si="1"/>
        <v>0.20408163265306123</v>
      </c>
      <c r="P22" s="77"/>
      <c r="R22" s="18" t="s">
        <v>37</v>
      </c>
      <c r="S22" s="40">
        <f ca="1">VLOOKUP($S$11,$C$12:$P$16,10,FALSE)</f>
        <v>7</v>
      </c>
    </row>
    <row r="23" spans="1:19" ht="15" customHeight="1">
      <c r="A23" s="97"/>
      <c r="B23" s="97"/>
      <c r="C23" s="84" t="s">
        <v>40</v>
      </c>
      <c r="D23" s="85"/>
      <c r="E23" s="80" cm="1">
        <f t="array" aca="1" ref="E23" ca="1">IFERROR(ROWS(_xlfn._xlws.FILTER(INDIRECT($A$11&amp;"!A2:E100"),(INDIRECT($A$11&amp;"!A2:A100")=$C23)*(INDIRECT($A$11&amp;"!G2:G100")="Sim"))), 0)</f>
        <v>0</v>
      </c>
      <c r="F23" s="81"/>
      <c r="G23" s="82" cm="1">
        <f t="array" aca="1" ref="G23" ca="1">IFERROR(ROWS(_xlfn._xlws.FILTER(INDIRECT($A$11&amp;"!A2:E100"),(INDIRECT($A$11&amp;"!A2:A100")=$C23)*(INDIRECT($A$11&amp;"!G2:G100")="Não"))), 0)</f>
        <v>13</v>
      </c>
      <c r="H23" s="83"/>
      <c r="I23" s="72">
        <f t="shared" ca="1" si="0"/>
        <v>0</v>
      </c>
      <c r="J23" s="74"/>
      <c r="K23" s="80">
        <f ca="1">COUNTIF(INDIRECT("Regionais!D64:Q76"), "Sim")</f>
        <v>0</v>
      </c>
      <c r="L23" s="81"/>
      <c r="M23" s="82">
        <f ca="1">COUNTIF(INDIRECT("Regionais!D64:Q76"), "Não")</f>
        <v>91</v>
      </c>
      <c r="N23" s="83"/>
      <c r="O23" s="76">
        <f t="shared" ca="1" si="1"/>
        <v>0</v>
      </c>
      <c r="P23" s="77"/>
      <c r="R23" s="18" t="s">
        <v>39</v>
      </c>
      <c r="S23" s="43">
        <f ca="1">VLOOKUP($S$11,$C$12:$P$16,11,FALSE)</f>
        <v>22</v>
      </c>
    </row>
    <row r="24" spans="1:19">
      <c r="R24" s="18" t="s">
        <v>41</v>
      </c>
      <c r="S24" s="46">
        <f ca="1">VLOOKUP($S$11,$C$12:$P$16,12,FALSE)</f>
        <v>4</v>
      </c>
    </row>
    <row r="25" spans="1:19">
      <c r="R25" s="18" t="s">
        <v>44</v>
      </c>
      <c r="S25" s="49">
        <f ca="1">VLOOKUP($S$11,$C$12:$P$16,13,FALSE)</f>
        <v>0</v>
      </c>
    </row>
    <row r="26" spans="1:19">
      <c r="R26" s="18" t="s">
        <v>49</v>
      </c>
      <c r="S26" s="52">
        <f ca="1">VLOOKUP($S$11,$C$12:$P$16,14,FALSE)</f>
        <v>0</v>
      </c>
    </row>
    <row r="27" spans="1:19">
      <c r="R27" s="18" t="s">
        <v>50</v>
      </c>
      <c r="S27" s="73">
        <f ca="1">VLOOKUP($S$11,$C$19:$P$23,13,FALSE)</f>
        <v>0</v>
      </c>
    </row>
  </sheetData>
  <mergeCells count="45">
    <mergeCell ref="A10:B10"/>
    <mergeCell ref="C10:I10"/>
    <mergeCell ref="K10:P10"/>
    <mergeCell ref="R10:S10"/>
    <mergeCell ref="A11:B23"/>
    <mergeCell ref="R12:S12"/>
    <mergeCell ref="C17:I17"/>
    <mergeCell ref="K17:P17"/>
    <mergeCell ref="C18:D18"/>
    <mergeCell ref="E18:F18"/>
    <mergeCell ref="G18:H18"/>
    <mergeCell ref="K18:L18"/>
    <mergeCell ref="M18:N18"/>
    <mergeCell ref="O18:P18"/>
    <mergeCell ref="C19:D19"/>
    <mergeCell ref="E19:F19"/>
    <mergeCell ref="G19:H19"/>
    <mergeCell ref="K19:L19"/>
    <mergeCell ref="M19:N19"/>
    <mergeCell ref="O19:P19"/>
    <mergeCell ref="R20:S20"/>
    <mergeCell ref="O21:P21"/>
    <mergeCell ref="C20:D20"/>
    <mergeCell ref="E20:F20"/>
    <mergeCell ref="G20:H20"/>
    <mergeCell ref="K20:L20"/>
    <mergeCell ref="M20:N20"/>
    <mergeCell ref="O20:P20"/>
    <mergeCell ref="C21:D21"/>
    <mergeCell ref="E21:F21"/>
    <mergeCell ref="G21:H21"/>
    <mergeCell ref="K21:L21"/>
    <mergeCell ref="M21:N21"/>
    <mergeCell ref="O23:P23"/>
    <mergeCell ref="C22:D22"/>
    <mergeCell ref="E22:F22"/>
    <mergeCell ref="G22:H22"/>
    <mergeCell ref="K22:L22"/>
    <mergeCell ref="M22:N22"/>
    <mergeCell ref="O22:P22"/>
    <mergeCell ref="C23:D23"/>
    <mergeCell ref="E23:F23"/>
    <mergeCell ref="G23:H23"/>
    <mergeCell ref="K23:L23"/>
    <mergeCell ref="M23:N23"/>
  </mergeCells>
  <conditionalFormatting sqref="S11">
    <cfRule type="cellIs" dxfId="196" priority="1" operator="equal">
      <formula>"Valquiria"</formula>
    </cfRule>
    <cfRule type="cellIs" dxfId="195" priority="2" operator="equal">
      <formula>"Luana"</formula>
    </cfRule>
    <cfRule type="cellIs" dxfId="194" priority="3" operator="equal">
      <formula>"Larissa"</formula>
    </cfRule>
    <cfRule type="cellIs" dxfId="193" priority="4" operator="equal">
      <formula>"Bianca"</formula>
    </cfRule>
    <cfRule type="cellIs" dxfId="192" priority="5" operator="equal">
      <formula>"Gabriel"</formula>
    </cfRule>
  </conditionalFormatting>
  <dataValidations count="2">
    <dataValidation type="list" allowBlank="1" showInputMessage="1" showErrorMessage="1" sqref="A11:B23" xr:uid="{935BEEBE-8510-45EF-A7E1-84E0F82157A6}">
      <formula1>"11.24,12.24,01.25,02.25,03.25,04.25,05.25,06.25,07.25,08.25,09.25,10.25,11.25,12.25"</formula1>
    </dataValidation>
    <dataValidation type="list" allowBlank="1" showInputMessage="1" showErrorMessage="1" sqref="S11" xr:uid="{8D1C10CC-D8C3-497D-82D6-D0C0996FC327}">
      <formula1>"Gabriel,Bianca,Larissa,Luana,Valquiria"</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2989-9F92-4766-A17D-B6EB481BE4AC}">
  <dimension ref="A1:Q76"/>
  <sheetViews>
    <sheetView showGridLines="0" workbookViewId="0">
      <selection activeCell="D2" sqref="D2"/>
    </sheetView>
  </sheetViews>
  <sheetFormatPr defaultRowHeight="15"/>
  <cols>
    <col min="2" max="2" width="31.140625" bestFit="1" customWidth="1"/>
    <col min="3" max="3" width="8.5703125" customWidth="1"/>
    <col min="4" max="4" width="14.5703125" customWidth="1"/>
    <col min="5" max="5" width="15.140625" bestFit="1" customWidth="1"/>
    <col min="6" max="11" width="15.7109375" customWidth="1"/>
    <col min="12" max="17" width="14.42578125" customWidth="1"/>
  </cols>
  <sheetData>
    <row r="1" spans="1:17" ht="15.75">
      <c r="A1" s="14" t="s">
        <v>33</v>
      </c>
      <c r="B1" s="15" t="s">
        <v>52</v>
      </c>
      <c r="C1" s="15" t="s">
        <v>53</v>
      </c>
      <c r="D1" s="28" t="s">
        <v>1</v>
      </c>
      <c r="E1" s="15" t="s">
        <v>2</v>
      </c>
      <c r="F1" s="29" t="s">
        <v>3</v>
      </c>
      <c r="G1" s="29" t="s">
        <v>4</v>
      </c>
      <c r="H1" s="29" t="s">
        <v>5</v>
      </c>
      <c r="I1" s="29" t="s">
        <v>6</v>
      </c>
      <c r="J1" s="29" t="s">
        <v>7</v>
      </c>
      <c r="K1" s="29" t="s">
        <v>8</v>
      </c>
      <c r="L1" s="30" t="s">
        <v>9</v>
      </c>
      <c r="M1" s="30" t="s">
        <v>10</v>
      </c>
      <c r="N1" s="30" t="s">
        <v>11</v>
      </c>
      <c r="O1" s="30" t="s">
        <v>12</v>
      </c>
      <c r="P1" s="30" t="s">
        <v>13</v>
      </c>
      <c r="Q1" s="30" t="s">
        <v>14</v>
      </c>
    </row>
    <row r="2" spans="1:17">
      <c r="A2" s="17">
        <v>2</v>
      </c>
      <c r="B2" s="18" t="s">
        <v>54</v>
      </c>
      <c r="C2" s="18">
        <v>1</v>
      </c>
      <c r="D2" s="31" t="str" cm="1">
        <f t="array" aca="1" ref="D2" ca="1">IF(INDIRECT(D$1 &amp; "!B" &amp; $A2) = $B2, IF(INDIRECT(D$1 &amp; "!E" &amp; $A2)&lt;&gt;"", INDIRECT(D$1 &amp; "!E" &amp; $A2), ""), "Não")</f>
        <v>Enviado</v>
      </c>
      <c r="E2" s="31" t="str" cm="1">
        <f t="array" aca="1" ref="E2" ca="1">IF(INDIRECT(E$1 &amp; "!B" &amp; $A2) = $B2, IF(INDIRECT(E$1 &amp; "!E" &amp; $A2)&lt;&gt;"", INDIRECT(E$1 &amp; "!E" &amp; $A2), ""), "Não")</f>
        <v>Enviado</v>
      </c>
      <c r="F2" s="31" t="str" cm="1">
        <f t="array" aca="1" ref="F2" ca="1">IF(INDIRECT(F$1 &amp; "!B" &amp; $A2) = $B2, IF(INDIRECT(F$1 &amp; "!E" &amp; $A2)&lt;&gt;"", INDIRECT(F$1 &amp; "!E" &amp; $A2), ""), "Não")</f>
        <v>Enviado</v>
      </c>
      <c r="G2" s="31" t="str" cm="1">
        <f t="array" aca="1" ref="G2" ca="1">IF(INDIRECT(G$1 &amp; "!B" &amp; $A2) = $B2, IF(INDIRECT(G$1 &amp; "!E" &amp; $A2)&lt;&gt;"", INDIRECT(G$1 &amp; "!E" &amp; $A2), ""), "Não")</f>
        <v>Enviado</v>
      </c>
      <c r="H2" s="31" t="str" cm="1">
        <f t="array" aca="1" ref="H2" ca="1">IF(INDIRECT(H$1 &amp; "!B" &amp; $A2) = $B2, IF(INDIRECT(H$1 &amp; "!E" &amp; $A2)&lt;&gt;"", INDIRECT(H$1 &amp; "!E" &amp; $A2), ""), "Não")</f>
        <v>Enviado</v>
      </c>
      <c r="I2" s="31" t="str" cm="1">
        <f t="array" aca="1" ref="I2" ca="1">IF(INDIRECT(I$1 &amp; "!B" &amp; $A2) = $B2, IF(INDIRECT(I$1 &amp; "!E" &amp; $A2)&lt;&gt;"", INDIRECT(I$1 &amp; "!E" &amp; $A2), ""), "Não")</f>
        <v>Enviado</v>
      </c>
      <c r="J2" s="31" t="str" cm="1">
        <f t="array" aca="1" ref="J2" ca="1">IF(INDIRECT(J$1 &amp; "!B" &amp; $A2) = $B2, IF(INDIRECT(J$1 &amp; "!E" &amp; $A2)&lt;&gt;"", INDIRECT(J$1 &amp; "!E" &amp; $A2), ""), "Não")</f>
        <v>Atrasado</v>
      </c>
      <c r="K2" s="31" t="str" cm="1">
        <f t="array" aca="1" ref="K2" ca="1">IF(INDIRECT(K$1 &amp; "!B" &amp; $A2) = $B2, IF(INDIRECT(K$1 &amp; "!E" &amp; $A2)&lt;&gt;"", INDIRECT(K$1 &amp; "!E" &amp; $A2), ""), "Não")</f>
        <v/>
      </c>
      <c r="L2" s="31" t="str" cm="1">
        <f t="array" aca="1" ref="L2" ca="1">IF(INDIRECT(L$1 &amp; "!B" &amp; $A2) = $B2, IF(INDIRECT(L$1 &amp; "!E" &amp; $A2)&lt;&gt;"", INDIRECT(L$1 &amp; "!E" &amp; $A2), ""), "Não")</f>
        <v/>
      </c>
      <c r="M2" s="31" t="str" cm="1">
        <f t="array" aca="1" ref="M2" ca="1">IF(INDIRECT(M$1 &amp; "!B" &amp; $A2) = $B2, IF(INDIRECT(M$1 &amp; "!E" &amp; $A2)&lt;&gt;"", INDIRECT(M$1 &amp; "!E" &amp; $A2), ""), "Não")</f>
        <v/>
      </c>
      <c r="N2" s="31" t="str" cm="1">
        <f t="array" aca="1" ref="N2" ca="1">IF(INDIRECT(N$1 &amp; "!B" &amp; $A2) = $B2, IF(INDIRECT(N$1 &amp; "!E" &amp; $A2)&lt;&gt;"", INDIRECT(N$1 &amp; "!E" &amp; $A2), ""), "Não")</f>
        <v/>
      </c>
      <c r="O2" s="31" t="str" cm="1">
        <f t="array" aca="1" ref="O2" ca="1">IF(INDIRECT(O$1 &amp; "!B" &amp; $A2) = $B2, IF(INDIRECT(O$1 &amp; "!E" &amp; $A2)&lt;&gt;"", INDIRECT(O$1 &amp; "!E" &amp; $A2), ""), "Não")</f>
        <v/>
      </c>
      <c r="P2" s="31" t="str" cm="1">
        <f t="array" aca="1" ref="P2" ca="1">IF(INDIRECT(P$1 &amp; "!B" &amp; $A2) = $B2, IF(INDIRECT(P$1 &amp; "!E" &amp; $A2)&lt;&gt;"", INDIRECT(P$1 &amp; "!E" &amp; $A2), ""), "Não")</f>
        <v/>
      </c>
      <c r="Q2" s="31" t="str" cm="1">
        <f t="array" aca="1" ref="Q2" ca="1">IF(INDIRECT(Q$1 &amp; "!B" &amp; $A2) = $B2, IF(INDIRECT(Q$1 &amp; "!E" &amp; $A2)&lt;&gt;"", INDIRECT(Q$1 &amp; "!E" &amp; $A2), ""), "Não")</f>
        <v/>
      </c>
    </row>
    <row r="3" spans="1:17">
      <c r="A3" s="17">
        <v>4</v>
      </c>
      <c r="B3" s="18" t="s">
        <v>55</v>
      </c>
      <c r="C3" s="18">
        <v>1</v>
      </c>
      <c r="D3" s="31" t="str" cm="1">
        <f t="array" aca="1" ref="D3" ca="1">IF(INDIRECT(D$1 &amp; "!B" &amp; $A3) = $B3, IF(INDIRECT(D$1 &amp; "!E" &amp; $A3)&lt;&gt;"", INDIRECT(D$1 &amp; "!E" &amp; $A3), ""), "Não")</f>
        <v>Enviado</v>
      </c>
      <c r="E3" s="31" t="str" cm="1">
        <f t="array" aca="1" ref="E3" ca="1">IF(INDIRECT(E$1 &amp; "!B" &amp; $A3) = $B3, IF(INDIRECT(E$1 &amp; "!E" &amp; $A3)&lt;&gt;"", INDIRECT(E$1 &amp; "!E" &amp; $A3), ""), "Não")</f>
        <v>Atrasado &gt;= 2</v>
      </c>
      <c r="F3" s="31" t="str" cm="1">
        <f t="array" aca="1" ref="F3" ca="1">IF(INDIRECT(F$1 &amp; "!B" &amp; $A3) = $B3, IF(INDIRECT(F$1 &amp; "!E" &amp; $A3)&lt;&gt;"", INDIRECT(F$1 &amp; "!E" &amp; $A3), ""), "Não")</f>
        <v>Atrasado &gt;= 2</v>
      </c>
      <c r="G3" s="31" t="str" cm="1">
        <f t="array" aca="1" ref="G3" ca="1">IF(INDIRECT(G$1 &amp; "!B" &amp; $A3) = $B3, IF(INDIRECT(G$1 &amp; "!E" &amp; $A3)&lt;&gt;"", INDIRECT(G$1 &amp; "!E" &amp; $A3), ""), "Não")</f>
        <v>Atrasado &gt;= 2</v>
      </c>
      <c r="H3" s="31" t="str" cm="1">
        <f t="array" aca="1" ref="H3" ca="1">IF(INDIRECT(H$1 &amp; "!B" &amp; $A3) = $B3, IF(INDIRECT(H$1 &amp; "!E" &amp; $A3)&lt;&gt;"", INDIRECT(H$1 &amp; "!E" &amp; $A3), ""), "Não")</f>
        <v>Atrasado &gt;= 2</v>
      </c>
      <c r="I3" s="31" t="str" cm="1">
        <f t="array" aca="1" ref="I3" ca="1">IF(INDIRECT(I$1 &amp; "!B" &amp; $A3) = $B3, IF(INDIRECT(I$1 &amp; "!E" &amp; $A3)&lt;&gt;"", INDIRECT(I$1 &amp; "!E" &amp; $A3), ""), "Não")</f>
        <v>Atrasado &gt;= 2</v>
      </c>
      <c r="J3" s="31" t="str" cm="1">
        <f t="array" aca="1" ref="J3" ca="1">IF(INDIRECT(J$1 &amp; "!B" &amp; $A3) = $B3, IF(INDIRECT(J$1 &amp; "!E" &amp; $A3)&lt;&gt;"", INDIRECT(J$1 &amp; "!E" &amp; $A3), ""), "Não")</f>
        <v>Atrasado</v>
      </c>
      <c r="K3" s="31" t="str" cm="1">
        <f t="array" aca="1" ref="K3" ca="1">IF(INDIRECT(K$1 &amp; "!B" &amp; $A3) = $B3, IF(INDIRECT(K$1 &amp; "!E" &amp; $A3)&lt;&gt;"", INDIRECT(K$1 &amp; "!E" &amp; $A3), ""), "Não")</f>
        <v/>
      </c>
      <c r="L3" s="31" t="str" cm="1">
        <f t="array" aca="1" ref="L3" ca="1">IF(INDIRECT(L$1 &amp; "!B" &amp; $A3) = $B3, IF(INDIRECT(L$1 &amp; "!E" &amp; $A3)&lt;&gt;"", INDIRECT(L$1 &amp; "!E" &amp; $A3), ""), "Não")</f>
        <v/>
      </c>
      <c r="M3" s="31" t="str" cm="1">
        <f t="array" aca="1" ref="M3" ca="1">IF(INDIRECT(M$1 &amp; "!B" &amp; $A3) = $B3, IF(INDIRECT(M$1 &amp; "!E" &amp; $A3)&lt;&gt;"", INDIRECT(M$1 &amp; "!E" &amp; $A3), ""), "Não")</f>
        <v/>
      </c>
      <c r="N3" s="31" t="str" cm="1">
        <f t="array" aca="1" ref="N3" ca="1">IF(INDIRECT(N$1 &amp; "!B" &amp; $A3) = $B3, IF(INDIRECT(N$1 &amp; "!E" &amp; $A3)&lt;&gt;"", INDIRECT(N$1 &amp; "!E" &amp; $A3), ""), "Não")</f>
        <v/>
      </c>
      <c r="O3" s="31" t="str" cm="1">
        <f t="array" aca="1" ref="O3" ca="1">IF(INDIRECT(O$1 &amp; "!B" &amp; $A3) = $B3, IF(INDIRECT(O$1 &amp; "!E" &amp; $A3)&lt;&gt;"", INDIRECT(O$1 &amp; "!E" &amp; $A3), ""), "Não")</f>
        <v/>
      </c>
      <c r="P3" s="31" t="str" cm="1">
        <f t="array" aca="1" ref="P3" ca="1">IF(INDIRECT(P$1 &amp; "!B" &amp; $A3) = $B3, IF(INDIRECT(P$1 &amp; "!E" &amp; $A3)&lt;&gt;"", INDIRECT(P$1 &amp; "!E" &amp; $A3), ""), "Não")</f>
        <v/>
      </c>
      <c r="Q3" s="31" t="str" cm="1">
        <f t="array" aca="1" ref="Q3" ca="1">IF(INDIRECT(Q$1 &amp; "!B" &amp; $A3) = $B3, IF(INDIRECT(Q$1 &amp; "!E" &amp; $A3)&lt;&gt;"", INDIRECT(Q$1 &amp; "!E" &amp; $A3), ""), "Não")</f>
        <v/>
      </c>
    </row>
    <row r="4" spans="1:17">
      <c r="A4" s="17">
        <v>7</v>
      </c>
      <c r="B4" s="18" t="s">
        <v>56</v>
      </c>
      <c r="C4" s="18">
        <v>1</v>
      </c>
      <c r="D4" s="31" t="str" cm="1">
        <f t="array" aca="1" ref="D4" ca="1">IF(INDIRECT(D$1 &amp; "!B" &amp; $A4) = $B4, IF(INDIRECT(D$1 &amp; "!E" &amp; $A4)&lt;&gt;"", INDIRECT(D$1 &amp; "!E" &amp; $A4), ""), "Não")</f>
        <v>Enviado</v>
      </c>
      <c r="E4" s="31" t="str" cm="1">
        <f t="array" aca="1" ref="E4" ca="1">IF(INDIRECT(E$1 &amp; "!B" &amp; $A4) = $B4, IF(INDIRECT(E$1 &amp; "!E" &amp; $A4)&lt;&gt;"", INDIRECT(E$1 &amp; "!E" &amp; $A4), ""), "Não")</f>
        <v>Atrasado &gt;= 2</v>
      </c>
      <c r="F4" s="31" t="str" cm="1">
        <f t="array" aca="1" ref="F4" ca="1">IF(INDIRECT(F$1 &amp; "!B" &amp; $A4) = $B4, IF(INDIRECT(F$1 &amp; "!E" &amp; $A4)&lt;&gt;"", INDIRECT(F$1 &amp; "!E" &amp; $A4), ""), "Não")</f>
        <v>Atrasado &gt;= 2</v>
      </c>
      <c r="G4" s="31" t="str" cm="1">
        <f t="array" aca="1" ref="G4" ca="1">IF(INDIRECT(G$1 &amp; "!B" &amp; $A4) = $B4, IF(INDIRECT(G$1 &amp; "!E" &amp; $A4)&lt;&gt;"", INDIRECT(G$1 &amp; "!E" &amp; $A4), ""), "Não")</f>
        <v>Enviado</v>
      </c>
      <c r="H4" s="31" t="str" cm="1">
        <f t="array" aca="1" ref="H4" ca="1">IF(INDIRECT(H$1 &amp; "!B" &amp; $A4) = $B4, IF(INDIRECT(H$1 &amp; "!E" &amp; $A4)&lt;&gt;"", INDIRECT(H$1 &amp; "!E" &amp; $A4), ""), "Não")</f>
        <v>Enviado</v>
      </c>
      <c r="I4" s="31" t="str" cm="1">
        <f t="array" aca="1" ref="I4" ca="1">IF(INDIRECT(I$1 &amp; "!B" &amp; $A4) = $B4, IF(INDIRECT(I$1 &amp; "!E" &amp; $A4)&lt;&gt;"", INDIRECT(I$1 &amp; "!E" &amp; $A4), ""), "Não")</f>
        <v>Enviado</v>
      </c>
      <c r="J4" s="31" t="str" cm="1">
        <f t="array" aca="1" ref="J4" ca="1">IF(INDIRECT(J$1 &amp; "!B" &amp; $A4) = $B4, IF(INDIRECT(J$1 &amp; "!E" &amp; $A4)&lt;&gt;"", INDIRECT(J$1 &amp; "!E" &amp; $A4), ""), "Não")</f>
        <v>Enviado</v>
      </c>
      <c r="K4" s="31" t="str" cm="1">
        <f t="array" aca="1" ref="K4" ca="1">IF(INDIRECT(K$1 &amp; "!B" &amp; $A4) = $B4, IF(INDIRECT(K$1 &amp; "!E" &amp; $A4)&lt;&gt;"", INDIRECT(K$1 &amp; "!E" &amp; $A4), ""), "Não")</f>
        <v/>
      </c>
      <c r="L4" s="31" t="str" cm="1">
        <f t="array" aca="1" ref="L4" ca="1">IF(INDIRECT(L$1 &amp; "!B" &amp; $A4) = $B4, IF(INDIRECT(L$1 &amp; "!E" &amp; $A4)&lt;&gt;"", INDIRECT(L$1 &amp; "!E" &amp; $A4), ""), "Não")</f>
        <v/>
      </c>
      <c r="M4" s="31" t="str" cm="1">
        <f t="array" aca="1" ref="M4" ca="1">IF(INDIRECT(M$1 &amp; "!B" &amp; $A4) = $B4, IF(INDIRECT(M$1 &amp; "!E" &amp; $A4)&lt;&gt;"", INDIRECT(M$1 &amp; "!E" &amp; $A4), ""), "Não")</f>
        <v/>
      </c>
      <c r="N4" s="31" t="str" cm="1">
        <f t="array" aca="1" ref="N4" ca="1">IF(INDIRECT(N$1 &amp; "!B" &amp; $A4) = $B4, IF(INDIRECT(N$1 &amp; "!E" &amp; $A4)&lt;&gt;"", INDIRECT(N$1 &amp; "!E" &amp; $A4), ""), "Não")</f>
        <v/>
      </c>
      <c r="O4" s="31" t="str" cm="1">
        <f t="array" aca="1" ref="O4" ca="1">IF(INDIRECT(O$1 &amp; "!B" &amp; $A4) = $B4, IF(INDIRECT(O$1 &amp; "!E" &amp; $A4)&lt;&gt;"", INDIRECT(O$1 &amp; "!E" &amp; $A4), ""), "Não")</f>
        <v/>
      </c>
      <c r="P4" s="31" t="str" cm="1">
        <f t="array" aca="1" ref="P4" ca="1">IF(INDIRECT(P$1 &amp; "!B" &amp; $A4) = $B4, IF(INDIRECT(P$1 &amp; "!E" &amp; $A4)&lt;&gt;"", INDIRECT(P$1 &amp; "!E" &amp; $A4), ""), "Não")</f>
        <v/>
      </c>
      <c r="Q4" s="31" t="str" cm="1">
        <f t="array" aca="1" ref="Q4" ca="1">IF(INDIRECT(Q$1 &amp; "!B" &amp; $A4) = $B4, IF(INDIRECT(Q$1 &amp; "!E" &amp; $A4)&lt;&gt;"", INDIRECT(Q$1 &amp; "!E" &amp; $A4), ""), "Não")</f>
        <v/>
      </c>
    </row>
    <row r="5" spans="1:17">
      <c r="A5" s="17">
        <v>31</v>
      </c>
      <c r="B5" s="18" t="s">
        <v>57</v>
      </c>
      <c r="C5" s="18">
        <v>1</v>
      </c>
      <c r="D5" s="31" t="str" cm="1">
        <f t="array" aca="1" ref="D5" ca="1">IF(INDIRECT(D$1 &amp; "!B" &amp; $A5) = $B5, IF(INDIRECT(D$1 &amp; "!E" &amp; $A5)&lt;&gt;"", INDIRECT(D$1 &amp; "!E" &amp; $A5), ""), "Não")</f>
        <v>Enviado</v>
      </c>
      <c r="E5" s="31" t="str" cm="1">
        <f t="array" aca="1" ref="E5" ca="1">IF(INDIRECT(E$1 &amp; "!B" &amp; $A5) = $B5, IF(INDIRECT(E$1 &amp; "!E" &amp; $A5)&lt;&gt;"", INDIRECT(E$1 &amp; "!E" &amp; $A5), ""), "Não")</f>
        <v>Duplicado</v>
      </c>
      <c r="F5" s="31" t="str" cm="1">
        <f t="array" aca="1" ref="F5" ca="1">IF(INDIRECT(F$1 &amp; "!B" &amp; $A5) = $B5, IF(INDIRECT(F$1 &amp; "!E" &amp; $A5)&lt;&gt;"", INDIRECT(F$1 &amp; "!E" &amp; $A5), ""), "Não")</f>
        <v>Enviado</v>
      </c>
      <c r="G5" s="31" t="str" cm="1">
        <f t="array" aca="1" ref="G5" ca="1">IF(INDIRECT(G$1 &amp; "!B" &amp; $A5) = $B5, IF(INDIRECT(G$1 &amp; "!E" &amp; $A5)&lt;&gt;"", INDIRECT(G$1 &amp; "!E" &amp; $A5), ""), "Não")</f>
        <v>Enviado</v>
      </c>
      <c r="H5" s="31" t="str" cm="1">
        <f t="array" aca="1" ref="H5" ca="1">IF(INDIRECT(H$1 &amp; "!B" &amp; $A5) = $B5, IF(INDIRECT(H$1 &amp; "!E" &amp; $A5)&lt;&gt;"", INDIRECT(H$1 &amp; "!E" &amp; $A5), ""), "Não")</f>
        <v>Enviado</v>
      </c>
      <c r="I5" s="31" t="str" cm="1">
        <f t="array" aca="1" ref="I5" ca="1">IF(INDIRECT(I$1 &amp; "!B" &amp; $A5) = $B5, IF(INDIRECT(I$1 &amp; "!E" &amp; $A5)&lt;&gt;"", INDIRECT(I$1 &amp; "!E" &amp; $A5), ""), "Não")</f>
        <v>Enviado</v>
      </c>
      <c r="J5" s="31" t="str" cm="1">
        <f t="array" aca="1" ref="J5" ca="1">IF(INDIRECT(J$1 &amp; "!B" &amp; $A5) = $B5, IF(INDIRECT(J$1 &amp; "!E" &amp; $A5)&lt;&gt;"", INDIRECT(J$1 &amp; "!E" &amp; $A5), ""), "Não")</f>
        <v>Atrasado</v>
      </c>
      <c r="K5" s="31" t="str" cm="1">
        <f t="array" aca="1" ref="K5" ca="1">IF(INDIRECT(K$1 &amp; "!B" &amp; $A5) = $B5, IF(INDIRECT(K$1 &amp; "!E" &amp; $A5)&lt;&gt;"", INDIRECT(K$1 &amp; "!E" &amp; $A5), ""), "Não")</f>
        <v/>
      </c>
      <c r="L5" s="31" t="str" cm="1">
        <f t="array" aca="1" ref="L5" ca="1">IF(INDIRECT(L$1 &amp; "!B" &amp; $A5) = $B5, IF(INDIRECT(L$1 &amp; "!E" &amp; $A5)&lt;&gt;"", INDIRECT(L$1 &amp; "!E" &amp; $A5), ""), "Não")</f>
        <v/>
      </c>
      <c r="M5" s="31" t="str" cm="1">
        <f t="array" aca="1" ref="M5" ca="1">IF(INDIRECT(M$1 &amp; "!B" &amp; $A5) = $B5, IF(INDIRECT(M$1 &amp; "!E" &amp; $A5)&lt;&gt;"", INDIRECT(M$1 &amp; "!E" &amp; $A5), ""), "Não")</f>
        <v/>
      </c>
      <c r="N5" s="31" t="str" cm="1">
        <f t="array" aca="1" ref="N5" ca="1">IF(INDIRECT(N$1 &amp; "!B" &amp; $A5) = $B5, IF(INDIRECT(N$1 &amp; "!E" &amp; $A5)&lt;&gt;"", INDIRECT(N$1 &amp; "!E" &amp; $A5), ""), "Não")</f>
        <v/>
      </c>
      <c r="O5" s="31" t="str" cm="1">
        <f t="array" aca="1" ref="O5" ca="1">IF(INDIRECT(O$1 &amp; "!B" &amp; $A5) = $B5, IF(INDIRECT(O$1 &amp; "!E" &amp; $A5)&lt;&gt;"", INDIRECT(O$1 &amp; "!E" &amp; $A5), ""), "Não")</f>
        <v/>
      </c>
      <c r="P5" s="31" t="str" cm="1">
        <f t="array" aca="1" ref="P5" ca="1">IF(INDIRECT(P$1 &amp; "!B" &amp; $A5) = $B5, IF(INDIRECT(P$1 &amp; "!E" &amp; $A5)&lt;&gt;"", INDIRECT(P$1 &amp; "!E" &amp; $A5), ""), "Não")</f>
        <v/>
      </c>
      <c r="Q5" s="31" t="str" cm="1">
        <f t="array" aca="1" ref="Q5" ca="1">IF(INDIRECT(Q$1 &amp; "!B" &amp; $A5) = $B5, IF(INDIRECT(Q$1 &amp; "!E" &amp; $A5)&lt;&gt;"", INDIRECT(Q$1 &amp; "!E" &amp; $A5), ""), "Não")</f>
        <v/>
      </c>
    </row>
    <row r="6" spans="1:17">
      <c r="A6" s="17">
        <v>32</v>
      </c>
      <c r="B6" s="18" t="s">
        <v>58</v>
      </c>
      <c r="C6" s="18">
        <v>1</v>
      </c>
      <c r="D6" s="31" t="str" cm="1">
        <f t="array" aca="1" ref="D6" ca="1">IF(INDIRECT(D$1 &amp; "!B" &amp; $A6) = $B6, IF(INDIRECT(D$1 &amp; "!E" &amp; $A6)&lt;&gt;"", INDIRECT(D$1 &amp; "!E" &amp; $A6), ""), "Não")</f>
        <v>Enviado</v>
      </c>
      <c r="E6" s="31" t="str" cm="1">
        <f t="array" aca="1" ref="E6" ca="1">IF(INDIRECT(E$1 &amp; "!B" &amp; $A6) = $B6, IF(INDIRECT(E$1 &amp; "!E" &amp; $A6)&lt;&gt;"", INDIRECT(E$1 &amp; "!E" &amp; $A6), ""), "Não")</f>
        <v>Enviado</v>
      </c>
      <c r="F6" s="31" t="str" cm="1">
        <f t="array" aca="1" ref="F6" ca="1">IF(INDIRECT(F$1 &amp; "!B" &amp; $A6) = $B6, IF(INDIRECT(F$1 &amp; "!E" &amp; $A6)&lt;&gt;"", INDIRECT(F$1 &amp; "!E" &amp; $A6), ""), "Não")</f>
        <v>Enviado</v>
      </c>
      <c r="G6" s="31" t="str" cm="1">
        <f t="array" aca="1" ref="G6" ca="1">IF(INDIRECT(G$1 &amp; "!B" &amp; $A6) = $B6, IF(INDIRECT(G$1 &amp; "!E" &amp; $A6)&lt;&gt;"", INDIRECT(G$1 &amp; "!E" &amp; $A6), ""), "Não")</f>
        <v>Enviado</v>
      </c>
      <c r="H6" s="31" t="str" cm="1">
        <f t="array" aca="1" ref="H6" ca="1">IF(INDIRECT(H$1 &amp; "!B" &amp; $A6) = $B6, IF(INDIRECT(H$1 &amp; "!E" &amp; $A6)&lt;&gt;"", INDIRECT(H$1 &amp; "!E" &amp; $A6), ""), "Não")</f>
        <v>Enviado</v>
      </c>
      <c r="I6" s="31" t="str" cm="1">
        <f t="array" aca="1" ref="I6" ca="1">IF(INDIRECT(I$1 &amp; "!B" &amp; $A6) = $B6, IF(INDIRECT(I$1 &amp; "!E" &amp; $A6)&lt;&gt;"", INDIRECT(I$1 &amp; "!E" &amp; $A6), ""), "Não")</f>
        <v>Enviado</v>
      </c>
      <c r="J6" s="31" t="str" cm="1">
        <f t="array" aca="1" ref="J6" ca="1">IF(INDIRECT(J$1 &amp; "!B" &amp; $A6) = $B6, IF(INDIRECT(J$1 &amp; "!E" &amp; $A6)&lt;&gt;"", INDIRECT(J$1 &amp; "!E" &amp; $A6), ""), "Não")</f>
        <v>Enviado</v>
      </c>
      <c r="K6" s="31" t="str" cm="1">
        <f t="array" aca="1" ref="K6" ca="1">IF(INDIRECT(K$1 &amp; "!B" &amp; $A6) = $B6, IF(INDIRECT(K$1 &amp; "!E" &amp; $A6)&lt;&gt;"", INDIRECT(K$1 &amp; "!E" &amp; $A6), ""), "Não")</f>
        <v/>
      </c>
      <c r="L6" s="31" t="str" cm="1">
        <f t="array" aca="1" ref="L6" ca="1">IF(INDIRECT(L$1 &amp; "!B" &amp; $A6) = $B6, IF(INDIRECT(L$1 &amp; "!E" &amp; $A6)&lt;&gt;"", INDIRECT(L$1 &amp; "!E" &amp; $A6), ""), "Não")</f>
        <v/>
      </c>
      <c r="M6" s="31" t="str" cm="1">
        <f t="array" aca="1" ref="M6" ca="1">IF(INDIRECT(M$1 &amp; "!B" &amp; $A6) = $B6, IF(INDIRECT(M$1 &amp; "!E" &amp; $A6)&lt;&gt;"", INDIRECT(M$1 &amp; "!E" &amp; $A6), ""), "Não")</f>
        <v/>
      </c>
      <c r="N6" s="31" t="str" cm="1">
        <f t="array" aca="1" ref="N6" ca="1">IF(INDIRECT(N$1 &amp; "!B" &amp; $A6) = $B6, IF(INDIRECT(N$1 &amp; "!E" &amp; $A6)&lt;&gt;"", INDIRECT(N$1 &amp; "!E" &amp; $A6), ""), "Não")</f>
        <v/>
      </c>
      <c r="O6" s="31" t="str" cm="1">
        <f t="array" aca="1" ref="O6" ca="1">IF(INDIRECT(O$1 &amp; "!B" &amp; $A6) = $B6, IF(INDIRECT(O$1 &amp; "!E" &amp; $A6)&lt;&gt;"", INDIRECT(O$1 &amp; "!E" &amp; $A6), ""), "Não")</f>
        <v/>
      </c>
      <c r="P6" s="31" t="str" cm="1">
        <f t="array" aca="1" ref="P6" ca="1">IF(INDIRECT(P$1 &amp; "!B" &amp; $A6) = $B6, IF(INDIRECT(P$1 &amp; "!E" &amp; $A6)&lt;&gt;"", INDIRECT(P$1 &amp; "!E" &amp; $A6), ""), "Não")</f>
        <v/>
      </c>
      <c r="Q6" s="31" t="str" cm="1">
        <f t="array" aca="1" ref="Q6" ca="1">IF(INDIRECT(Q$1 &amp; "!B" &amp; $A6) = $B6, IF(INDIRECT(Q$1 &amp; "!E" &amp; $A6)&lt;&gt;"", INDIRECT(Q$1 &amp; "!E" &amp; $A6), ""), "Não")</f>
        <v/>
      </c>
    </row>
    <row r="7" spans="1:17">
      <c r="A7" s="17">
        <v>42</v>
      </c>
      <c r="B7" s="18" t="s">
        <v>59</v>
      </c>
      <c r="C7" s="18">
        <v>1</v>
      </c>
      <c r="D7" s="31" t="str" cm="1">
        <f t="array" aca="1" ref="D7" ca="1">IF(INDIRECT(D$1 &amp; "!B" &amp; $A7) = $B7, IF(INDIRECT(D$1 &amp; "!E" &amp; $A7)&lt;&gt;"", INDIRECT(D$1 &amp; "!E" &amp; $A7), ""), "Não")</f>
        <v>Atrasado &gt;= 2</v>
      </c>
      <c r="E7" s="31" t="str" cm="1">
        <f t="array" aca="1" ref="E7" ca="1">IF(INDIRECT(E$1 &amp; "!B" &amp; $A7) = $B7, IF(INDIRECT(E$1 &amp; "!E" &amp; $A7)&lt;&gt;"", INDIRECT(E$1 &amp; "!E" &amp; $A7), ""), "Não")</f>
        <v>Atrasado &gt;= 2</v>
      </c>
      <c r="F7" s="31" t="str" cm="1">
        <f t="array" aca="1" ref="F7" ca="1">IF(INDIRECT(F$1 &amp; "!B" &amp; $A7) = $B7, IF(INDIRECT(F$1 &amp; "!E" &amp; $A7)&lt;&gt;"", INDIRECT(F$1 &amp; "!E" &amp; $A7), ""), "Não")</f>
        <v>Atrasado &gt;= 2</v>
      </c>
      <c r="G7" s="31" t="str" cm="1">
        <f t="array" aca="1" ref="G7" ca="1">IF(INDIRECT(G$1 &amp; "!B" &amp; $A7) = $B7, IF(INDIRECT(G$1 &amp; "!E" &amp; $A7)&lt;&gt;"", INDIRECT(G$1 &amp; "!E" &amp; $A7), ""), "Não")</f>
        <v>Atrasado &gt;= 2</v>
      </c>
      <c r="H7" s="31" t="str" cm="1">
        <f t="array" aca="1" ref="H7" ca="1">IF(INDIRECT(H$1 &amp; "!B" &amp; $A7) = $B7, IF(INDIRECT(H$1 &amp; "!E" &amp; $A7)&lt;&gt;"", INDIRECT(H$1 &amp; "!E" &amp; $A7), ""), "Não")</f>
        <v>Atrasado &gt;= 2</v>
      </c>
      <c r="I7" s="31" t="str" cm="1">
        <f t="array" aca="1" ref="I7" ca="1">IF(INDIRECT(I$1 &amp; "!B" &amp; $A7) = $B7, IF(INDIRECT(I$1 &amp; "!E" &amp; $A7)&lt;&gt;"", INDIRECT(I$1 &amp; "!E" &amp; $A7), ""), "Não")</f>
        <v>Atrasado &gt;= 2</v>
      </c>
      <c r="J7" s="31" t="str" cm="1">
        <f t="array" aca="1" ref="J7" ca="1">IF(INDIRECT(J$1 &amp; "!B" &amp; $A7) = $B7, IF(INDIRECT(J$1 &amp; "!E" &amp; $A7)&lt;&gt;"", INDIRECT(J$1 &amp; "!E" &amp; $A7), ""), "Não")</f>
        <v>Atrasado</v>
      </c>
      <c r="K7" s="31" t="str" cm="1">
        <f t="array" aca="1" ref="K7" ca="1">IF(INDIRECT(K$1 &amp; "!B" &amp; $A7) = $B7, IF(INDIRECT(K$1 &amp; "!E" &amp; $A7)&lt;&gt;"", INDIRECT(K$1 &amp; "!E" &amp; $A7), ""), "Não")</f>
        <v/>
      </c>
      <c r="L7" s="31" t="str" cm="1">
        <f t="array" aca="1" ref="L7" ca="1">IF(INDIRECT(L$1 &amp; "!B" &amp; $A7) = $B7, IF(INDIRECT(L$1 &amp; "!E" &amp; $A7)&lt;&gt;"", INDIRECT(L$1 &amp; "!E" &amp; $A7), ""), "Não")</f>
        <v/>
      </c>
      <c r="M7" s="31" t="str" cm="1">
        <f t="array" aca="1" ref="M7" ca="1">IF(INDIRECT(M$1 &amp; "!B" &amp; $A7) = $B7, IF(INDIRECT(M$1 &amp; "!E" &amp; $A7)&lt;&gt;"", INDIRECT(M$1 &amp; "!E" &amp; $A7), ""), "Não")</f>
        <v/>
      </c>
      <c r="N7" s="31" t="str" cm="1">
        <f t="array" aca="1" ref="N7" ca="1">IF(INDIRECT(N$1 &amp; "!B" &amp; $A7) = $B7, IF(INDIRECT(N$1 &amp; "!E" &amp; $A7)&lt;&gt;"", INDIRECT(N$1 &amp; "!E" &amp; $A7), ""), "Não")</f>
        <v/>
      </c>
      <c r="O7" s="31" t="str" cm="1">
        <f t="array" aca="1" ref="O7" ca="1">IF(INDIRECT(O$1 &amp; "!B" &amp; $A7) = $B7, IF(INDIRECT(O$1 &amp; "!E" &amp; $A7)&lt;&gt;"", INDIRECT(O$1 &amp; "!E" &amp; $A7), ""), "Não")</f>
        <v/>
      </c>
      <c r="P7" s="31" t="str" cm="1">
        <f t="array" aca="1" ref="P7" ca="1">IF(INDIRECT(P$1 &amp; "!B" &amp; $A7) = $B7, IF(INDIRECT(P$1 &amp; "!E" &amp; $A7)&lt;&gt;"", INDIRECT(P$1 &amp; "!E" &amp; $A7), ""), "Não")</f>
        <v/>
      </c>
      <c r="Q7" s="31" t="str" cm="1">
        <f t="array" aca="1" ref="Q7" ca="1">IF(INDIRECT(Q$1 &amp; "!B" &amp; $A7) = $B7, IF(INDIRECT(Q$1 &amp; "!E" &amp; $A7)&lt;&gt;"", INDIRECT(Q$1 &amp; "!E" &amp; $A7), ""), "Não")</f>
        <v/>
      </c>
    </row>
    <row r="8" spans="1:17">
      <c r="A8" s="17">
        <v>45</v>
      </c>
      <c r="B8" s="18" t="s">
        <v>60</v>
      </c>
      <c r="C8" s="18">
        <v>1</v>
      </c>
      <c r="D8" s="31" t="str" cm="1">
        <f t="array" aca="1" ref="D8" ca="1">IF(INDIRECT(D$1 &amp; "!B" &amp; $A8) = $B8, IF(INDIRECT(D$1 &amp; "!E" &amp; $A8)&lt;&gt;"", INDIRECT(D$1 &amp; "!E" &amp; $A8), ""), "Não")</f>
        <v>Enviado</v>
      </c>
      <c r="E8" s="31" t="str" cm="1">
        <f t="array" aca="1" ref="E8" ca="1">IF(INDIRECT(E$1 &amp; "!B" &amp; $A8) = $B8, IF(INDIRECT(E$1 &amp; "!E" &amp; $A8)&lt;&gt;"", INDIRECT(E$1 &amp; "!E" &amp; $A8), ""), "Não")</f>
        <v>Enviado</v>
      </c>
      <c r="F8" s="31" t="str" cm="1">
        <f t="array" aca="1" ref="F8" ca="1">IF(INDIRECT(F$1 &amp; "!B" &amp; $A8) = $B8, IF(INDIRECT(F$1 &amp; "!E" &amp; $A8)&lt;&gt;"", INDIRECT(F$1 &amp; "!E" &amp; $A8), ""), "Não")</f>
        <v>Enviado</v>
      </c>
      <c r="G8" s="31" t="str" cm="1">
        <f t="array" aca="1" ref="G8" ca="1">IF(INDIRECT(G$1 &amp; "!B" &amp; $A8) = $B8, IF(INDIRECT(G$1 &amp; "!E" &amp; $A8)&lt;&gt;"", INDIRECT(G$1 &amp; "!E" &amp; $A8), ""), "Não")</f>
        <v>Enviado</v>
      </c>
      <c r="H8" s="31" t="str" cm="1">
        <f t="array" aca="1" ref="H8" ca="1">IF(INDIRECT(H$1 &amp; "!B" &amp; $A8) = $B8, IF(INDIRECT(H$1 &amp; "!E" &amp; $A8)&lt;&gt;"", INDIRECT(H$1 &amp; "!E" &amp; $A8), ""), "Não")</f>
        <v>Atrasado &gt;= 2</v>
      </c>
      <c r="I8" s="31" t="str" cm="1">
        <f t="array" aca="1" ref="I8" ca="1">IF(INDIRECT(I$1 &amp; "!B" &amp; $A8) = $B8, IF(INDIRECT(I$1 &amp; "!E" &amp; $A8)&lt;&gt;"", INDIRECT(I$1 &amp; "!E" &amp; $A8), ""), "Não")</f>
        <v>Enviado</v>
      </c>
      <c r="J8" s="31" t="str" cm="1">
        <f t="array" aca="1" ref="J8" ca="1">IF(INDIRECT(J$1 &amp; "!B" &amp; $A8) = $B8, IF(INDIRECT(J$1 &amp; "!E" &amp; $A8)&lt;&gt;"", INDIRECT(J$1 &amp; "!E" &amp; $A8), ""), "Não")</f>
        <v>Enviado</v>
      </c>
      <c r="K8" s="31" t="str" cm="1">
        <f t="array" aca="1" ref="K8" ca="1">IF(INDIRECT(K$1 &amp; "!B" &amp; $A8) = $B8, IF(INDIRECT(K$1 &amp; "!E" &amp; $A8)&lt;&gt;"", INDIRECT(K$1 &amp; "!E" &amp; $A8), ""), "Não")</f>
        <v/>
      </c>
      <c r="L8" s="31" t="str" cm="1">
        <f t="array" aca="1" ref="L8" ca="1">IF(INDIRECT(L$1 &amp; "!B" &amp; $A8) = $B8, IF(INDIRECT(L$1 &amp; "!E" &amp; $A8)&lt;&gt;"", INDIRECT(L$1 &amp; "!E" &amp; $A8), ""), "Não")</f>
        <v/>
      </c>
      <c r="M8" s="31" t="str" cm="1">
        <f t="array" aca="1" ref="M8" ca="1">IF(INDIRECT(M$1 &amp; "!B" &amp; $A8) = $B8, IF(INDIRECT(M$1 &amp; "!E" &amp; $A8)&lt;&gt;"", INDIRECT(M$1 &amp; "!E" &amp; $A8), ""), "Não")</f>
        <v/>
      </c>
      <c r="N8" s="31" t="str" cm="1">
        <f t="array" aca="1" ref="N8" ca="1">IF(INDIRECT(N$1 &amp; "!B" &amp; $A8) = $B8, IF(INDIRECT(N$1 &amp; "!E" &amp; $A8)&lt;&gt;"", INDIRECT(N$1 &amp; "!E" &amp; $A8), ""), "Não")</f>
        <v/>
      </c>
      <c r="O8" s="31" t="str" cm="1">
        <f t="array" aca="1" ref="O8" ca="1">IF(INDIRECT(O$1 &amp; "!B" &amp; $A8) = $B8, IF(INDIRECT(O$1 &amp; "!E" &amp; $A8)&lt;&gt;"", INDIRECT(O$1 &amp; "!E" &amp; $A8), ""), "Não")</f>
        <v/>
      </c>
      <c r="P8" s="31" t="str" cm="1">
        <f t="array" aca="1" ref="P8" ca="1">IF(INDIRECT(P$1 &amp; "!B" &amp; $A8) = $B8, IF(INDIRECT(P$1 &amp; "!E" &amp; $A8)&lt;&gt;"", INDIRECT(P$1 &amp; "!E" &amp; $A8), ""), "Não")</f>
        <v/>
      </c>
      <c r="Q8" s="31" t="str" cm="1">
        <f t="array" aca="1" ref="Q8" ca="1">IF(INDIRECT(Q$1 &amp; "!B" &amp; $A8) = $B8, IF(INDIRECT(Q$1 &amp; "!E" &amp; $A8)&lt;&gt;"", INDIRECT(Q$1 &amp; "!E" &amp; $A8), ""), "Não")</f>
        <v/>
      </c>
    </row>
    <row r="9" spans="1:17">
      <c r="A9" s="17">
        <v>47</v>
      </c>
      <c r="B9" s="18" t="s">
        <v>61</v>
      </c>
      <c r="C9" s="18">
        <v>1</v>
      </c>
      <c r="D9" s="31" t="str" cm="1">
        <f t="array" aca="1" ref="D9" ca="1">IF(INDIRECT(D$1 &amp; "!B" &amp; $A9) = $B9, IF(INDIRECT(D$1 &amp; "!E" &amp; $A9)&lt;&gt;"", INDIRECT(D$1 &amp; "!E" &amp; $A9), ""), "Não")</f>
        <v>Atrasado &gt;= 2</v>
      </c>
      <c r="E9" s="31" t="str" cm="1">
        <f t="array" aca="1" ref="E9" ca="1">IF(INDIRECT(E$1 &amp; "!B" &amp; $A9) = $B9, IF(INDIRECT(E$1 &amp; "!E" &amp; $A9)&lt;&gt;"", INDIRECT(E$1 &amp; "!E" &amp; $A9), ""), "Não")</f>
        <v>Enviado</v>
      </c>
      <c r="F9" s="31" t="str" cm="1">
        <f t="array" aca="1" ref="F9" ca="1">IF(INDIRECT(F$1 &amp; "!B" &amp; $A9) = $B9, IF(INDIRECT(F$1 &amp; "!E" &amp; $A9)&lt;&gt;"", INDIRECT(F$1 &amp; "!E" &amp; $A9), ""), "Não")</f>
        <v>Enviado</v>
      </c>
      <c r="G9" s="31" t="str" cm="1">
        <f t="array" aca="1" ref="G9" ca="1">IF(INDIRECT(G$1 &amp; "!B" &amp; $A9) = $B9, IF(INDIRECT(G$1 &amp; "!E" &amp; $A9)&lt;&gt;"", INDIRECT(G$1 &amp; "!E" &amp; $A9), ""), "Não")</f>
        <v>Enviado</v>
      </c>
      <c r="H9" s="31" t="str" cm="1">
        <f t="array" aca="1" ref="H9" ca="1">IF(INDIRECT(H$1 &amp; "!B" &amp; $A9) = $B9, IF(INDIRECT(H$1 &amp; "!E" &amp; $A9)&lt;&gt;"", INDIRECT(H$1 &amp; "!E" &amp; $A9), ""), "Não")</f>
        <v>Enviado</v>
      </c>
      <c r="I9" s="31" t="str" cm="1">
        <f t="array" aca="1" ref="I9" ca="1">IF(INDIRECT(I$1 &amp; "!B" &amp; $A9) = $B9, IF(INDIRECT(I$1 &amp; "!E" &amp; $A9)&lt;&gt;"", INDIRECT(I$1 &amp; "!E" &amp; $A9), ""), "Não")</f>
        <v>Enviado</v>
      </c>
      <c r="J9" s="31" t="str" cm="1">
        <f t="array" aca="1" ref="J9" ca="1">IF(INDIRECT(J$1 &amp; "!B" &amp; $A9) = $B9, IF(INDIRECT(J$1 &amp; "!E" &amp; $A9)&lt;&gt;"", INDIRECT(J$1 &amp; "!E" &amp; $A9), ""), "Não")</f>
        <v>Atrasado</v>
      </c>
      <c r="K9" s="31" t="str" cm="1">
        <f t="array" aca="1" ref="K9" ca="1">IF(INDIRECT(K$1 &amp; "!B" &amp; $A9) = $B9, IF(INDIRECT(K$1 &amp; "!E" &amp; $A9)&lt;&gt;"", INDIRECT(K$1 &amp; "!E" &amp; $A9), ""), "Não")</f>
        <v>Enviado</v>
      </c>
      <c r="L9" s="31" t="str" cm="1">
        <f t="array" aca="1" ref="L9" ca="1">IF(INDIRECT(L$1 &amp; "!B" &amp; $A9) = $B9, IF(INDIRECT(L$1 &amp; "!E" &amp; $A9)&lt;&gt;"", INDIRECT(L$1 &amp; "!E" &amp; $A9), ""), "Não")</f>
        <v/>
      </c>
      <c r="M9" s="31" t="str" cm="1">
        <f t="array" aca="1" ref="M9" ca="1">IF(INDIRECT(M$1 &amp; "!B" &amp; $A9) = $B9, IF(INDIRECT(M$1 &amp; "!E" &amp; $A9)&lt;&gt;"", INDIRECT(M$1 &amp; "!E" &amp; $A9), ""), "Não")</f>
        <v/>
      </c>
      <c r="N9" s="31" t="str" cm="1">
        <f t="array" aca="1" ref="N9" ca="1">IF(INDIRECT(N$1 &amp; "!B" &amp; $A9) = $B9, IF(INDIRECT(N$1 &amp; "!E" &amp; $A9)&lt;&gt;"", INDIRECT(N$1 &amp; "!E" &amp; $A9), ""), "Não")</f>
        <v/>
      </c>
      <c r="O9" s="31" t="str" cm="1">
        <f t="array" aca="1" ref="O9" ca="1">IF(INDIRECT(O$1 &amp; "!B" &amp; $A9) = $B9, IF(INDIRECT(O$1 &amp; "!E" &amp; $A9)&lt;&gt;"", INDIRECT(O$1 &amp; "!E" &amp; $A9), ""), "Não")</f>
        <v/>
      </c>
      <c r="P9" s="31" t="str" cm="1">
        <f t="array" aca="1" ref="P9" ca="1">IF(INDIRECT(P$1 &amp; "!B" &amp; $A9) = $B9, IF(INDIRECT(P$1 &amp; "!E" &amp; $A9)&lt;&gt;"", INDIRECT(P$1 &amp; "!E" &amp; $A9), ""), "Não")</f>
        <v/>
      </c>
      <c r="Q9" s="31" t="str" cm="1">
        <f t="array" aca="1" ref="Q9" ca="1">IF(INDIRECT(Q$1 &amp; "!B" &amp; $A9) = $B9, IF(INDIRECT(Q$1 &amp; "!E" &amp; $A9)&lt;&gt;"", INDIRECT(Q$1 &amp; "!E" &amp; $A9), ""), "Não")</f>
        <v/>
      </c>
    </row>
    <row r="10" spans="1:17">
      <c r="A10" s="17">
        <v>49</v>
      </c>
      <c r="B10" s="18" t="s">
        <v>62</v>
      </c>
      <c r="C10" s="18">
        <v>1</v>
      </c>
      <c r="D10" s="31" t="str" cm="1">
        <f t="array" aca="1" ref="D10" ca="1">IF(INDIRECT(D$1 &amp; "!B" &amp; $A10) = $B10, IF(INDIRECT(D$1 &amp; "!E" &amp; $A10)&lt;&gt;"", INDIRECT(D$1 &amp; "!E" &amp; $A10), ""), "Não")</f>
        <v>Enviado</v>
      </c>
      <c r="E10" s="31" t="str" cm="1">
        <f t="array" aca="1" ref="E10" ca="1">IF(INDIRECT(E$1 &amp; "!B" &amp; $A10) = $B10, IF(INDIRECT(E$1 &amp; "!E" &amp; $A10)&lt;&gt;"", INDIRECT(E$1 &amp; "!E" &amp; $A10), ""), "Não")</f>
        <v>Enviado</v>
      </c>
      <c r="F10" s="31" t="str" cm="1">
        <f t="array" aca="1" ref="F10" ca="1">IF(INDIRECT(F$1 &amp; "!B" &amp; $A10) = $B10, IF(INDIRECT(F$1 &amp; "!E" &amp; $A10)&lt;&gt;"", INDIRECT(F$1 &amp; "!E" &amp; $A10), ""), "Não")</f>
        <v>Enviado</v>
      </c>
      <c r="G10" s="31" t="str" cm="1">
        <f t="array" aca="1" ref="G10" ca="1">IF(INDIRECT(G$1 &amp; "!B" &amp; $A10) = $B10, IF(INDIRECT(G$1 &amp; "!E" &amp; $A10)&lt;&gt;"", INDIRECT(G$1 &amp; "!E" &amp; $A10), ""), "Não")</f>
        <v>Enviado</v>
      </c>
      <c r="H10" s="31" t="str" cm="1">
        <f t="array" aca="1" ref="H10" ca="1">IF(INDIRECT(H$1 &amp; "!B" &amp; $A10) = $B10, IF(INDIRECT(H$1 &amp; "!E" &amp; $A10)&lt;&gt;"", INDIRECT(H$1 &amp; "!E" &amp; $A10), ""), "Não")</f>
        <v>Enviado</v>
      </c>
      <c r="I10" s="31" t="str" cm="1">
        <f t="array" aca="1" ref="I10" ca="1">IF(INDIRECT(I$1 &amp; "!B" &amp; $A10) = $B10, IF(INDIRECT(I$1 &amp; "!E" &amp; $A10)&lt;&gt;"", INDIRECT(I$1 &amp; "!E" &amp; $A10), ""), "Não")</f>
        <v>Enviado</v>
      </c>
      <c r="J10" s="31" t="str" cm="1">
        <f t="array" aca="1" ref="J10" ca="1">IF(INDIRECT(J$1 &amp; "!B" &amp; $A10) = $B10, IF(INDIRECT(J$1 &amp; "!E" &amp; $A10)&lt;&gt;"", INDIRECT(J$1 &amp; "!E" &amp; $A10), ""), "Não")</f>
        <v>Enviado</v>
      </c>
      <c r="K10" s="31" t="str" cm="1">
        <f t="array" aca="1" ref="K10" ca="1">IF(INDIRECT(K$1 &amp; "!B" &amp; $A10) = $B10, IF(INDIRECT(K$1 &amp; "!E" &amp; $A10)&lt;&gt;"", INDIRECT(K$1 &amp; "!E" &amp; $A10), ""), "Não")</f>
        <v/>
      </c>
      <c r="L10" s="31" t="str" cm="1">
        <f t="array" aca="1" ref="L10" ca="1">IF(INDIRECT(L$1 &amp; "!B" &amp; $A10) = $B10, IF(INDIRECT(L$1 &amp; "!E" &amp; $A10)&lt;&gt;"", INDIRECT(L$1 &amp; "!E" &amp; $A10), ""), "Não")</f>
        <v/>
      </c>
      <c r="M10" s="31" t="str" cm="1">
        <f t="array" aca="1" ref="M10" ca="1">IF(INDIRECT(M$1 &amp; "!B" &amp; $A10) = $B10, IF(INDIRECT(M$1 &amp; "!E" &amp; $A10)&lt;&gt;"", INDIRECT(M$1 &amp; "!E" &amp; $A10), ""), "Não")</f>
        <v/>
      </c>
      <c r="N10" s="31" t="str" cm="1">
        <f t="array" aca="1" ref="N10" ca="1">IF(INDIRECT(N$1 &amp; "!B" &amp; $A10) = $B10, IF(INDIRECT(N$1 &amp; "!E" &amp; $A10)&lt;&gt;"", INDIRECT(N$1 &amp; "!E" &amp; $A10), ""), "Não")</f>
        <v/>
      </c>
      <c r="O10" s="31" t="str" cm="1">
        <f t="array" aca="1" ref="O10" ca="1">IF(INDIRECT(O$1 &amp; "!B" &amp; $A10) = $B10, IF(INDIRECT(O$1 &amp; "!E" &amp; $A10)&lt;&gt;"", INDIRECT(O$1 &amp; "!E" &amp; $A10), ""), "Não")</f>
        <v/>
      </c>
      <c r="P10" s="31" t="str" cm="1">
        <f t="array" aca="1" ref="P10" ca="1">IF(INDIRECT(P$1 &amp; "!B" &amp; $A10) = $B10, IF(INDIRECT(P$1 &amp; "!E" &amp; $A10)&lt;&gt;"", INDIRECT(P$1 &amp; "!E" &amp; $A10), ""), "Não")</f>
        <v/>
      </c>
      <c r="Q10" s="31" t="str" cm="1">
        <f t="array" aca="1" ref="Q10" ca="1">IF(INDIRECT(Q$1 &amp; "!B" &amp; $A10) = $B10, IF(INDIRECT(Q$1 &amp; "!E" &amp; $A10)&lt;&gt;"", INDIRECT(Q$1 &amp; "!E" &amp; $A10), ""), "Não")</f>
        <v/>
      </c>
    </row>
    <row r="11" spans="1:17">
      <c r="A11" s="17">
        <v>50</v>
      </c>
      <c r="B11" s="18" t="s">
        <v>63</v>
      </c>
      <c r="C11" s="18">
        <v>1</v>
      </c>
      <c r="D11" s="31" t="str" cm="1">
        <f t="array" aca="1" ref="D11" ca="1">IF(INDIRECT(D$1 &amp; "!B" &amp; $A11) = $B11, IF(INDIRECT(D$1 &amp; "!E" &amp; $A11)&lt;&gt;"", INDIRECT(D$1 &amp; "!E" &amp; $A11), ""), "Não")</f>
        <v>Enviado</v>
      </c>
      <c r="E11" s="31" t="str" cm="1">
        <f t="array" aca="1" ref="E11" ca="1">IF(INDIRECT(E$1 &amp; "!B" &amp; $A11) = $B11, IF(INDIRECT(E$1 &amp; "!E" &amp; $A11)&lt;&gt;"", INDIRECT(E$1 &amp; "!E" &amp; $A11), ""), "Não")</f>
        <v>Enviado</v>
      </c>
      <c r="F11" s="31" t="str" cm="1">
        <f t="array" aca="1" ref="F11" ca="1">IF(INDIRECT(F$1 &amp; "!B" &amp; $A11) = $B11, IF(INDIRECT(F$1 &amp; "!E" &amp; $A11)&lt;&gt;"", INDIRECT(F$1 &amp; "!E" &amp; $A11), ""), "Não")</f>
        <v>Enviado</v>
      </c>
      <c r="G11" s="31" t="str" cm="1">
        <f t="array" aca="1" ref="G11" ca="1">IF(INDIRECT(G$1 &amp; "!B" &amp; $A11) = $B11, IF(INDIRECT(G$1 &amp; "!E" &amp; $A11)&lt;&gt;"", INDIRECT(G$1 &amp; "!E" &amp; $A11), ""), "Não")</f>
        <v>Enviado</v>
      </c>
      <c r="H11" s="31" t="str" cm="1">
        <f t="array" aca="1" ref="H11" ca="1">IF(INDIRECT(H$1 &amp; "!B" &amp; $A11) = $B11, IF(INDIRECT(H$1 &amp; "!E" &amp; $A11)&lt;&gt;"", INDIRECT(H$1 &amp; "!E" &amp; $A11), ""), "Não")</f>
        <v>Enviado</v>
      </c>
      <c r="I11" s="31" t="str" cm="1">
        <f t="array" aca="1" ref="I11" ca="1">IF(INDIRECT(I$1 &amp; "!B" &amp; $A11) = $B11, IF(INDIRECT(I$1 &amp; "!E" &amp; $A11)&lt;&gt;"", INDIRECT(I$1 &amp; "!E" &amp; $A11), ""), "Não")</f>
        <v>Enviado</v>
      </c>
      <c r="J11" s="31" t="str" cm="1">
        <f t="array" aca="1" ref="J11" ca="1">IF(INDIRECT(J$1 &amp; "!B" &amp; $A11) = $B11, IF(INDIRECT(J$1 &amp; "!E" &amp; $A11)&lt;&gt;"", INDIRECT(J$1 &amp; "!E" &amp; $A11), ""), "Não")</f>
        <v>Enviado</v>
      </c>
      <c r="K11" s="31" t="str" cm="1">
        <f t="array" aca="1" ref="K11" ca="1">IF(INDIRECT(K$1 &amp; "!B" &amp; $A11) = $B11, IF(INDIRECT(K$1 &amp; "!E" &amp; $A11)&lt;&gt;"", INDIRECT(K$1 &amp; "!E" &amp; $A11), ""), "Não")</f>
        <v/>
      </c>
      <c r="L11" s="31" t="str" cm="1">
        <f t="array" aca="1" ref="L11" ca="1">IF(INDIRECT(L$1 &amp; "!B" &amp; $A11) = $B11, IF(INDIRECT(L$1 &amp; "!E" &amp; $A11)&lt;&gt;"", INDIRECT(L$1 &amp; "!E" &amp; $A11), ""), "Não")</f>
        <v/>
      </c>
      <c r="M11" s="31" t="str" cm="1">
        <f t="array" aca="1" ref="M11" ca="1">IF(INDIRECT(M$1 &amp; "!B" &amp; $A11) = $B11, IF(INDIRECT(M$1 &amp; "!E" &amp; $A11)&lt;&gt;"", INDIRECT(M$1 &amp; "!E" &amp; $A11), ""), "Não")</f>
        <v/>
      </c>
      <c r="N11" s="31" t="str" cm="1">
        <f t="array" aca="1" ref="N11" ca="1">IF(INDIRECT(N$1 &amp; "!B" &amp; $A11) = $B11, IF(INDIRECT(N$1 &amp; "!E" &amp; $A11)&lt;&gt;"", INDIRECT(N$1 &amp; "!E" &amp; $A11), ""), "Não")</f>
        <v/>
      </c>
      <c r="O11" s="31" t="str" cm="1">
        <f t="array" aca="1" ref="O11" ca="1">IF(INDIRECT(O$1 &amp; "!B" &amp; $A11) = $B11, IF(INDIRECT(O$1 &amp; "!E" &amp; $A11)&lt;&gt;"", INDIRECT(O$1 &amp; "!E" &amp; $A11), ""), "Não")</f>
        <v/>
      </c>
      <c r="P11" s="31" t="str" cm="1">
        <f t="array" aca="1" ref="P11" ca="1">IF(INDIRECT(P$1 &amp; "!B" &amp; $A11) = $B11, IF(INDIRECT(P$1 &amp; "!E" &amp; $A11)&lt;&gt;"", INDIRECT(P$1 &amp; "!E" &amp; $A11), ""), "Não")</f>
        <v/>
      </c>
      <c r="Q11" s="31" t="str" cm="1">
        <f t="array" aca="1" ref="Q11" ca="1">IF(INDIRECT(Q$1 &amp; "!B" &amp; $A11) = $B11, IF(INDIRECT(Q$1 &amp; "!E" &amp; $A11)&lt;&gt;"", INDIRECT(Q$1 &amp; "!E" &amp; $A11), ""), "Não")</f>
        <v/>
      </c>
    </row>
    <row r="12" spans="1:17">
      <c r="A12" s="17">
        <v>51</v>
      </c>
      <c r="B12" s="18" t="s">
        <v>64</v>
      </c>
      <c r="C12" s="18">
        <v>1</v>
      </c>
      <c r="D12" s="31" t="str" cm="1">
        <f t="array" aca="1" ref="D12" ca="1">IF(INDIRECT(D$1 &amp; "!B" &amp; $A12) = $B12, IF(INDIRECT(D$1 &amp; "!E" &amp; $A12)&lt;&gt;"", INDIRECT(D$1 &amp; "!E" &amp; $A12), ""), "Não")</f>
        <v>Duplicado</v>
      </c>
      <c r="E12" s="31" t="str" cm="1">
        <f t="array" aca="1" ref="E12" ca="1">IF(INDIRECT(E$1 &amp; "!B" &amp; $A12) = $B12, IF(INDIRECT(E$1 &amp; "!E" &amp; $A12)&lt;&gt;"", INDIRECT(E$1 &amp; "!E" &amp; $A12), ""), "Não")</f>
        <v>Atrasado &gt;= 2</v>
      </c>
      <c r="F12" s="31" t="str" cm="1">
        <f t="array" aca="1" ref="F12" ca="1">IF(INDIRECT(F$1 &amp; "!B" &amp; $A12) = $B12, IF(INDIRECT(F$1 &amp; "!E" &amp; $A12)&lt;&gt;"", INDIRECT(F$1 &amp; "!E" &amp; $A12), ""), "Não")</f>
        <v>Atrasado &gt;= 2</v>
      </c>
      <c r="G12" s="31" t="str" cm="1">
        <f t="array" aca="1" ref="G12" ca="1">IF(INDIRECT(G$1 &amp; "!B" &amp; $A12) = $B12, IF(INDIRECT(G$1 &amp; "!E" &amp; $A12)&lt;&gt;"", INDIRECT(G$1 &amp; "!E" &amp; $A12), ""), "Não")</f>
        <v>Enviado</v>
      </c>
      <c r="H12" s="31" t="str" cm="1">
        <f t="array" aca="1" ref="H12" ca="1">IF(INDIRECT(H$1 &amp; "!B" &amp; $A12) = $B12, IF(INDIRECT(H$1 &amp; "!E" &amp; $A12)&lt;&gt;"", INDIRECT(H$1 &amp; "!E" &amp; $A12), ""), "Não")</f>
        <v>Enviado</v>
      </c>
      <c r="I12" s="31" t="str" cm="1">
        <f t="array" aca="1" ref="I12" ca="1">IF(INDIRECT(I$1 &amp; "!B" &amp; $A12) = $B12, IF(INDIRECT(I$1 &amp; "!E" &amp; $A12)&lt;&gt;"", INDIRECT(I$1 &amp; "!E" &amp; $A12), ""), "Não")</f>
        <v>Enviado</v>
      </c>
      <c r="J12" s="31" t="str" cm="1">
        <f t="array" aca="1" ref="J12" ca="1">IF(INDIRECT(J$1 &amp; "!B" &amp; $A12) = $B12, IF(INDIRECT(J$1 &amp; "!E" &amp; $A12)&lt;&gt;"", INDIRECT(J$1 &amp; "!E" &amp; $A12), ""), "Não")</f>
        <v>Enviado</v>
      </c>
      <c r="K12" s="31" t="str" cm="1">
        <f t="array" aca="1" ref="K12" ca="1">IF(INDIRECT(K$1 &amp; "!B" &amp; $A12) = $B12, IF(INDIRECT(K$1 &amp; "!E" &amp; $A12)&lt;&gt;"", INDIRECT(K$1 &amp; "!E" &amp; $A12), ""), "Não")</f>
        <v/>
      </c>
      <c r="L12" s="31" t="str" cm="1">
        <f t="array" aca="1" ref="L12" ca="1">IF(INDIRECT(L$1 &amp; "!B" &amp; $A12) = $B12, IF(INDIRECT(L$1 &amp; "!E" &amp; $A12)&lt;&gt;"", INDIRECT(L$1 &amp; "!E" &amp; $A12), ""), "Não")</f>
        <v/>
      </c>
      <c r="M12" s="31" t="str" cm="1">
        <f t="array" aca="1" ref="M12" ca="1">IF(INDIRECT(M$1 &amp; "!B" &amp; $A12) = $B12, IF(INDIRECT(M$1 &amp; "!E" &amp; $A12)&lt;&gt;"", INDIRECT(M$1 &amp; "!E" &amp; $A12), ""), "Não")</f>
        <v/>
      </c>
      <c r="N12" s="31" t="str" cm="1">
        <f t="array" aca="1" ref="N12" ca="1">IF(INDIRECT(N$1 &amp; "!B" &amp; $A12) = $B12, IF(INDIRECT(N$1 &amp; "!E" &amp; $A12)&lt;&gt;"", INDIRECT(N$1 &amp; "!E" &amp; $A12), ""), "Não")</f>
        <v/>
      </c>
      <c r="O12" s="31" t="str" cm="1">
        <f t="array" aca="1" ref="O12" ca="1">IF(INDIRECT(O$1 &amp; "!B" &amp; $A12) = $B12, IF(INDIRECT(O$1 &amp; "!E" &amp; $A12)&lt;&gt;"", INDIRECT(O$1 &amp; "!E" &amp; $A12), ""), "Não")</f>
        <v/>
      </c>
      <c r="P12" s="31" t="str" cm="1">
        <f t="array" aca="1" ref="P12" ca="1">IF(INDIRECT(P$1 &amp; "!B" &amp; $A12) = $B12, IF(INDIRECT(P$1 &amp; "!E" &amp; $A12)&lt;&gt;"", INDIRECT(P$1 &amp; "!E" &amp; $A12), ""), "Não")</f>
        <v/>
      </c>
      <c r="Q12" s="31" t="str" cm="1">
        <f t="array" aca="1" ref="Q12" ca="1">IF(INDIRECT(Q$1 &amp; "!B" &amp; $A12) = $B12, IF(INDIRECT(Q$1 &amp; "!E" &amp; $A12)&lt;&gt;"", INDIRECT(Q$1 &amp; "!E" &amp; $A12), ""), "Não")</f>
        <v/>
      </c>
    </row>
    <row r="13" spans="1:17">
      <c r="A13" s="17">
        <v>53</v>
      </c>
      <c r="B13" s="18" t="s">
        <v>65</v>
      </c>
      <c r="C13" s="18">
        <v>1</v>
      </c>
      <c r="D13" s="31" t="str" cm="1">
        <f t="array" aca="1" ref="D13" ca="1">IF(INDIRECT(D$1 &amp; "!B" &amp; $A13) = $B13, IF(INDIRECT(D$1 &amp; "!E" &amp; $A13)&lt;&gt;"", INDIRECT(D$1 &amp; "!E" &amp; $A13), ""), "Não")</f>
        <v>Enviado</v>
      </c>
      <c r="E13" s="31" t="str" cm="1">
        <f t="array" aca="1" ref="E13" ca="1">IF(INDIRECT(E$1 &amp; "!B" &amp; $A13) = $B13, IF(INDIRECT(E$1 &amp; "!E" &amp; $A13)&lt;&gt;"", INDIRECT(E$1 &amp; "!E" &amp; $A13), ""), "Não")</f>
        <v>Enviado</v>
      </c>
      <c r="F13" s="31" t="str" cm="1">
        <f t="array" aca="1" ref="F13" ca="1">IF(INDIRECT(F$1 &amp; "!B" &amp; $A13) = $B13, IF(INDIRECT(F$1 &amp; "!E" &amp; $A13)&lt;&gt;"", INDIRECT(F$1 &amp; "!E" &amp; $A13), ""), "Não")</f>
        <v>Enviado</v>
      </c>
      <c r="G13" s="31" t="str" cm="1">
        <f t="array" aca="1" ref="G13" ca="1">IF(INDIRECT(G$1 &amp; "!B" &amp; $A13) = $B13, IF(INDIRECT(G$1 &amp; "!E" &amp; $A13)&lt;&gt;"", INDIRECT(G$1 &amp; "!E" &amp; $A13), ""), "Não")</f>
        <v>Enviado</v>
      </c>
      <c r="H13" s="31" t="str" cm="1">
        <f t="array" aca="1" ref="H13" ca="1">IF(INDIRECT(H$1 &amp; "!B" &amp; $A13) = $B13, IF(INDIRECT(H$1 &amp; "!E" &amp; $A13)&lt;&gt;"", INDIRECT(H$1 &amp; "!E" &amp; $A13), ""), "Não")</f>
        <v>Enviado</v>
      </c>
      <c r="I13" s="31" t="str" cm="1">
        <f t="array" aca="1" ref="I13" ca="1">IF(INDIRECT(I$1 &amp; "!B" &amp; $A13) = $B13, IF(INDIRECT(I$1 &amp; "!E" &amp; $A13)&lt;&gt;"", INDIRECT(I$1 &amp; "!E" &amp; $A13), ""), "Não")</f>
        <v>Enviado</v>
      </c>
      <c r="J13" s="31" t="str" cm="1">
        <f t="array" aca="1" ref="J13" ca="1">IF(INDIRECT(J$1 &amp; "!B" &amp; $A13) = $B13, IF(INDIRECT(J$1 &amp; "!E" &amp; $A13)&lt;&gt;"", INDIRECT(J$1 &amp; "!E" &amp; $A13), ""), "Não")</f>
        <v>Atrasado</v>
      </c>
      <c r="K13" s="31" t="str" cm="1">
        <f t="array" aca="1" ref="K13" ca="1">IF(INDIRECT(K$1 &amp; "!B" &amp; $A13) = $B13, IF(INDIRECT(K$1 &amp; "!E" &amp; $A13)&lt;&gt;"", INDIRECT(K$1 &amp; "!E" &amp; $A13), ""), "Não")</f>
        <v/>
      </c>
      <c r="L13" s="31" t="str" cm="1">
        <f t="array" aca="1" ref="L13" ca="1">IF(INDIRECT(L$1 &amp; "!B" &amp; $A13) = $B13, IF(INDIRECT(L$1 &amp; "!E" &amp; $A13)&lt;&gt;"", INDIRECT(L$1 &amp; "!E" &amp; $A13), ""), "Não")</f>
        <v/>
      </c>
      <c r="M13" s="31" t="str" cm="1">
        <f t="array" aca="1" ref="M13" ca="1">IF(INDIRECT(M$1 &amp; "!B" &amp; $A13) = $B13, IF(INDIRECT(M$1 &amp; "!E" &amp; $A13)&lt;&gt;"", INDIRECT(M$1 &amp; "!E" &amp; $A13), ""), "Não")</f>
        <v/>
      </c>
      <c r="N13" s="31" t="str" cm="1">
        <f t="array" aca="1" ref="N13" ca="1">IF(INDIRECT(N$1 &amp; "!B" &amp; $A13) = $B13, IF(INDIRECT(N$1 &amp; "!E" &amp; $A13)&lt;&gt;"", INDIRECT(N$1 &amp; "!E" &amp; $A13), ""), "Não")</f>
        <v/>
      </c>
      <c r="O13" s="31" t="str" cm="1">
        <f t="array" aca="1" ref="O13" ca="1">IF(INDIRECT(O$1 &amp; "!B" &amp; $A13) = $B13, IF(INDIRECT(O$1 &amp; "!E" &amp; $A13)&lt;&gt;"", INDIRECT(O$1 &amp; "!E" &amp; $A13), ""), "Não")</f>
        <v/>
      </c>
      <c r="P13" s="31" t="str" cm="1">
        <f t="array" aca="1" ref="P13" ca="1">IF(INDIRECT(P$1 &amp; "!B" &amp; $A13) = $B13, IF(INDIRECT(P$1 &amp; "!E" &amp; $A13)&lt;&gt;"", INDIRECT(P$1 &amp; "!E" &amp; $A13), ""), "Não")</f>
        <v/>
      </c>
      <c r="Q13" s="31" t="str" cm="1">
        <f t="array" aca="1" ref="Q13" ca="1">IF(INDIRECT(Q$1 &amp; "!B" &amp; $A13) = $B13, IF(INDIRECT(Q$1 &amp; "!E" &amp; $A13)&lt;&gt;"", INDIRECT(Q$1 &amp; "!E" &amp; $A13), ""), "Não")</f>
        <v/>
      </c>
    </row>
    <row r="14" spans="1:17">
      <c r="A14" s="17">
        <v>63</v>
      </c>
      <c r="B14" s="18" t="s">
        <v>66</v>
      </c>
      <c r="C14" s="18">
        <v>1</v>
      </c>
      <c r="D14" s="31" t="str" cm="1">
        <f t="array" aca="1" ref="D14" ca="1">IF(INDIRECT(D$1 &amp; "!B" &amp; $A14) = $B14, IF(INDIRECT(D$1 &amp; "!E" &amp; $A14)&lt;&gt;"", INDIRECT(D$1 &amp; "!E" &amp; $A14), ""), "Não")</f>
        <v>Enviado</v>
      </c>
      <c r="E14" s="31" t="str" cm="1">
        <f t="array" aca="1" ref="E14" ca="1">IF(INDIRECT(E$1 &amp; "!B" &amp; $A14) = $B14, IF(INDIRECT(E$1 &amp; "!E" &amp; $A14)&lt;&gt;"", INDIRECT(E$1 &amp; "!E" &amp; $A14), ""), "Não")</f>
        <v>Enviado</v>
      </c>
      <c r="F14" s="31" t="str" cm="1">
        <f t="array" aca="1" ref="F14" ca="1">IF(INDIRECT(F$1 &amp; "!B" &amp; $A14) = $B14, IF(INDIRECT(F$1 &amp; "!E" &amp; $A14)&lt;&gt;"", INDIRECT(F$1 &amp; "!E" &amp; $A14), ""), "Não")</f>
        <v>Enviado</v>
      </c>
      <c r="G14" s="31" t="str" cm="1">
        <f t="array" aca="1" ref="G14" ca="1">IF(INDIRECT(G$1 &amp; "!B" &amp; $A14) = $B14, IF(INDIRECT(G$1 &amp; "!E" &amp; $A14)&lt;&gt;"", INDIRECT(G$1 &amp; "!E" &amp; $A14), ""), "Não")</f>
        <v>Enviado</v>
      </c>
      <c r="H14" s="31" t="str" cm="1">
        <f t="array" aca="1" ref="H14" ca="1">IF(INDIRECT(H$1 &amp; "!B" &amp; $A14) = $B14, IF(INDIRECT(H$1 &amp; "!E" &amp; $A14)&lt;&gt;"", INDIRECT(H$1 &amp; "!E" &amp; $A14), ""), "Não")</f>
        <v>Duplicado</v>
      </c>
      <c r="I14" s="31" t="str" cm="1">
        <f t="array" aca="1" ref="I14" ca="1">IF(INDIRECT(I$1 &amp; "!B" &amp; $A14) = $B14, IF(INDIRECT(I$1 &amp; "!E" &amp; $A14)&lt;&gt;"", INDIRECT(I$1 &amp; "!E" &amp; $A14), ""), "Não")</f>
        <v>Enviado</v>
      </c>
      <c r="J14" s="31" t="str" cm="1">
        <f t="array" aca="1" ref="J14" ca="1">IF(INDIRECT(J$1 &amp; "!B" &amp; $A14) = $B14, IF(INDIRECT(J$1 &amp; "!E" &amp; $A14)&lt;&gt;"", INDIRECT(J$1 &amp; "!E" &amp; $A14), ""), "Não")</f>
        <v>Enviado</v>
      </c>
      <c r="K14" s="31" t="str" cm="1">
        <f t="array" aca="1" ref="K14" ca="1">IF(INDIRECT(K$1 &amp; "!B" &amp; $A14) = $B14, IF(INDIRECT(K$1 &amp; "!E" &amp; $A14)&lt;&gt;"", INDIRECT(K$1 &amp; "!E" &amp; $A14), ""), "Não")</f>
        <v/>
      </c>
      <c r="L14" s="31" t="str" cm="1">
        <f t="array" aca="1" ref="L14" ca="1">IF(INDIRECT(L$1 &amp; "!B" &amp; $A14) = $B14, IF(INDIRECT(L$1 &amp; "!E" &amp; $A14)&lt;&gt;"", INDIRECT(L$1 &amp; "!E" &amp; $A14), ""), "Não")</f>
        <v/>
      </c>
      <c r="M14" s="31" t="str" cm="1">
        <f t="array" aca="1" ref="M14" ca="1">IF(INDIRECT(M$1 &amp; "!B" &amp; $A14) = $B14, IF(INDIRECT(M$1 &amp; "!E" &amp; $A14)&lt;&gt;"", INDIRECT(M$1 &amp; "!E" &amp; $A14), ""), "Não")</f>
        <v/>
      </c>
      <c r="N14" s="31" t="str" cm="1">
        <f t="array" aca="1" ref="N14" ca="1">IF(INDIRECT(N$1 &amp; "!B" &amp; $A14) = $B14, IF(INDIRECT(N$1 &amp; "!E" &amp; $A14)&lt;&gt;"", INDIRECT(N$1 &amp; "!E" &amp; $A14), ""), "Não")</f>
        <v/>
      </c>
      <c r="O14" s="31" t="str" cm="1">
        <f t="array" aca="1" ref="O14" ca="1">IF(INDIRECT(O$1 &amp; "!B" &amp; $A14) = $B14, IF(INDIRECT(O$1 &amp; "!E" &amp; $A14)&lt;&gt;"", INDIRECT(O$1 &amp; "!E" &amp; $A14), ""), "Não")</f>
        <v/>
      </c>
      <c r="P14" s="31" t="str" cm="1">
        <f t="array" aca="1" ref="P14" ca="1">IF(INDIRECT(P$1 &amp; "!B" &amp; $A14) = $B14, IF(INDIRECT(P$1 &amp; "!E" &amp; $A14)&lt;&gt;"", INDIRECT(P$1 &amp; "!E" &amp; $A14), ""), "Não")</f>
        <v/>
      </c>
      <c r="Q14" s="31" t="str" cm="1">
        <f t="array" aca="1" ref="Q14" ca="1">IF(INDIRECT(Q$1 &amp; "!B" &amp; $A14) = $B14, IF(INDIRECT(Q$1 &amp; "!E" &amp; $A14)&lt;&gt;"", INDIRECT(Q$1 &amp; "!E" &amp; $A14), ""), "Não")</f>
        <v/>
      </c>
    </row>
    <row r="15" spans="1:17">
      <c r="A15" s="17">
        <v>64</v>
      </c>
      <c r="B15" s="18" t="s">
        <v>67</v>
      </c>
      <c r="C15" s="18">
        <v>1</v>
      </c>
      <c r="D15" s="31" t="str" cm="1">
        <f t="array" aca="1" ref="D15" ca="1">IF(INDIRECT(D$1 &amp; "!B" &amp; $A15) = $B15, IF(INDIRECT(D$1 &amp; "!E" &amp; $A15)&lt;&gt;"", INDIRECT(D$1 &amp; "!E" &amp; $A15), ""), "Não")</f>
        <v>Duplicado</v>
      </c>
      <c r="E15" s="31" t="str" cm="1">
        <f t="array" aca="1" ref="E15" ca="1">IF(INDIRECT(E$1 &amp; "!B" &amp; $A15) = $B15, IF(INDIRECT(E$1 &amp; "!E" &amp; $A15)&lt;&gt;"", INDIRECT(E$1 &amp; "!E" &amp; $A15), ""), "Não")</f>
        <v>Atrasado &gt;= 2</v>
      </c>
      <c r="F15" s="31" t="str" cm="1">
        <f t="array" aca="1" ref="F15" ca="1">IF(INDIRECT(F$1 &amp; "!B" &amp; $A15) = $B15, IF(INDIRECT(F$1 &amp; "!E" &amp; $A15)&lt;&gt;"", INDIRECT(F$1 &amp; "!E" &amp; $A15), ""), "Não")</f>
        <v>Atrasado &gt;= 2</v>
      </c>
      <c r="G15" s="31" t="str" cm="1">
        <f t="array" aca="1" ref="G15" ca="1">IF(INDIRECT(G$1 &amp; "!B" &amp; $A15) = $B15, IF(INDIRECT(G$1 &amp; "!E" &amp; $A15)&lt;&gt;"", INDIRECT(G$1 &amp; "!E" &amp; $A15), ""), "Não")</f>
        <v>Atrasado &gt;= 2</v>
      </c>
      <c r="H15" s="31" t="str" cm="1">
        <f t="array" aca="1" ref="H15" ca="1">IF(INDIRECT(H$1 &amp; "!B" &amp; $A15) = $B15, IF(INDIRECT(H$1 &amp; "!E" &amp; $A15)&lt;&gt;"", INDIRECT(H$1 &amp; "!E" &amp; $A15), ""), "Não")</f>
        <v>Atrasado &gt;= 2</v>
      </c>
      <c r="I15" s="31" t="str" cm="1">
        <f t="array" aca="1" ref="I15" ca="1">IF(INDIRECT(I$1 &amp; "!B" &amp; $A15) = $B15, IF(INDIRECT(I$1 &amp; "!E" &amp; $A15)&lt;&gt;"", INDIRECT(I$1 &amp; "!E" &amp; $A15), ""), "Não")</f>
        <v>Atrasado &gt;= 2</v>
      </c>
      <c r="J15" s="31" t="str" cm="1">
        <f t="array" aca="1" ref="J15" ca="1">IF(INDIRECT(J$1 &amp; "!B" &amp; $A15) = $B15, IF(INDIRECT(J$1 &amp; "!E" &amp; $A15)&lt;&gt;"", INDIRECT(J$1 &amp; "!E" &amp; $A15), ""), "Não")</f>
        <v>Atrasado</v>
      </c>
      <c r="K15" s="31" t="str" cm="1">
        <f t="array" aca="1" ref="K15" ca="1">IF(INDIRECT(K$1 &amp; "!B" &amp; $A15) = $B15, IF(INDIRECT(K$1 &amp; "!E" &amp; $A15)&lt;&gt;"", INDIRECT(K$1 &amp; "!E" &amp; $A15), ""), "Não")</f>
        <v/>
      </c>
      <c r="L15" s="31" t="str" cm="1">
        <f t="array" aca="1" ref="L15" ca="1">IF(INDIRECT(L$1 &amp; "!B" &amp; $A15) = $B15, IF(INDIRECT(L$1 &amp; "!E" &amp; $A15)&lt;&gt;"", INDIRECT(L$1 &amp; "!E" &amp; $A15), ""), "Não")</f>
        <v/>
      </c>
      <c r="M15" s="31" t="str" cm="1">
        <f t="array" aca="1" ref="M15" ca="1">IF(INDIRECT(M$1 &amp; "!B" &amp; $A15) = $B15, IF(INDIRECT(M$1 &amp; "!E" &amp; $A15)&lt;&gt;"", INDIRECT(M$1 &amp; "!E" &amp; $A15), ""), "Não")</f>
        <v/>
      </c>
      <c r="N15" s="31" t="str" cm="1">
        <f t="array" aca="1" ref="N15" ca="1">IF(INDIRECT(N$1 &amp; "!B" &amp; $A15) = $B15, IF(INDIRECT(N$1 &amp; "!E" &amp; $A15)&lt;&gt;"", INDIRECT(N$1 &amp; "!E" &amp; $A15), ""), "Não")</f>
        <v/>
      </c>
      <c r="O15" s="31" t="str" cm="1">
        <f t="array" aca="1" ref="O15" ca="1">IF(INDIRECT(O$1 &amp; "!B" &amp; $A15) = $B15, IF(INDIRECT(O$1 &amp; "!E" &amp; $A15)&lt;&gt;"", INDIRECT(O$1 &amp; "!E" &amp; $A15), ""), "Não")</f>
        <v/>
      </c>
      <c r="P15" s="31" t="str" cm="1">
        <f t="array" aca="1" ref="P15" ca="1">IF(INDIRECT(P$1 &amp; "!B" &amp; $A15) = $B15, IF(INDIRECT(P$1 &amp; "!E" &amp; $A15)&lt;&gt;"", INDIRECT(P$1 &amp; "!E" &amp; $A15), ""), "Não")</f>
        <v/>
      </c>
      <c r="Q15" s="31" t="str" cm="1">
        <f t="array" aca="1" ref="Q15" ca="1">IF(INDIRECT(Q$1 &amp; "!B" &amp; $A15) = $B15, IF(INDIRECT(Q$1 &amp; "!E" &amp; $A15)&lt;&gt;"", INDIRECT(Q$1 &amp; "!E" &amp; $A15), ""), "Não")</f>
        <v/>
      </c>
    </row>
    <row r="17" spans="1:17" ht="15.75">
      <c r="A17" s="20" t="s">
        <v>34</v>
      </c>
      <c r="B17" s="15" t="s">
        <v>52</v>
      </c>
      <c r="C17" s="15" t="s">
        <v>53</v>
      </c>
      <c r="D17" s="28" t="s">
        <v>1</v>
      </c>
      <c r="E17" s="15" t="s">
        <v>2</v>
      </c>
      <c r="F17" s="29" t="s">
        <v>3</v>
      </c>
      <c r="G17" s="29" t="s">
        <v>4</v>
      </c>
      <c r="H17" s="29" t="s">
        <v>5</v>
      </c>
      <c r="I17" s="29" t="s">
        <v>6</v>
      </c>
      <c r="J17" s="29" t="s">
        <v>7</v>
      </c>
      <c r="K17" s="29" t="s">
        <v>8</v>
      </c>
      <c r="L17" s="30" t="s">
        <v>9</v>
      </c>
      <c r="M17" s="30" t="s">
        <v>10</v>
      </c>
      <c r="N17" s="30" t="s">
        <v>11</v>
      </c>
      <c r="O17" s="30" t="s">
        <v>12</v>
      </c>
      <c r="P17" s="30" t="s">
        <v>13</v>
      </c>
      <c r="Q17" s="30" t="s">
        <v>14</v>
      </c>
    </row>
    <row r="18" spans="1:17">
      <c r="A18" s="21">
        <v>3</v>
      </c>
      <c r="B18" s="18" t="s">
        <v>68</v>
      </c>
      <c r="C18" s="18">
        <v>1</v>
      </c>
      <c r="D18" s="31" t="str" cm="1">
        <f t="array" aca="1" ref="D18" ca="1">IF(INDIRECT(D$1 &amp; "!B" &amp; $A18) = $B18, IF(INDIRECT(D$1 &amp; "!E" &amp; $A18)&lt;&gt;"", INDIRECT(D$1 &amp; "!E" &amp; $A18), ""), "Não")</f>
        <v>Enviado</v>
      </c>
      <c r="E18" s="31" t="str" cm="1">
        <f t="array" aca="1" ref="E18" ca="1">IF(INDIRECT(E$1 &amp; "!B" &amp; $A18) = $B18, IF(INDIRECT(E$1 &amp; "!E" &amp; $A18)&lt;&gt;"", INDIRECT(E$1 &amp; "!E" &amp; $A18), ""), "Não")</f>
        <v>Enviado</v>
      </c>
      <c r="F18" s="31" t="str" cm="1">
        <f t="array" aca="1" ref="F18" ca="1">IF(INDIRECT(F$1 &amp; "!B" &amp; $A18) = $B18, IF(INDIRECT(F$1 &amp; "!E" &amp; $A18)&lt;&gt;"", INDIRECT(F$1 &amp; "!E" &amp; $A18), ""), "Não")</f>
        <v>Enviado</v>
      </c>
      <c r="G18" s="31" t="str" cm="1">
        <f t="array" aca="1" ref="G18" ca="1">IF(INDIRECT(G$1 &amp; "!B" &amp; $A18) = $B18, IF(INDIRECT(G$1 &amp; "!E" &amp; $A18)&lt;&gt;"", INDIRECT(G$1 &amp; "!E" &amp; $A18), ""), "Não")</f>
        <v>Enviado</v>
      </c>
      <c r="H18" s="31" t="str" cm="1">
        <f t="array" aca="1" ref="H18" ca="1">IF(INDIRECT(H$1 &amp; "!B" &amp; $A18) = $B18, IF(INDIRECT(H$1 &amp; "!E" &amp; $A18)&lt;&gt;"", INDIRECT(H$1 &amp; "!E" &amp; $A18), ""), "Não")</f>
        <v>Enviado</v>
      </c>
      <c r="I18" s="31" t="str" cm="1">
        <f t="array" aca="1" ref="I18" ca="1">IF(INDIRECT(I$1 &amp; "!B" &amp; $A18) = $B18, IF(INDIRECT(I$1 &amp; "!E" &amp; $A18)&lt;&gt;"", INDIRECT(I$1 &amp; "!E" &amp; $A18), ""), "Não")</f>
        <v>Enviado</v>
      </c>
      <c r="J18" s="31" t="str" cm="1">
        <f t="array" aca="1" ref="J18" ca="1">IF(INDIRECT(J$1 &amp; "!B" &amp; $A18) = $B18, IF(INDIRECT(J$1 &amp; "!E" &amp; $A18)&lt;&gt;"", INDIRECT(J$1 &amp; "!E" &amp; $A18), ""), "Não")</f>
        <v>Enviado</v>
      </c>
      <c r="K18" s="31" t="str" cm="1">
        <f t="array" aca="1" ref="K18" ca="1">IF(INDIRECT(K$1 &amp; "!B" &amp; $A18) = $B18, IF(INDIRECT(K$1 &amp; "!E" &amp; $A18)&lt;&gt;"", INDIRECT(K$1 &amp; "!E" &amp; $A18), ""), "Não")</f>
        <v/>
      </c>
      <c r="L18" s="31" t="str" cm="1">
        <f t="array" aca="1" ref="L18" ca="1">IF(INDIRECT(L$1 &amp; "!B" &amp; $A18) = $B18, IF(INDIRECT(L$1 &amp; "!E" &amp; $A18)&lt;&gt;"", INDIRECT(L$1 &amp; "!E" &amp; $A18), ""), "Não")</f>
        <v/>
      </c>
      <c r="M18" s="31" t="str" cm="1">
        <f t="array" aca="1" ref="M18" ca="1">IF(INDIRECT(M$1 &amp; "!B" &amp; $A18) = $B18, IF(INDIRECT(M$1 &amp; "!E" &amp; $A18)&lt;&gt;"", INDIRECT(M$1 &amp; "!E" &amp; $A18), ""), "Não")</f>
        <v/>
      </c>
      <c r="N18" s="31" t="str" cm="1">
        <f t="array" aca="1" ref="N18" ca="1">IF(INDIRECT(N$1 &amp; "!B" &amp; $A18) = $B18, IF(INDIRECT(N$1 &amp; "!E" &amp; $A18)&lt;&gt;"", INDIRECT(N$1 &amp; "!E" &amp; $A18), ""), "Não")</f>
        <v/>
      </c>
      <c r="O18" s="31" t="str" cm="1">
        <f t="array" aca="1" ref="O18" ca="1">IF(INDIRECT(O$1 &amp; "!B" &amp; $A18) = $B18, IF(INDIRECT(O$1 &amp; "!E" &amp; $A18)&lt;&gt;"", INDIRECT(O$1 &amp; "!E" &amp; $A18), ""), "Não")</f>
        <v/>
      </c>
      <c r="P18" s="31" t="str" cm="1">
        <f t="array" aca="1" ref="P18" ca="1">IF(INDIRECT(P$1 &amp; "!B" &amp; $A18) = $B18, IF(INDIRECT(P$1 &amp; "!E" &amp; $A18)&lt;&gt;"", INDIRECT(P$1 &amp; "!E" &amp; $A18), ""), "Não")</f>
        <v/>
      </c>
      <c r="Q18" s="31" t="str" cm="1">
        <f t="array" aca="1" ref="Q18" ca="1">IF(INDIRECT(Q$1 &amp; "!B" &amp; $A18) = $B18, IF(INDIRECT(Q$1 &amp; "!E" &amp; $A18)&lt;&gt;"", INDIRECT(Q$1 &amp; "!E" &amp; $A18), ""), "Não")</f>
        <v/>
      </c>
    </row>
    <row r="19" spans="1:17">
      <c r="A19" s="21">
        <v>5</v>
      </c>
      <c r="B19" s="18" t="s">
        <v>69</v>
      </c>
      <c r="C19" s="18">
        <v>1</v>
      </c>
      <c r="D19" s="31" t="str" cm="1">
        <f t="array" aca="1" ref="D19" ca="1">IF(INDIRECT(D$1 &amp; "!B" &amp; $A19) = $B19, IF(INDIRECT(D$1 &amp; "!E" &amp; $A19)&lt;&gt;"", INDIRECT(D$1 &amp; "!E" &amp; $A19), ""), "Não")</f>
        <v>Enviado</v>
      </c>
      <c r="E19" s="31" t="str" cm="1">
        <f t="array" aca="1" ref="E19" ca="1">IF(INDIRECT(E$1 &amp; "!B" &amp; $A19) = $B19, IF(INDIRECT(E$1 &amp; "!E" &amp; $A19)&lt;&gt;"", INDIRECT(E$1 &amp; "!E" &amp; $A19), ""), "Não")</f>
        <v>Enviado</v>
      </c>
      <c r="F19" s="31" t="str" cm="1">
        <f t="array" aca="1" ref="F19" ca="1">IF(INDIRECT(F$1 &amp; "!B" &amp; $A19) = $B19, IF(INDIRECT(F$1 &amp; "!E" &amp; $A19)&lt;&gt;"", INDIRECT(F$1 &amp; "!E" &amp; $A19), ""), "Não")</f>
        <v>Enviado</v>
      </c>
      <c r="G19" s="31" t="str" cm="1">
        <f t="array" aca="1" ref="G19" ca="1">IF(INDIRECT(G$1 &amp; "!B" &amp; $A19) = $B19, IF(INDIRECT(G$1 &amp; "!E" &amp; $A19)&lt;&gt;"", INDIRECT(G$1 &amp; "!E" &amp; $A19), ""), "Não")</f>
        <v>Enviado</v>
      </c>
      <c r="H19" s="31" t="str" cm="1">
        <f t="array" aca="1" ref="H19" ca="1">IF(INDIRECT(H$1 &amp; "!B" &amp; $A19) = $B19, IF(INDIRECT(H$1 &amp; "!E" &amp; $A19)&lt;&gt;"", INDIRECT(H$1 &amp; "!E" &amp; $A19), ""), "Não")</f>
        <v>Enviado</v>
      </c>
      <c r="I19" s="31" t="str" cm="1">
        <f t="array" aca="1" ref="I19" ca="1">IF(INDIRECT(I$1 &amp; "!B" &amp; $A19) = $B19, IF(INDIRECT(I$1 &amp; "!E" &amp; $A19)&lt;&gt;"", INDIRECT(I$1 &amp; "!E" &amp; $A19), ""), "Não")</f>
        <v>Enviado</v>
      </c>
      <c r="J19" s="31" t="str" cm="1">
        <f t="array" aca="1" ref="J19" ca="1">IF(INDIRECT(J$1 &amp; "!B" &amp; $A19) = $B19, IF(INDIRECT(J$1 &amp; "!E" &amp; $A19)&lt;&gt;"", INDIRECT(J$1 &amp; "!E" &amp; $A19), ""), "Não")</f>
        <v>Atrasado</v>
      </c>
      <c r="K19" s="31" t="str" cm="1">
        <f t="array" aca="1" ref="K19" ca="1">IF(INDIRECT(K$1 &amp; "!B" &amp; $A19) = $B19, IF(INDIRECT(K$1 &amp; "!E" &amp; $A19)&lt;&gt;"", INDIRECT(K$1 &amp; "!E" &amp; $A19), ""), "Não")</f>
        <v/>
      </c>
      <c r="L19" s="31" t="str" cm="1">
        <f t="array" aca="1" ref="L19" ca="1">IF(INDIRECT(L$1 &amp; "!B" &amp; $A19) = $B19, IF(INDIRECT(L$1 &amp; "!E" &amp; $A19)&lt;&gt;"", INDIRECT(L$1 &amp; "!E" &amp; $A19), ""), "Não")</f>
        <v/>
      </c>
      <c r="M19" s="31" t="str" cm="1">
        <f t="array" aca="1" ref="M19" ca="1">IF(INDIRECT(M$1 &amp; "!B" &amp; $A19) = $B19, IF(INDIRECT(M$1 &amp; "!E" &amp; $A19)&lt;&gt;"", INDIRECT(M$1 &amp; "!E" &amp; $A19), ""), "Não")</f>
        <v/>
      </c>
      <c r="N19" s="31" t="str" cm="1">
        <f t="array" aca="1" ref="N19" ca="1">IF(INDIRECT(N$1 &amp; "!B" &amp; $A19) = $B19, IF(INDIRECT(N$1 &amp; "!E" &amp; $A19)&lt;&gt;"", INDIRECT(N$1 &amp; "!E" &amp; $A19), ""), "Não")</f>
        <v/>
      </c>
      <c r="O19" s="31" t="str" cm="1">
        <f t="array" aca="1" ref="O19" ca="1">IF(INDIRECT(O$1 &amp; "!B" &amp; $A19) = $B19, IF(INDIRECT(O$1 &amp; "!E" &amp; $A19)&lt;&gt;"", INDIRECT(O$1 &amp; "!E" &amp; $A19), ""), "Não")</f>
        <v/>
      </c>
      <c r="P19" s="31" t="str" cm="1">
        <f t="array" aca="1" ref="P19" ca="1">IF(INDIRECT(P$1 &amp; "!B" &amp; $A19) = $B19, IF(INDIRECT(P$1 &amp; "!E" &amp; $A19)&lt;&gt;"", INDIRECT(P$1 &amp; "!E" &amp; $A19), ""), "Não")</f>
        <v/>
      </c>
      <c r="Q19" s="31" t="str" cm="1">
        <f t="array" aca="1" ref="Q19" ca="1">IF(INDIRECT(Q$1 &amp; "!B" &amp; $A19) = $B19, IF(INDIRECT(Q$1 &amp; "!E" &amp; $A19)&lt;&gt;"", INDIRECT(Q$1 &amp; "!E" &amp; $A19), ""), "Não")</f>
        <v/>
      </c>
    </row>
    <row r="20" spans="1:17">
      <c r="A20" s="21">
        <v>6</v>
      </c>
      <c r="B20" s="18" t="s">
        <v>70</v>
      </c>
      <c r="C20" s="18">
        <v>1</v>
      </c>
      <c r="D20" s="31" t="str" cm="1">
        <f t="array" aca="1" ref="D20" ca="1">IF(INDIRECT(D$1 &amp; "!B" &amp; $A20) = $B20, IF(INDIRECT(D$1 &amp; "!E" &amp; $A20)&lt;&gt;"", INDIRECT(D$1 &amp; "!E" &amp; $A20), ""), "Não")</f>
        <v>Enviado</v>
      </c>
      <c r="E20" s="31" t="str" cm="1">
        <f t="array" aca="1" ref="E20" ca="1">IF(INDIRECT(E$1 &amp; "!B" &amp; $A20) = $B20, IF(INDIRECT(E$1 &amp; "!E" &amp; $A20)&lt;&gt;"", INDIRECT(E$1 &amp; "!E" &amp; $A20), ""), "Não")</f>
        <v>Enviado</v>
      </c>
      <c r="F20" s="31" t="str" cm="1">
        <f t="array" aca="1" ref="F20" ca="1">IF(INDIRECT(F$1 &amp; "!B" &amp; $A20) = $B20, IF(INDIRECT(F$1 &amp; "!E" &amp; $A20)&lt;&gt;"", INDIRECT(F$1 &amp; "!E" &amp; $A20), ""), "Não")</f>
        <v>Enviado</v>
      </c>
      <c r="G20" s="31" t="str" cm="1">
        <f t="array" aca="1" ref="G20" ca="1">IF(INDIRECT(G$1 &amp; "!B" &amp; $A20) = $B20, IF(INDIRECT(G$1 &amp; "!E" &amp; $A20)&lt;&gt;"", INDIRECT(G$1 &amp; "!E" &amp; $A20), ""), "Não")</f>
        <v>Enviado</v>
      </c>
      <c r="H20" s="31" t="str" cm="1">
        <f t="array" aca="1" ref="H20" ca="1">IF(INDIRECT(H$1 &amp; "!B" &amp; $A20) = $B20, IF(INDIRECT(H$1 &amp; "!E" &amp; $A20)&lt;&gt;"", INDIRECT(H$1 &amp; "!E" &amp; $A20), ""), "Não")</f>
        <v>Enviado</v>
      </c>
      <c r="I20" s="31" t="str" cm="1">
        <f t="array" aca="1" ref="I20" ca="1">IF(INDIRECT(I$1 &amp; "!B" &amp; $A20) = $B20, IF(INDIRECT(I$1 &amp; "!E" &amp; $A20)&lt;&gt;"", INDIRECT(I$1 &amp; "!E" &amp; $A20), ""), "Não")</f>
        <v>Enviado</v>
      </c>
      <c r="J20" s="31" t="str" cm="1">
        <f t="array" aca="1" ref="J20" ca="1">IF(INDIRECT(J$1 &amp; "!B" &amp; $A20) = $B20, IF(INDIRECT(J$1 &amp; "!E" &amp; $A20)&lt;&gt;"", INDIRECT(J$1 &amp; "!E" &amp; $A20), ""), "Não")</f>
        <v>Enviado</v>
      </c>
      <c r="K20" s="31" t="str" cm="1">
        <f t="array" aca="1" ref="K20" ca="1">IF(INDIRECT(K$1 &amp; "!B" &amp; $A20) = $B20, IF(INDIRECT(K$1 &amp; "!E" &amp; $A20)&lt;&gt;"", INDIRECT(K$1 &amp; "!E" &amp; $A20), ""), "Não")</f>
        <v/>
      </c>
      <c r="L20" s="31" t="str" cm="1">
        <f t="array" aca="1" ref="L20" ca="1">IF(INDIRECT(L$1 &amp; "!B" &amp; $A20) = $B20, IF(INDIRECT(L$1 &amp; "!E" &amp; $A20)&lt;&gt;"", INDIRECT(L$1 &amp; "!E" &amp; $A20), ""), "Não")</f>
        <v/>
      </c>
      <c r="M20" s="31" t="str" cm="1">
        <f t="array" aca="1" ref="M20" ca="1">IF(INDIRECT(M$1 &amp; "!B" &amp; $A20) = $B20, IF(INDIRECT(M$1 &amp; "!E" &amp; $A20)&lt;&gt;"", INDIRECT(M$1 &amp; "!E" &amp; $A20), ""), "Não")</f>
        <v/>
      </c>
      <c r="N20" s="31" t="str" cm="1">
        <f t="array" aca="1" ref="N20" ca="1">IF(INDIRECT(N$1 &amp; "!B" &amp; $A20) = $B20, IF(INDIRECT(N$1 &amp; "!E" &amp; $A20)&lt;&gt;"", INDIRECT(N$1 &amp; "!E" &amp; $A20), ""), "Não")</f>
        <v/>
      </c>
      <c r="O20" s="31" t="str" cm="1">
        <f t="array" aca="1" ref="O20" ca="1">IF(INDIRECT(O$1 &amp; "!B" &amp; $A20) = $B20, IF(INDIRECT(O$1 &amp; "!E" &amp; $A20)&lt;&gt;"", INDIRECT(O$1 &amp; "!E" &amp; $A20), ""), "Não")</f>
        <v/>
      </c>
      <c r="P20" s="31" t="str" cm="1">
        <f t="array" aca="1" ref="P20" ca="1">IF(INDIRECT(P$1 &amp; "!B" &amp; $A20) = $B20, IF(INDIRECT(P$1 &amp; "!E" &amp; $A20)&lt;&gt;"", INDIRECT(P$1 &amp; "!E" &amp; $A20), ""), "Não")</f>
        <v/>
      </c>
      <c r="Q20" s="31" t="str" cm="1">
        <f t="array" aca="1" ref="Q20" ca="1">IF(INDIRECT(Q$1 &amp; "!B" &amp; $A20) = $B20, IF(INDIRECT(Q$1 &amp; "!E" &amp; $A20)&lt;&gt;"", INDIRECT(Q$1 &amp; "!E" &amp; $A20), ""), "Não")</f>
        <v/>
      </c>
    </row>
    <row r="21" spans="1:17">
      <c r="A21" s="21">
        <v>9</v>
      </c>
      <c r="B21" s="18" t="s">
        <v>71</v>
      </c>
      <c r="C21" s="18">
        <v>1</v>
      </c>
      <c r="D21" s="31" t="str" cm="1">
        <f t="array" aca="1" ref="D21" ca="1">IF(INDIRECT(D$1 &amp; "!B" &amp; $A21) = $B21, IF(INDIRECT(D$1 &amp; "!E" &amp; $A21)&lt;&gt;"", INDIRECT(D$1 &amp; "!E" &amp; $A21), ""), "Não")</f>
        <v>Enviado</v>
      </c>
      <c r="E21" s="31" t="str" cm="1">
        <f t="array" aca="1" ref="E21" ca="1">IF(INDIRECT(E$1 &amp; "!B" &amp; $A21) = $B21, IF(INDIRECT(E$1 &amp; "!E" &amp; $A21)&lt;&gt;"", INDIRECT(E$1 &amp; "!E" &amp; $A21), ""), "Não")</f>
        <v>Enviado</v>
      </c>
      <c r="F21" s="31" t="str" cm="1">
        <f t="array" aca="1" ref="F21" ca="1">IF(INDIRECT(F$1 &amp; "!B" &amp; $A21) = $B21, IF(INDIRECT(F$1 &amp; "!E" &amp; $A21)&lt;&gt;"", INDIRECT(F$1 &amp; "!E" &amp; $A21), ""), "Não")</f>
        <v>Enviado</v>
      </c>
      <c r="G21" s="31" t="str" cm="1">
        <f t="array" aca="1" ref="G21" ca="1">IF(INDIRECT(G$1 &amp; "!B" &amp; $A21) = $B21, IF(INDIRECT(G$1 &amp; "!E" &amp; $A21)&lt;&gt;"", INDIRECT(G$1 &amp; "!E" &amp; $A21), ""), "Não")</f>
        <v>Enviado</v>
      </c>
      <c r="H21" s="31" t="str" cm="1">
        <f t="array" aca="1" ref="H21" ca="1">IF(INDIRECT(H$1 &amp; "!B" &amp; $A21) = $B21, IF(INDIRECT(H$1 &amp; "!E" &amp; $A21)&lt;&gt;"", INDIRECT(H$1 &amp; "!E" &amp; $A21), ""), "Não")</f>
        <v>Enviado</v>
      </c>
      <c r="I21" s="31" t="str" cm="1">
        <f t="array" aca="1" ref="I21" ca="1">IF(INDIRECT(I$1 &amp; "!B" &amp; $A21) = $B21, IF(INDIRECT(I$1 &amp; "!E" &amp; $A21)&lt;&gt;"", INDIRECT(I$1 &amp; "!E" &amp; $A21), ""), "Não")</f>
        <v>Enviado</v>
      </c>
      <c r="J21" s="31" t="str" cm="1">
        <f t="array" aca="1" ref="J21" ca="1">IF(INDIRECT(J$1 &amp; "!B" &amp; $A21) = $B21, IF(INDIRECT(J$1 &amp; "!E" &amp; $A21)&lt;&gt;"", INDIRECT(J$1 &amp; "!E" &amp; $A21), ""), "Não")</f>
        <v>Enviado</v>
      </c>
      <c r="K21" s="31" t="str" cm="1">
        <f t="array" aca="1" ref="K21" ca="1">IF(INDIRECT(K$1 &amp; "!B" &amp; $A21) = $B21, IF(INDIRECT(K$1 &amp; "!E" &amp; $A21)&lt;&gt;"", INDIRECT(K$1 &amp; "!E" &amp; $A21), ""), "Não")</f>
        <v/>
      </c>
      <c r="L21" s="31" t="str" cm="1">
        <f t="array" aca="1" ref="L21" ca="1">IF(INDIRECT(L$1 &amp; "!B" &amp; $A21) = $B21, IF(INDIRECT(L$1 &amp; "!E" &amp; $A21)&lt;&gt;"", INDIRECT(L$1 &amp; "!E" &amp; $A21), ""), "Não")</f>
        <v/>
      </c>
      <c r="M21" s="31" t="str" cm="1">
        <f t="array" aca="1" ref="M21" ca="1">IF(INDIRECT(M$1 &amp; "!B" &amp; $A21) = $B21, IF(INDIRECT(M$1 &amp; "!E" &amp; $A21)&lt;&gt;"", INDIRECT(M$1 &amp; "!E" &amp; $A21), ""), "Não")</f>
        <v/>
      </c>
      <c r="N21" s="31" t="str" cm="1">
        <f t="array" aca="1" ref="N21" ca="1">IF(INDIRECT(N$1 &amp; "!B" &amp; $A21) = $B21, IF(INDIRECT(N$1 &amp; "!E" &amp; $A21)&lt;&gt;"", INDIRECT(N$1 &amp; "!E" &amp; $A21), ""), "Não")</f>
        <v/>
      </c>
      <c r="O21" s="31" t="str" cm="1">
        <f t="array" aca="1" ref="O21" ca="1">IF(INDIRECT(O$1 &amp; "!B" &amp; $A21) = $B21, IF(INDIRECT(O$1 &amp; "!E" &amp; $A21)&lt;&gt;"", INDIRECT(O$1 &amp; "!E" &amp; $A21), ""), "Não")</f>
        <v/>
      </c>
      <c r="P21" s="31" t="str" cm="1">
        <f t="array" aca="1" ref="P21" ca="1">IF(INDIRECT(P$1 &amp; "!B" &amp; $A21) = $B21, IF(INDIRECT(P$1 &amp; "!E" &amp; $A21)&lt;&gt;"", INDIRECT(P$1 &amp; "!E" &amp; $A21), ""), "Não")</f>
        <v/>
      </c>
      <c r="Q21" s="31" t="str" cm="1">
        <f t="array" aca="1" ref="Q21" ca="1">IF(INDIRECT(Q$1 &amp; "!B" &amp; $A21) = $B21, IF(INDIRECT(Q$1 &amp; "!E" &amp; $A21)&lt;&gt;"", INDIRECT(Q$1 &amp; "!E" &amp; $A21), ""), "Não")</f>
        <v/>
      </c>
    </row>
    <row r="22" spans="1:17">
      <c r="A22" s="21">
        <v>10</v>
      </c>
      <c r="B22" s="18" t="s">
        <v>72</v>
      </c>
      <c r="C22" s="18">
        <v>1</v>
      </c>
      <c r="D22" s="31" t="str" cm="1">
        <f t="array" aca="1" ref="D22" ca="1">IF(INDIRECT(D$1 &amp; "!B" &amp; $A22) = $B22, IF(INDIRECT(D$1 &amp; "!E" &amp; $A22)&lt;&gt;"", INDIRECT(D$1 &amp; "!E" &amp; $A22), ""), "Não")</f>
        <v>Duplicado</v>
      </c>
      <c r="E22" s="31" t="str" cm="1">
        <f t="array" aca="1" ref="E22" ca="1">IF(INDIRECT(E$1 &amp; "!B" &amp; $A22) = $B22, IF(INDIRECT(E$1 &amp; "!E" &amp; $A22)&lt;&gt;"", INDIRECT(E$1 &amp; "!E" &amp; $A22), ""), "Não")</f>
        <v>Enviado</v>
      </c>
      <c r="F22" s="31" t="str" cm="1">
        <f t="array" aca="1" ref="F22" ca="1">IF(INDIRECT(F$1 &amp; "!B" &amp; $A22) = $B22, IF(INDIRECT(F$1 &amp; "!E" &amp; $A22)&lt;&gt;"", INDIRECT(F$1 &amp; "!E" &amp; $A22), ""), "Não")</f>
        <v>Enviado</v>
      </c>
      <c r="G22" s="31" t="str" cm="1">
        <f t="array" aca="1" ref="G22" ca="1">IF(INDIRECT(G$1 &amp; "!B" &amp; $A22) = $B22, IF(INDIRECT(G$1 &amp; "!E" &amp; $A22)&lt;&gt;"", INDIRECT(G$1 &amp; "!E" &amp; $A22), ""), "Não")</f>
        <v>Enviado</v>
      </c>
      <c r="H22" s="31" t="str" cm="1">
        <f t="array" aca="1" ref="H22" ca="1">IF(INDIRECT(H$1 &amp; "!B" &amp; $A22) = $B22, IF(INDIRECT(H$1 &amp; "!E" &amp; $A22)&lt;&gt;"", INDIRECT(H$1 &amp; "!E" &amp; $A22), ""), "Não")</f>
        <v>Enviado</v>
      </c>
      <c r="I22" s="31" t="str" cm="1">
        <f t="array" aca="1" ref="I22" ca="1">IF(INDIRECT(I$1 &amp; "!B" &amp; $A22) = $B22, IF(INDIRECT(I$1 &amp; "!E" &amp; $A22)&lt;&gt;"", INDIRECT(I$1 &amp; "!E" &amp; $A22), ""), "Não")</f>
        <v>Enviado</v>
      </c>
      <c r="J22" s="31" t="str" cm="1">
        <f t="array" aca="1" ref="J22" ca="1">IF(INDIRECT(J$1 &amp; "!B" &amp; $A22) = $B22, IF(INDIRECT(J$1 &amp; "!E" &amp; $A22)&lt;&gt;"", INDIRECT(J$1 &amp; "!E" &amp; $A22), ""), "Não")</f>
        <v>Enviado</v>
      </c>
      <c r="K22" s="31" t="str" cm="1">
        <f t="array" aca="1" ref="K22" ca="1">IF(INDIRECT(K$1 &amp; "!B" &amp; $A22) = $B22, IF(INDIRECT(K$1 &amp; "!E" &amp; $A22)&lt;&gt;"", INDIRECT(K$1 &amp; "!E" &amp; $A22), ""), "Não")</f>
        <v/>
      </c>
      <c r="L22" s="31" t="str" cm="1">
        <f t="array" aca="1" ref="L22" ca="1">IF(INDIRECT(L$1 &amp; "!B" &amp; $A22) = $B22, IF(INDIRECT(L$1 &amp; "!E" &amp; $A22)&lt;&gt;"", INDIRECT(L$1 &amp; "!E" &amp; $A22), ""), "Não")</f>
        <v/>
      </c>
      <c r="M22" s="31" t="str" cm="1">
        <f t="array" aca="1" ref="M22" ca="1">IF(INDIRECT(M$1 &amp; "!B" &amp; $A22) = $B22, IF(INDIRECT(M$1 &amp; "!E" &amp; $A22)&lt;&gt;"", INDIRECT(M$1 &amp; "!E" &amp; $A22), ""), "Não")</f>
        <v/>
      </c>
      <c r="N22" s="31" t="str" cm="1">
        <f t="array" aca="1" ref="N22" ca="1">IF(INDIRECT(N$1 &amp; "!B" &amp; $A22) = $B22, IF(INDIRECT(N$1 &amp; "!E" &amp; $A22)&lt;&gt;"", INDIRECT(N$1 &amp; "!E" &amp; $A22), ""), "Não")</f>
        <v/>
      </c>
      <c r="O22" s="31" t="str" cm="1">
        <f t="array" aca="1" ref="O22" ca="1">IF(INDIRECT(O$1 &amp; "!B" &amp; $A22) = $B22, IF(INDIRECT(O$1 &amp; "!E" &amp; $A22)&lt;&gt;"", INDIRECT(O$1 &amp; "!E" &amp; $A22), ""), "Não")</f>
        <v/>
      </c>
      <c r="P22" s="31" t="str" cm="1">
        <f t="array" aca="1" ref="P22" ca="1">IF(INDIRECT(P$1 &amp; "!B" &amp; $A22) = $B22, IF(INDIRECT(P$1 &amp; "!E" &amp; $A22)&lt;&gt;"", INDIRECT(P$1 &amp; "!E" &amp; $A22), ""), "Não")</f>
        <v/>
      </c>
      <c r="Q22" s="31" t="str" cm="1">
        <f t="array" aca="1" ref="Q22" ca="1">IF(INDIRECT(Q$1 &amp; "!B" &amp; $A22) = $B22, IF(INDIRECT(Q$1 &amp; "!E" &amp; $A22)&lt;&gt;"", INDIRECT(Q$1 &amp; "!E" &amp; $A22), ""), "Não")</f>
        <v/>
      </c>
    </row>
    <row r="23" spans="1:17">
      <c r="A23" s="21">
        <v>17</v>
      </c>
      <c r="B23" s="18" t="s">
        <v>73</v>
      </c>
      <c r="C23" s="18">
        <v>1</v>
      </c>
      <c r="D23" s="31" t="str" cm="1">
        <f t="array" aca="1" ref="D23" ca="1">IF(INDIRECT(D$1 &amp; "!B" &amp; $A23) = $B23, IF(INDIRECT(D$1 &amp; "!E" &amp; $A23)&lt;&gt;"", INDIRECT(D$1 &amp; "!E" &amp; $A23), ""), "Não")</f>
        <v>Enviado</v>
      </c>
      <c r="E23" s="31" t="str" cm="1">
        <f t="array" aca="1" ref="E23" ca="1">IF(INDIRECT(E$1 &amp; "!B" &amp; $A23) = $B23, IF(INDIRECT(E$1 &amp; "!E" &amp; $A23)&lt;&gt;"", INDIRECT(E$1 &amp; "!E" &amp; $A23), ""), "Não")</f>
        <v>Enviado</v>
      </c>
      <c r="F23" s="31" t="str" cm="1">
        <f t="array" aca="1" ref="F23" ca="1">IF(INDIRECT(F$1 &amp; "!B" &amp; $A23) = $B23, IF(INDIRECT(F$1 &amp; "!E" &amp; $A23)&lt;&gt;"", INDIRECT(F$1 &amp; "!E" &amp; $A23), ""), "Não")</f>
        <v>Enviado</v>
      </c>
      <c r="G23" s="31" t="str" cm="1">
        <f t="array" aca="1" ref="G23" ca="1">IF(INDIRECT(G$1 &amp; "!B" &amp; $A23) = $B23, IF(INDIRECT(G$1 &amp; "!E" &amp; $A23)&lt;&gt;"", INDIRECT(G$1 &amp; "!E" &amp; $A23), ""), "Não")</f>
        <v>Enviado</v>
      </c>
      <c r="H23" s="31" t="str" cm="1">
        <f t="array" aca="1" ref="H23" ca="1">IF(INDIRECT(H$1 &amp; "!B" &amp; $A23) = $B23, IF(INDIRECT(H$1 &amp; "!E" &amp; $A23)&lt;&gt;"", INDIRECT(H$1 &amp; "!E" &amp; $A23), ""), "Não")</f>
        <v>Enviado</v>
      </c>
      <c r="I23" s="31" t="str" cm="1">
        <f t="array" aca="1" ref="I23" ca="1">IF(INDIRECT(I$1 &amp; "!B" &amp; $A23) = $B23, IF(INDIRECT(I$1 &amp; "!E" &amp; $A23)&lt;&gt;"", INDIRECT(I$1 &amp; "!E" &amp; $A23), ""), "Não")</f>
        <v>Enviado</v>
      </c>
      <c r="J23" s="31" t="str" cm="1">
        <f t="array" aca="1" ref="J23" ca="1">IF(INDIRECT(J$1 &amp; "!B" &amp; $A23) = $B23, IF(INDIRECT(J$1 &amp; "!E" &amp; $A23)&lt;&gt;"", INDIRECT(J$1 &amp; "!E" &amp; $A23), ""), "Não")</f>
        <v>Enviado</v>
      </c>
      <c r="K23" s="31" t="str" cm="1">
        <f t="array" aca="1" ref="K23" ca="1">IF(INDIRECT(K$1 &amp; "!B" &amp; $A23) = $B23, IF(INDIRECT(K$1 &amp; "!E" &amp; $A23)&lt;&gt;"", INDIRECT(K$1 &amp; "!E" &amp; $A23), ""), "Não")</f>
        <v/>
      </c>
      <c r="L23" s="31" t="str" cm="1">
        <f t="array" aca="1" ref="L23" ca="1">IF(INDIRECT(L$1 &amp; "!B" &amp; $A23) = $B23, IF(INDIRECT(L$1 &amp; "!E" &amp; $A23)&lt;&gt;"", INDIRECT(L$1 &amp; "!E" &amp; $A23), ""), "Não")</f>
        <v/>
      </c>
      <c r="M23" s="31" t="str" cm="1">
        <f t="array" aca="1" ref="M23" ca="1">IF(INDIRECT(M$1 &amp; "!B" &amp; $A23) = $B23, IF(INDIRECT(M$1 &amp; "!E" &amp; $A23)&lt;&gt;"", INDIRECT(M$1 &amp; "!E" &amp; $A23), ""), "Não")</f>
        <v/>
      </c>
      <c r="N23" s="31" t="str" cm="1">
        <f t="array" aca="1" ref="N23" ca="1">IF(INDIRECT(N$1 &amp; "!B" &amp; $A23) = $B23, IF(INDIRECT(N$1 &amp; "!E" &amp; $A23)&lt;&gt;"", INDIRECT(N$1 &amp; "!E" &amp; $A23), ""), "Não")</f>
        <v/>
      </c>
      <c r="O23" s="31" t="str" cm="1">
        <f t="array" aca="1" ref="O23" ca="1">IF(INDIRECT(O$1 &amp; "!B" &amp; $A23) = $B23, IF(INDIRECT(O$1 &amp; "!E" &amp; $A23)&lt;&gt;"", INDIRECT(O$1 &amp; "!E" &amp; $A23), ""), "Não")</f>
        <v/>
      </c>
      <c r="P23" s="31" t="str" cm="1">
        <f t="array" aca="1" ref="P23" ca="1">IF(INDIRECT(P$1 &amp; "!B" &amp; $A23) = $B23, IF(INDIRECT(P$1 &amp; "!E" &amp; $A23)&lt;&gt;"", INDIRECT(P$1 &amp; "!E" &amp; $A23), ""), "Não")</f>
        <v/>
      </c>
      <c r="Q23" s="31" t="str" cm="1">
        <f t="array" aca="1" ref="Q23" ca="1">IF(INDIRECT(Q$1 &amp; "!B" &amp; $A23) = $B23, IF(INDIRECT(Q$1 &amp; "!E" &amp; $A23)&lt;&gt;"", INDIRECT(Q$1 &amp; "!E" &amp; $A23), ""), "Não")</f>
        <v/>
      </c>
    </row>
    <row r="24" spans="1:17">
      <c r="A24" s="21">
        <v>19</v>
      </c>
      <c r="B24" s="18" t="s">
        <v>74</v>
      </c>
      <c r="C24" s="18">
        <v>1</v>
      </c>
      <c r="D24" s="31" t="str" cm="1">
        <f t="array" aca="1" ref="D24" ca="1">IF(INDIRECT(D$1 &amp; "!B" &amp; $A24) = $B24, IF(INDIRECT(D$1 &amp; "!E" &amp; $A24)&lt;&gt;"", INDIRECT(D$1 &amp; "!E" &amp; $A24), ""), "Não")</f>
        <v>Enviado</v>
      </c>
      <c r="E24" s="31" t="str" cm="1">
        <f t="array" aca="1" ref="E24" ca="1">IF(INDIRECT(E$1 &amp; "!B" &amp; $A24) = $B24, IF(INDIRECT(E$1 &amp; "!E" &amp; $A24)&lt;&gt;"", INDIRECT(E$1 &amp; "!E" &amp; $A24), ""), "Não")</f>
        <v>Enviado</v>
      </c>
      <c r="F24" s="31" t="str" cm="1">
        <f t="array" aca="1" ref="F24" ca="1">IF(INDIRECT(F$1 &amp; "!B" &amp; $A24) = $B24, IF(INDIRECT(F$1 &amp; "!E" &amp; $A24)&lt;&gt;"", INDIRECT(F$1 &amp; "!E" &amp; $A24), ""), "Não")</f>
        <v>Enviado</v>
      </c>
      <c r="G24" s="31" t="str" cm="1">
        <f t="array" aca="1" ref="G24" ca="1">IF(INDIRECT(G$1 &amp; "!B" &amp; $A24) = $B24, IF(INDIRECT(G$1 &amp; "!E" &amp; $A24)&lt;&gt;"", INDIRECT(G$1 &amp; "!E" &amp; $A24), ""), "Não")</f>
        <v>Enviado</v>
      </c>
      <c r="H24" s="31" t="str" cm="1">
        <f t="array" aca="1" ref="H24" ca="1">IF(INDIRECT(H$1 &amp; "!B" &amp; $A24) = $B24, IF(INDIRECT(H$1 &amp; "!E" &amp; $A24)&lt;&gt;"", INDIRECT(H$1 &amp; "!E" &amp; $A24), ""), "Não")</f>
        <v>Enviado</v>
      </c>
      <c r="I24" s="31" t="str" cm="1">
        <f t="array" aca="1" ref="I24" ca="1">IF(INDIRECT(I$1 &amp; "!B" &amp; $A24) = $B24, IF(INDIRECT(I$1 &amp; "!E" &amp; $A24)&lt;&gt;"", INDIRECT(I$1 &amp; "!E" &amp; $A24), ""), "Não")</f>
        <v>Enviado</v>
      </c>
      <c r="J24" s="31" t="str" cm="1">
        <f t="array" aca="1" ref="J24" ca="1">IF(INDIRECT(J$1 &amp; "!B" &amp; $A24) = $B24, IF(INDIRECT(J$1 &amp; "!E" &amp; $A24)&lt;&gt;"", INDIRECT(J$1 &amp; "!E" &amp; $A24), ""), "Não")</f>
        <v>Atrasado</v>
      </c>
      <c r="K24" s="31" t="str" cm="1">
        <f t="array" aca="1" ref="K24" ca="1">IF(INDIRECT(K$1 &amp; "!B" &amp; $A24) = $B24, IF(INDIRECT(K$1 &amp; "!E" &amp; $A24)&lt;&gt;"", INDIRECT(K$1 &amp; "!E" &amp; $A24), ""), "Não")</f>
        <v/>
      </c>
      <c r="L24" s="31" t="str" cm="1">
        <f t="array" aca="1" ref="L24" ca="1">IF(INDIRECT(L$1 &amp; "!B" &amp; $A24) = $B24, IF(INDIRECT(L$1 &amp; "!E" &amp; $A24)&lt;&gt;"", INDIRECT(L$1 &amp; "!E" &amp; $A24), ""), "Não")</f>
        <v/>
      </c>
      <c r="M24" s="31" t="str" cm="1">
        <f t="array" aca="1" ref="M24" ca="1">IF(INDIRECT(M$1 &amp; "!B" &amp; $A24) = $B24, IF(INDIRECT(M$1 &amp; "!E" &amp; $A24)&lt;&gt;"", INDIRECT(M$1 &amp; "!E" &amp; $A24), ""), "Não")</f>
        <v/>
      </c>
      <c r="N24" s="31" t="str" cm="1">
        <f t="array" aca="1" ref="N24" ca="1">IF(INDIRECT(N$1 &amp; "!B" &amp; $A24) = $B24, IF(INDIRECT(N$1 &amp; "!E" &amp; $A24)&lt;&gt;"", INDIRECT(N$1 &amp; "!E" &amp; $A24), ""), "Não")</f>
        <v/>
      </c>
      <c r="O24" s="31" t="str" cm="1">
        <f t="array" aca="1" ref="O24" ca="1">IF(INDIRECT(O$1 &amp; "!B" &amp; $A24) = $B24, IF(INDIRECT(O$1 &amp; "!E" &amp; $A24)&lt;&gt;"", INDIRECT(O$1 &amp; "!E" &amp; $A24), ""), "Não")</f>
        <v/>
      </c>
      <c r="P24" s="31" t="str" cm="1">
        <f t="array" aca="1" ref="P24" ca="1">IF(INDIRECT(P$1 &amp; "!B" &amp; $A24) = $B24, IF(INDIRECT(P$1 &amp; "!E" &amp; $A24)&lt;&gt;"", INDIRECT(P$1 &amp; "!E" &amp; $A24), ""), "Não")</f>
        <v/>
      </c>
      <c r="Q24" s="31" t="str" cm="1">
        <f t="array" aca="1" ref="Q24" ca="1">IF(INDIRECT(Q$1 &amp; "!B" &amp; $A24) = $B24, IF(INDIRECT(Q$1 &amp; "!E" &amp; $A24)&lt;&gt;"", INDIRECT(Q$1 &amp; "!E" &amp; $A24), ""), "Não")</f>
        <v/>
      </c>
    </row>
    <row r="25" spans="1:17">
      <c r="A25" s="21">
        <v>21</v>
      </c>
      <c r="B25" s="18" t="s">
        <v>75</v>
      </c>
      <c r="C25" s="18">
        <v>1</v>
      </c>
      <c r="D25" s="31" t="str" cm="1">
        <f t="array" aca="1" ref="D25" ca="1">IF(INDIRECT(D$1 &amp; "!B" &amp; $A25) = $B25, IF(INDIRECT(D$1 &amp; "!E" &amp; $A25)&lt;&gt;"", INDIRECT(D$1 &amp; "!E" &amp; $A25), ""), "Não")</f>
        <v>Enviado</v>
      </c>
      <c r="E25" s="31" t="str" cm="1">
        <f t="array" aca="1" ref="E25" ca="1">IF(INDIRECT(E$1 &amp; "!B" &amp; $A25) = $B25, IF(INDIRECT(E$1 &amp; "!E" &amp; $A25)&lt;&gt;"", INDIRECT(E$1 &amp; "!E" &amp; $A25), ""), "Não")</f>
        <v>Enviado</v>
      </c>
      <c r="F25" s="31" t="str" cm="1">
        <f t="array" aca="1" ref="F25" ca="1">IF(INDIRECT(F$1 &amp; "!B" &amp; $A25) = $B25, IF(INDIRECT(F$1 &amp; "!E" &amp; $A25)&lt;&gt;"", INDIRECT(F$1 &amp; "!E" &amp; $A25), ""), "Não")</f>
        <v>Enviado</v>
      </c>
      <c r="G25" s="31" t="str" cm="1">
        <f t="array" aca="1" ref="G25" ca="1">IF(INDIRECT(G$1 &amp; "!B" &amp; $A25) = $B25, IF(INDIRECT(G$1 &amp; "!E" &amp; $A25)&lt;&gt;"", INDIRECT(G$1 &amp; "!E" &amp; $A25), ""), "Não")</f>
        <v>Enviado</v>
      </c>
      <c r="H25" s="31" t="str" cm="1">
        <f t="array" aca="1" ref="H25" ca="1">IF(INDIRECT(H$1 &amp; "!B" &amp; $A25) = $B25, IF(INDIRECT(H$1 &amp; "!E" &amp; $A25)&lt;&gt;"", INDIRECT(H$1 &amp; "!E" &amp; $A25), ""), "Não")</f>
        <v>Enviado</v>
      </c>
      <c r="I25" s="31" t="str" cm="1">
        <f t="array" aca="1" ref="I25" ca="1">IF(INDIRECT(I$1 &amp; "!B" &amp; $A25) = $B25, IF(INDIRECT(I$1 &amp; "!E" &amp; $A25)&lt;&gt;"", INDIRECT(I$1 &amp; "!E" &amp; $A25), ""), "Não")</f>
        <v>Enviado</v>
      </c>
      <c r="J25" s="31" t="str" cm="1">
        <f t="array" aca="1" ref="J25" ca="1">IF(INDIRECT(J$1 &amp; "!B" &amp; $A25) = $B25, IF(INDIRECT(J$1 &amp; "!E" &amp; $A25)&lt;&gt;"", INDIRECT(J$1 &amp; "!E" &amp; $A25), ""), "Não")</f>
        <v>Enviado</v>
      </c>
      <c r="K25" s="31" t="str" cm="1">
        <f t="array" aca="1" ref="K25" ca="1">IF(INDIRECT(K$1 &amp; "!B" &amp; $A25) = $B25, IF(INDIRECT(K$1 &amp; "!E" &amp; $A25)&lt;&gt;"", INDIRECT(K$1 &amp; "!E" &amp; $A25), ""), "Não")</f>
        <v/>
      </c>
      <c r="L25" s="31" t="str" cm="1">
        <f t="array" aca="1" ref="L25" ca="1">IF(INDIRECT(L$1 &amp; "!B" &amp; $A25) = $B25, IF(INDIRECT(L$1 &amp; "!E" &amp; $A25)&lt;&gt;"", INDIRECT(L$1 &amp; "!E" &amp; $A25), ""), "Não")</f>
        <v/>
      </c>
      <c r="M25" s="31" t="str" cm="1">
        <f t="array" aca="1" ref="M25" ca="1">IF(INDIRECT(M$1 &amp; "!B" &amp; $A25) = $B25, IF(INDIRECT(M$1 &amp; "!E" &amp; $A25)&lt;&gt;"", INDIRECT(M$1 &amp; "!E" &amp; $A25), ""), "Não")</f>
        <v/>
      </c>
      <c r="N25" s="31" t="str" cm="1">
        <f t="array" aca="1" ref="N25" ca="1">IF(INDIRECT(N$1 &amp; "!B" &amp; $A25) = $B25, IF(INDIRECT(N$1 &amp; "!E" &amp; $A25)&lt;&gt;"", INDIRECT(N$1 &amp; "!E" &amp; $A25), ""), "Não")</f>
        <v/>
      </c>
      <c r="O25" s="31" t="str" cm="1">
        <f t="array" aca="1" ref="O25" ca="1">IF(INDIRECT(O$1 &amp; "!B" &amp; $A25) = $B25, IF(INDIRECT(O$1 &amp; "!E" &amp; $A25)&lt;&gt;"", INDIRECT(O$1 &amp; "!E" &amp; $A25), ""), "Não")</f>
        <v/>
      </c>
      <c r="P25" s="31" t="str" cm="1">
        <f t="array" aca="1" ref="P25" ca="1">IF(INDIRECT(P$1 &amp; "!B" &amp; $A25) = $B25, IF(INDIRECT(P$1 &amp; "!E" &amp; $A25)&lt;&gt;"", INDIRECT(P$1 &amp; "!E" &amp; $A25), ""), "Não")</f>
        <v/>
      </c>
      <c r="Q25" s="31" t="str" cm="1">
        <f t="array" aca="1" ref="Q25" ca="1">IF(INDIRECT(Q$1 &amp; "!B" &amp; $A25) = $B25, IF(INDIRECT(Q$1 &amp; "!E" &amp; $A25)&lt;&gt;"", INDIRECT(Q$1 &amp; "!E" &amp; $A25), ""), "Não")</f>
        <v/>
      </c>
    </row>
    <row r="26" spans="1:17">
      <c r="A26" s="21">
        <v>33</v>
      </c>
      <c r="B26" s="18" t="s">
        <v>76</v>
      </c>
      <c r="C26" s="18">
        <v>1</v>
      </c>
      <c r="D26" s="31" t="str" cm="1">
        <f t="array" aca="1" ref="D26" ca="1">IF(INDIRECT(D$1 &amp; "!B" &amp; $A26) = $B26, IF(INDIRECT(D$1 &amp; "!E" &amp; $A26)&lt;&gt;"", INDIRECT(D$1 &amp; "!E" &amp; $A26), ""), "Não")</f>
        <v>Enviado</v>
      </c>
      <c r="E26" s="31" t="str" cm="1">
        <f t="array" aca="1" ref="E26" ca="1">IF(INDIRECT(E$1 &amp; "!B" &amp; $A26) = $B26, IF(INDIRECT(E$1 &amp; "!E" &amp; $A26)&lt;&gt;"", INDIRECT(E$1 &amp; "!E" &amp; $A26), ""), "Não")</f>
        <v>Enviado</v>
      </c>
      <c r="F26" s="31" t="str" cm="1">
        <f t="array" aca="1" ref="F26" ca="1">IF(INDIRECT(F$1 &amp; "!B" &amp; $A26) = $B26, IF(INDIRECT(F$1 &amp; "!E" &amp; $A26)&lt;&gt;"", INDIRECT(F$1 &amp; "!E" &amp; $A26), ""), "Não")</f>
        <v>Enviado</v>
      </c>
      <c r="G26" s="31" t="str" cm="1">
        <f t="array" aca="1" ref="G26" ca="1">IF(INDIRECT(G$1 &amp; "!B" &amp; $A26) = $B26, IF(INDIRECT(G$1 &amp; "!E" &amp; $A26)&lt;&gt;"", INDIRECT(G$1 &amp; "!E" &amp; $A26), ""), "Não")</f>
        <v>Duplicado</v>
      </c>
      <c r="H26" s="31" t="str" cm="1">
        <f t="array" aca="1" ref="H26" ca="1">IF(INDIRECT(H$1 &amp; "!B" &amp; $A26) = $B26, IF(INDIRECT(H$1 &amp; "!E" &amp; $A26)&lt;&gt;"", INDIRECT(H$1 &amp; "!E" &amp; $A26), ""), "Não")</f>
        <v>Duplicado</v>
      </c>
      <c r="I26" s="31" t="str" cm="1">
        <f t="array" aca="1" ref="I26" ca="1">IF(INDIRECT(I$1 &amp; "!B" &amp; $A26) = $B26, IF(INDIRECT(I$1 &amp; "!E" &amp; $A26)&lt;&gt;"", INDIRECT(I$1 &amp; "!E" &amp; $A26), ""), "Não")</f>
        <v>Enviado</v>
      </c>
      <c r="J26" s="31" t="str" cm="1">
        <f t="array" aca="1" ref="J26" ca="1">IF(INDIRECT(J$1 &amp; "!B" &amp; $A26) = $B26, IF(INDIRECT(J$1 &amp; "!E" &amp; $A26)&lt;&gt;"", INDIRECT(J$1 &amp; "!E" &amp; $A26), ""), "Não")</f>
        <v>Enviado</v>
      </c>
      <c r="K26" s="31" t="str" cm="1">
        <f t="array" aca="1" ref="K26" ca="1">IF(INDIRECT(K$1 &amp; "!B" &amp; $A26) = $B26, IF(INDIRECT(K$1 &amp; "!E" &amp; $A26)&lt;&gt;"", INDIRECT(K$1 &amp; "!E" &amp; $A26), ""), "Não")</f>
        <v/>
      </c>
      <c r="L26" s="31" t="str" cm="1">
        <f t="array" aca="1" ref="L26" ca="1">IF(INDIRECT(L$1 &amp; "!B" &amp; $A26) = $B26, IF(INDIRECT(L$1 &amp; "!E" &amp; $A26)&lt;&gt;"", INDIRECT(L$1 &amp; "!E" &amp; $A26), ""), "Não")</f>
        <v/>
      </c>
      <c r="M26" s="31" t="str" cm="1">
        <f t="array" aca="1" ref="M26" ca="1">IF(INDIRECT(M$1 &amp; "!B" &amp; $A26) = $B26, IF(INDIRECT(M$1 &amp; "!E" &amp; $A26)&lt;&gt;"", INDIRECT(M$1 &amp; "!E" &amp; $A26), ""), "Não")</f>
        <v/>
      </c>
      <c r="N26" s="31" t="str" cm="1">
        <f t="array" aca="1" ref="N26" ca="1">IF(INDIRECT(N$1 &amp; "!B" &amp; $A26) = $B26, IF(INDIRECT(N$1 &amp; "!E" &amp; $A26)&lt;&gt;"", INDIRECT(N$1 &amp; "!E" &amp; $A26), ""), "Não")</f>
        <v/>
      </c>
      <c r="O26" s="31" t="str" cm="1">
        <f t="array" aca="1" ref="O26" ca="1">IF(INDIRECT(O$1 &amp; "!B" &amp; $A26) = $B26, IF(INDIRECT(O$1 &amp; "!E" &amp; $A26)&lt;&gt;"", INDIRECT(O$1 &amp; "!E" &amp; $A26), ""), "Não")</f>
        <v/>
      </c>
      <c r="P26" s="31" t="str" cm="1">
        <f t="array" aca="1" ref="P26" ca="1">IF(INDIRECT(P$1 &amp; "!B" &amp; $A26) = $B26, IF(INDIRECT(P$1 &amp; "!E" &amp; $A26)&lt;&gt;"", INDIRECT(P$1 &amp; "!E" &amp; $A26), ""), "Não")</f>
        <v/>
      </c>
      <c r="Q26" s="31" t="str" cm="1">
        <f t="array" aca="1" ref="Q26" ca="1">IF(INDIRECT(Q$1 &amp; "!B" &amp; $A26) = $B26, IF(INDIRECT(Q$1 &amp; "!E" &amp; $A26)&lt;&gt;"", INDIRECT(Q$1 &amp; "!E" &amp; $A26), ""), "Não")</f>
        <v/>
      </c>
    </row>
    <row r="27" spans="1:17">
      <c r="A27" s="21">
        <v>34</v>
      </c>
      <c r="B27" s="18" t="s">
        <v>77</v>
      </c>
      <c r="C27" s="18">
        <v>1</v>
      </c>
      <c r="D27" s="31" t="str" cm="1">
        <f t="array" aca="1" ref="D27" ca="1">IF(INDIRECT(D$1 &amp; "!B" &amp; $A27) = $B27, IF(INDIRECT(D$1 &amp; "!E" &amp; $A27)&lt;&gt;"", INDIRECT(D$1 &amp; "!E" &amp; $A27), ""), "Não")</f>
        <v>Duplicado</v>
      </c>
      <c r="E27" s="31" t="str" cm="1">
        <f t="array" aca="1" ref="E27" ca="1">IF(INDIRECT(E$1 &amp; "!B" &amp; $A27) = $B27, IF(INDIRECT(E$1 &amp; "!E" &amp; $A27)&lt;&gt;"", INDIRECT(E$1 &amp; "!E" &amp; $A27), ""), "Não")</f>
        <v>Enviado</v>
      </c>
      <c r="F27" s="31" t="str" cm="1">
        <f t="array" aca="1" ref="F27" ca="1">IF(INDIRECT(F$1 &amp; "!B" &amp; $A27) = $B27, IF(INDIRECT(F$1 &amp; "!E" &amp; $A27)&lt;&gt;"", INDIRECT(F$1 &amp; "!E" &amp; $A27), ""), "Não")</f>
        <v>Atrasado &gt;= 2</v>
      </c>
      <c r="G27" s="31" t="str" cm="1">
        <f t="array" aca="1" ref="G27" ca="1">IF(INDIRECT(G$1 &amp; "!B" &amp; $A27) = $B27, IF(INDIRECT(G$1 &amp; "!E" &amp; $A27)&lt;&gt;"", INDIRECT(G$1 &amp; "!E" &amp; $A27), ""), "Não")</f>
        <v>Duplicado</v>
      </c>
      <c r="H27" s="31" t="str" cm="1">
        <f t="array" aca="1" ref="H27" ca="1">IF(INDIRECT(H$1 &amp; "!B" &amp; $A27) = $B27, IF(INDIRECT(H$1 &amp; "!E" &amp; $A27)&lt;&gt;"", INDIRECT(H$1 &amp; "!E" &amp; $A27), ""), "Não")</f>
        <v>Enviado</v>
      </c>
      <c r="I27" s="31" t="str" cm="1">
        <f t="array" aca="1" ref="I27" ca="1">IF(INDIRECT(I$1 &amp; "!B" &amp; $A27) = $B27, IF(INDIRECT(I$1 &amp; "!E" &amp; $A27)&lt;&gt;"", INDIRECT(I$1 &amp; "!E" &amp; $A27), ""), "Não")</f>
        <v>Enviado</v>
      </c>
      <c r="J27" s="31" t="str" cm="1">
        <f t="array" aca="1" ref="J27" ca="1">IF(INDIRECT(J$1 &amp; "!B" &amp; $A27) = $B27, IF(INDIRECT(J$1 &amp; "!E" &amp; $A27)&lt;&gt;"", INDIRECT(J$1 &amp; "!E" &amp; $A27), ""), "Não")</f>
        <v>Atrasado</v>
      </c>
      <c r="K27" s="31" t="str" cm="1">
        <f t="array" aca="1" ref="K27" ca="1">IF(INDIRECT(K$1 &amp; "!B" &amp; $A27) = $B27, IF(INDIRECT(K$1 &amp; "!E" &amp; $A27)&lt;&gt;"", INDIRECT(K$1 &amp; "!E" &amp; $A27), ""), "Não")</f>
        <v/>
      </c>
      <c r="L27" s="31" t="str" cm="1">
        <f t="array" aca="1" ref="L27" ca="1">IF(INDIRECT(L$1 &amp; "!B" &amp; $A27) = $B27, IF(INDIRECT(L$1 &amp; "!E" &amp; $A27)&lt;&gt;"", INDIRECT(L$1 &amp; "!E" &amp; $A27), ""), "Não")</f>
        <v/>
      </c>
      <c r="M27" s="31" t="str" cm="1">
        <f t="array" aca="1" ref="M27" ca="1">IF(INDIRECT(M$1 &amp; "!B" &amp; $A27) = $B27, IF(INDIRECT(M$1 &amp; "!E" &amp; $A27)&lt;&gt;"", INDIRECT(M$1 &amp; "!E" &amp; $A27), ""), "Não")</f>
        <v/>
      </c>
      <c r="N27" s="31" t="str" cm="1">
        <f t="array" aca="1" ref="N27" ca="1">IF(INDIRECT(N$1 &amp; "!B" &amp; $A27) = $B27, IF(INDIRECT(N$1 &amp; "!E" &amp; $A27)&lt;&gt;"", INDIRECT(N$1 &amp; "!E" &amp; $A27), ""), "Não")</f>
        <v/>
      </c>
      <c r="O27" s="31" t="str" cm="1">
        <f t="array" aca="1" ref="O27" ca="1">IF(INDIRECT(O$1 &amp; "!B" &amp; $A27) = $B27, IF(INDIRECT(O$1 &amp; "!E" &amp; $A27)&lt;&gt;"", INDIRECT(O$1 &amp; "!E" &amp; $A27), ""), "Não")</f>
        <v/>
      </c>
      <c r="P27" s="31" t="str" cm="1">
        <f t="array" aca="1" ref="P27" ca="1">IF(INDIRECT(P$1 &amp; "!B" &amp; $A27) = $B27, IF(INDIRECT(P$1 &amp; "!E" &amp; $A27)&lt;&gt;"", INDIRECT(P$1 &amp; "!E" &amp; $A27), ""), "Não")</f>
        <v/>
      </c>
      <c r="Q27" s="31" t="str" cm="1">
        <f t="array" aca="1" ref="Q27" ca="1">IF(INDIRECT(Q$1 &amp; "!B" &amp; $A27) = $B27, IF(INDIRECT(Q$1 &amp; "!E" &amp; $A27)&lt;&gt;"", INDIRECT(Q$1 &amp; "!E" &amp; $A27), ""), "Não")</f>
        <v/>
      </c>
    </row>
    <row r="28" spans="1:17">
      <c r="A28" s="21">
        <v>35</v>
      </c>
      <c r="B28" s="18" t="s">
        <v>78</v>
      </c>
      <c r="C28" s="18">
        <v>1</v>
      </c>
      <c r="D28" s="31" t="str" cm="1">
        <f t="array" aca="1" ref="D28" ca="1">IF(INDIRECT(D$1 &amp; "!B" &amp; $A28) = $B28, IF(INDIRECT(D$1 &amp; "!E" &amp; $A28)&lt;&gt;"", INDIRECT(D$1 &amp; "!E" &amp; $A28), ""), "Não")</f>
        <v>Enviado</v>
      </c>
      <c r="E28" s="31" t="str" cm="1">
        <f t="array" aca="1" ref="E28" ca="1">IF(INDIRECT(E$1 &amp; "!B" &amp; $A28) = $B28, IF(INDIRECT(E$1 &amp; "!E" &amp; $A28)&lt;&gt;"", INDIRECT(E$1 &amp; "!E" &amp; $A28), ""), "Não")</f>
        <v>Enviado</v>
      </c>
      <c r="F28" s="31" t="str" cm="1">
        <f t="array" aca="1" ref="F28" ca="1">IF(INDIRECT(F$1 &amp; "!B" &amp; $A28) = $B28, IF(INDIRECT(F$1 &amp; "!E" &amp; $A28)&lt;&gt;"", INDIRECT(F$1 &amp; "!E" &amp; $A28), ""), "Não")</f>
        <v>Enviado</v>
      </c>
      <c r="G28" s="31" t="str" cm="1">
        <f t="array" aca="1" ref="G28" ca="1">IF(INDIRECT(G$1 &amp; "!B" &amp; $A28) = $B28, IF(INDIRECT(G$1 &amp; "!E" &amp; $A28)&lt;&gt;"", INDIRECT(G$1 &amp; "!E" &amp; $A28), ""), "Não")</f>
        <v>Enviado</v>
      </c>
      <c r="H28" s="31" t="str" cm="1">
        <f t="array" aca="1" ref="H28" ca="1">IF(INDIRECT(H$1 &amp; "!B" &amp; $A28) = $B28, IF(INDIRECT(H$1 &amp; "!E" &amp; $A28)&lt;&gt;"", INDIRECT(H$1 &amp; "!E" &amp; $A28), ""), "Não")</f>
        <v>Enviado</v>
      </c>
      <c r="I28" s="31" t="str" cm="1">
        <f t="array" aca="1" ref="I28" ca="1">IF(INDIRECT(I$1 &amp; "!B" &amp; $A28) = $B28, IF(INDIRECT(I$1 &amp; "!E" &amp; $A28)&lt;&gt;"", INDIRECT(I$1 &amp; "!E" &amp; $A28), ""), "Não")</f>
        <v>Enviado</v>
      </c>
      <c r="J28" s="31" t="str" cm="1">
        <f t="array" aca="1" ref="J28" ca="1">IF(INDIRECT(J$1 &amp; "!B" &amp; $A28) = $B28, IF(INDIRECT(J$1 &amp; "!E" &amp; $A28)&lt;&gt;"", INDIRECT(J$1 &amp; "!E" &amp; $A28), ""), "Não")</f>
        <v>Enviado</v>
      </c>
      <c r="K28" s="31" t="str" cm="1">
        <f t="array" aca="1" ref="K28" ca="1">IF(INDIRECT(K$1 &amp; "!B" &amp; $A28) = $B28, IF(INDIRECT(K$1 &amp; "!E" &amp; $A28)&lt;&gt;"", INDIRECT(K$1 &amp; "!E" &amp; $A28), ""), "Não")</f>
        <v/>
      </c>
      <c r="L28" s="31" t="str" cm="1">
        <f t="array" aca="1" ref="L28" ca="1">IF(INDIRECT(L$1 &amp; "!B" &amp; $A28) = $B28, IF(INDIRECT(L$1 &amp; "!E" &amp; $A28)&lt;&gt;"", INDIRECT(L$1 &amp; "!E" &amp; $A28), ""), "Não")</f>
        <v/>
      </c>
      <c r="M28" s="31" t="str" cm="1">
        <f t="array" aca="1" ref="M28" ca="1">IF(INDIRECT(M$1 &amp; "!B" &amp; $A28) = $B28, IF(INDIRECT(M$1 &amp; "!E" &amp; $A28)&lt;&gt;"", INDIRECT(M$1 &amp; "!E" &amp; $A28), ""), "Não")</f>
        <v/>
      </c>
      <c r="N28" s="31" t="str" cm="1">
        <f t="array" aca="1" ref="N28" ca="1">IF(INDIRECT(N$1 &amp; "!B" &amp; $A28) = $B28, IF(INDIRECT(N$1 &amp; "!E" &amp; $A28)&lt;&gt;"", INDIRECT(N$1 &amp; "!E" &amp; $A28), ""), "Não")</f>
        <v/>
      </c>
      <c r="O28" s="31" t="str" cm="1">
        <f t="array" aca="1" ref="O28" ca="1">IF(INDIRECT(O$1 &amp; "!B" &amp; $A28) = $B28, IF(INDIRECT(O$1 &amp; "!E" &amp; $A28)&lt;&gt;"", INDIRECT(O$1 &amp; "!E" &amp; $A28), ""), "Não")</f>
        <v/>
      </c>
      <c r="P28" s="31" t="str" cm="1">
        <f t="array" aca="1" ref="P28" ca="1">IF(INDIRECT(P$1 &amp; "!B" &amp; $A28) = $B28, IF(INDIRECT(P$1 &amp; "!E" &amp; $A28)&lt;&gt;"", INDIRECT(P$1 &amp; "!E" &amp; $A28), ""), "Não")</f>
        <v/>
      </c>
      <c r="Q28" s="31" t="str" cm="1">
        <f t="array" aca="1" ref="Q28" ca="1">IF(INDIRECT(Q$1 &amp; "!B" &amp; $A28) = $B28, IF(INDIRECT(Q$1 &amp; "!E" &amp; $A28)&lt;&gt;"", INDIRECT(Q$1 &amp; "!E" &amp; $A28), ""), "Não")</f>
        <v/>
      </c>
    </row>
    <row r="29" spans="1:17">
      <c r="A29" s="21">
        <v>39</v>
      </c>
      <c r="B29" s="18" t="s">
        <v>79</v>
      </c>
      <c r="C29" s="18">
        <v>1</v>
      </c>
      <c r="D29" s="31" t="str" cm="1">
        <f t="array" aca="1" ref="D29" ca="1">IF(INDIRECT(D$1 &amp; "!B" &amp; $A29) = $B29, IF(INDIRECT(D$1 &amp; "!E" &amp; $A29)&lt;&gt;"", INDIRECT(D$1 &amp; "!E" &amp; $A29), ""), "Não")</f>
        <v>Enviado</v>
      </c>
      <c r="E29" s="31" t="str" cm="1">
        <f t="array" aca="1" ref="E29" ca="1">IF(INDIRECT(E$1 &amp; "!B" &amp; $A29) = $B29, IF(INDIRECT(E$1 &amp; "!E" &amp; $A29)&lt;&gt;"", INDIRECT(E$1 &amp; "!E" &amp; $A29), ""), "Não")</f>
        <v>Enviado</v>
      </c>
      <c r="F29" s="31" t="str" cm="1">
        <f t="array" aca="1" ref="F29" ca="1">IF(INDIRECT(F$1 &amp; "!B" &amp; $A29) = $B29, IF(INDIRECT(F$1 &amp; "!E" &amp; $A29)&lt;&gt;"", INDIRECT(F$1 &amp; "!E" &amp; $A29), ""), "Não")</f>
        <v>Enviado</v>
      </c>
      <c r="G29" s="31" t="str" cm="1">
        <f t="array" aca="1" ref="G29" ca="1">IF(INDIRECT(G$1 &amp; "!B" &amp; $A29) = $B29, IF(INDIRECT(G$1 &amp; "!E" &amp; $A29)&lt;&gt;"", INDIRECT(G$1 &amp; "!E" &amp; $A29), ""), "Não")</f>
        <v>Enviado</v>
      </c>
      <c r="H29" s="31" t="str" cm="1">
        <f t="array" aca="1" ref="H29" ca="1">IF(INDIRECT(H$1 &amp; "!B" &amp; $A29) = $B29, IF(INDIRECT(H$1 &amp; "!E" &amp; $A29)&lt;&gt;"", INDIRECT(H$1 &amp; "!E" &amp; $A29), ""), "Não")</f>
        <v>Enviado</v>
      </c>
      <c r="I29" s="31" t="str" cm="1">
        <f t="array" aca="1" ref="I29" ca="1">IF(INDIRECT(I$1 &amp; "!B" &amp; $A29) = $B29, IF(INDIRECT(I$1 &amp; "!E" &amp; $A29)&lt;&gt;"", INDIRECT(I$1 &amp; "!E" &amp; $A29), ""), "Não")</f>
        <v>Enviado</v>
      </c>
      <c r="J29" s="31" t="str" cm="1">
        <f t="array" aca="1" ref="J29" ca="1">IF(INDIRECT(J$1 &amp; "!B" &amp; $A29) = $B29, IF(INDIRECT(J$1 &amp; "!E" &amp; $A29)&lt;&gt;"", INDIRECT(J$1 &amp; "!E" &amp; $A29), ""), "Não")</f>
        <v>Enviado</v>
      </c>
      <c r="K29" s="31" t="str" cm="1">
        <f t="array" aca="1" ref="K29" ca="1">IF(INDIRECT(K$1 &amp; "!B" &amp; $A29) = $B29, IF(INDIRECT(K$1 &amp; "!E" &amp; $A29)&lt;&gt;"", INDIRECT(K$1 &amp; "!E" &amp; $A29), ""), "Não")</f>
        <v/>
      </c>
      <c r="L29" s="31" t="str" cm="1">
        <f t="array" aca="1" ref="L29" ca="1">IF(INDIRECT(L$1 &amp; "!B" &amp; $A29) = $B29, IF(INDIRECT(L$1 &amp; "!E" &amp; $A29)&lt;&gt;"", INDIRECT(L$1 &amp; "!E" &amp; $A29), ""), "Não")</f>
        <v/>
      </c>
      <c r="M29" s="31" t="str" cm="1">
        <f t="array" aca="1" ref="M29" ca="1">IF(INDIRECT(M$1 &amp; "!B" &amp; $A29) = $B29, IF(INDIRECT(M$1 &amp; "!E" &amp; $A29)&lt;&gt;"", INDIRECT(M$1 &amp; "!E" &amp; $A29), ""), "Não")</f>
        <v/>
      </c>
      <c r="N29" s="31" t="str" cm="1">
        <f t="array" aca="1" ref="N29" ca="1">IF(INDIRECT(N$1 &amp; "!B" &amp; $A29) = $B29, IF(INDIRECT(N$1 &amp; "!E" &amp; $A29)&lt;&gt;"", INDIRECT(N$1 &amp; "!E" &amp; $A29), ""), "Não")</f>
        <v/>
      </c>
      <c r="O29" s="31" t="str" cm="1">
        <f t="array" aca="1" ref="O29" ca="1">IF(INDIRECT(O$1 &amp; "!B" &amp; $A29) = $B29, IF(INDIRECT(O$1 &amp; "!E" &amp; $A29)&lt;&gt;"", INDIRECT(O$1 &amp; "!E" &amp; $A29), ""), "Não")</f>
        <v/>
      </c>
      <c r="P29" s="31" t="str" cm="1">
        <f t="array" aca="1" ref="P29" ca="1">IF(INDIRECT(P$1 &amp; "!B" &amp; $A29) = $B29, IF(INDIRECT(P$1 &amp; "!E" &amp; $A29)&lt;&gt;"", INDIRECT(P$1 &amp; "!E" &amp; $A29), ""), "Não")</f>
        <v/>
      </c>
      <c r="Q29" s="31" t="str" cm="1">
        <f t="array" aca="1" ref="Q29" ca="1">IF(INDIRECT(Q$1 &amp; "!B" &amp; $A29) = $B29, IF(INDIRECT(Q$1 &amp; "!E" &amp; $A29)&lt;&gt;"", INDIRECT(Q$1 &amp; "!E" &amp; $A29), ""), "Não")</f>
        <v/>
      </c>
    </row>
    <row r="30" spans="1:17">
      <c r="A30" s="21">
        <v>56</v>
      </c>
      <c r="B30" s="18" t="s">
        <v>80</v>
      </c>
      <c r="C30" s="18">
        <v>1</v>
      </c>
      <c r="D30" s="31" t="str" cm="1">
        <f t="array" aca="1" ref="D30" ca="1">IF(INDIRECT(D$1 &amp; "!B" &amp; $A30) = $B30, IF(INDIRECT(D$1 &amp; "!E" &amp; $A30)&lt;&gt;"", INDIRECT(D$1 &amp; "!E" &amp; $A30), ""), "Não")</f>
        <v>Enviado</v>
      </c>
      <c r="E30" s="31" t="str" cm="1">
        <f t="array" aca="1" ref="E30" ca="1">IF(INDIRECT(E$1 &amp; "!B" &amp; $A30) = $B30, IF(INDIRECT(E$1 &amp; "!E" &amp; $A30)&lt;&gt;"", INDIRECT(E$1 &amp; "!E" &amp; $A30), ""), "Não")</f>
        <v>Enviado</v>
      </c>
      <c r="F30" s="31" t="str" cm="1">
        <f t="array" aca="1" ref="F30" ca="1">IF(INDIRECT(F$1 &amp; "!B" &amp; $A30) = $B30, IF(INDIRECT(F$1 &amp; "!E" &amp; $A30)&lt;&gt;"", INDIRECT(F$1 &amp; "!E" &amp; $A30), ""), "Não")</f>
        <v>Enviado</v>
      </c>
      <c r="G30" s="31" t="str" cm="1">
        <f t="array" aca="1" ref="G30" ca="1">IF(INDIRECT(G$1 &amp; "!B" &amp; $A30) = $B30, IF(INDIRECT(G$1 &amp; "!E" &amp; $A30)&lt;&gt;"", INDIRECT(G$1 &amp; "!E" &amp; $A30), ""), "Não")</f>
        <v>Enviado</v>
      </c>
      <c r="H30" s="31" t="str" cm="1">
        <f t="array" aca="1" ref="H30" ca="1">IF(INDIRECT(H$1 &amp; "!B" &amp; $A30) = $B30, IF(INDIRECT(H$1 &amp; "!E" &amp; $A30)&lt;&gt;"", INDIRECT(H$1 &amp; "!E" &amp; $A30), ""), "Não")</f>
        <v>Enviado</v>
      </c>
      <c r="I30" s="31" t="str" cm="1">
        <f t="array" aca="1" ref="I30" ca="1">IF(INDIRECT(I$1 &amp; "!B" &amp; $A30) = $B30, IF(INDIRECT(I$1 &amp; "!E" &amp; $A30)&lt;&gt;"", INDIRECT(I$1 &amp; "!E" &amp; $A30), ""), "Não")</f>
        <v>Enviado</v>
      </c>
      <c r="J30" s="31" t="str" cm="1">
        <f t="array" aca="1" ref="J30" ca="1">IF(INDIRECT(J$1 &amp; "!B" &amp; $A30) = $B30, IF(INDIRECT(J$1 &amp; "!E" &amp; $A30)&lt;&gt;"", INDIRECT(J$1 &amp; "!E" &amp; $A30), ""), "Não")</f>
        <v>Enviado</v>
      </c>
      <c r="K30" s="31" t="str" cm="1">
        <f t="array" aca="1" ref="K30" ca="1">IF(INDIRECT(K$1 &amp; "!B" &amp; $A30) = $B30, IF(INDIRECT(K$1 &amp; "!E" &amp; $A30)&lt;&gt;"", INDIRECT(K$1 &amp; "!E" &amp; $A30), ""), "Não")</f>
        <v/>
      </c>
      <c r="L30" s="31" t="str" cm="1">
        <f t="array" aca="1" ref="L30" ca="1">IF(INDIRECT(L$1 &amp; "!B" &amp; $A30) = $B30, IF(INDIRECT(L$1 &amp; "!E" &amp; $A30)&lt;&gt;"", INDIRECT(L$1 &amp; "!E" &amp; $A30), ""), "Não")</f>
        <v/>
      </c>
      <c r="M30" s="31" t="str" cm="1">
        <f t="array" aca="1" ref="M30" ca="1">IF(INDIRECT(M$1 &amp; "!B" &amp; $A30) = $B30, IF(INDIRECT(M$1 &amp; "!E" &amp; $A30)&lt;&gt;"", INDIRECT(M$1 &amp; "!E" &amp; $A30), ""), "Não")</f>
        <v/>
      </c>
      <c r="N30" s="31" t="str" cm="1">
        <f t="array" aca="1" ref="N30" ca="1">IF(INDIRECT(N$1 &amp; "!B" &amp; $A30) = $B30, IF(INDIRECT(N$1 &amp; "!E" &amp; $A30)&lt;&gt;"", INDIRECT(N$1 &amp; "!E" &amp; $A30), ""), "Não")</f>
        <v/>
      </c>
      <c r="O30" s="31" t="str" cm="1">
        <f t="array" aca="1" ref="O30" ca="1">IF(INDIRECT(O$1 &amp; "!B" &amp; $A30) = $B30, IF(INDIRECT(O$1 &amp; "!E" &amp; $A30)&lt;&gt;"", INDIRECT(O$1 &amp; "!E" &amp; $A30), ""), "Não")</f>
        <v/>
      </c>
      <c r="P30" s="31" t="str" cm="1">
        <f t="array" aca="1" ref="P30" ca="1">IF(INDIRECT(P$1 &amp; "!B" &amp; $A30) = $B30, IF(INDIRECT(P$1 &amp; "!E" &amp; $A30)&lt;&gt;"", INDIRECT(P$1 &amp; "!E" &amp; $A30), ""), "Não")</f>
        <v/>
      </c>
      <c r="Q30" s="31" t="str" cm="1">
        <f t="array" aca="1" ref="Q30" ca="1">IF(INDIRECT(Q$1 &amp; "!B" &amp; $A30) = $B30, IF(INDIRECT(Q$1 &amp; "!E" &amp; $A30)&lt;&gt;"", INDIRECT(Q$1 &amp; "!E" &amp; $A30), ""), "Não")</f>
        <v/>
      </c>
    </row>
    <row r="31" spans="1:17">
      <c r="A31" s="21">
        <v>65</v>
      </c>
      <c r="B31" s="18" t="s">
        <v>81</v>
      </c>
      <c r="C31" s="18">
        <v>1</v>
      </c>
      <c r="D31" s="31" t="str" cm="1">
        <f t="array" aca="1" ref="D31" ca="1">IF(INDIRECT(D$1 &amp; "!B" &amp; $A31) = $B31, IF(INDIRECT(D$1 &amp; "!E" &amp; $A31)&lt;&gt;"", INDIRECT(D$1 &amp; "!E" &amp; $A31), ""), "Não")</f>
        <v>Enviado</v>
      </c>
      <c r="E31" s="31" t="str" cm="1">
        <f t="array" aca="1" ref="E31" ca="1">IF(INDIRECT(E$1 &amp; "!B" &amp; $A31) = $B31, IF(INDIRECT(E$1 &amp; "!E" &amp; $A31)&lt;&gt;"", INDIRECT(E$1 &amp; "!E" &amp; $A31), ""), "Não")</f>
        <v>Enviado</v>
      </c>
      <c r="F31" s="31" t="str" cm="1">
        <f t="array" aca="1" ref="F31" ca="1">IF(INDIRECT(F$1 &amp; "!B" &amp; $A31) = $B31, IF(INDIRECT(F$1 &amp; "!E" &amp; $A31)&lt;&gt;"", INDIRECT(F$1 &amp; "!E" &amp; $A31), ""), "Não")</f>
        <v>Atrasado &gt;= 2</v>
      </c>
      <c r="G31" s="31" t="str" cm="1">
        <f t="array" aca="1" ref="G31" ca="1">IF(INDIRECT(G$1 &amp; "!B" &amp; $A31) = $B31, IF(INDIRECT(G$1 &amp; "!E" &amp; $A31)&lt;&gt;"", INDIRECT(G$1 &amp; "!E" &amp; $A31), ""), "Não")</f>
        <v>Enviado</v>
      </c>
      <c r="H31" s="31" t="str" cm="1">
        <f t="array" aca="1" ref="H31" ca="1">IF(INDIRECT(H$1 &amp; "!B" &amp; $A31) = $B31, IF(INDIRECT(H$1 &amp; "!E" &amp; $A31)&lt;&gt;"", INDIRECT(H$1 &amp; "!E" &amp; $A31), ""), "Não")</f>
        <v>Enviado</v>
      </c>
      <c r="I31" s="31" t="str" cm="1">
        <f t="array" aca="1" ref="I31" ca="1">IF(INDIRECT(I$1 &amp; "!B" &amp; $A31) = $B31, IF(INDIRECT(I$1 &amp; "!E" &amp; $A31)&lt;&gt;"", INDIRECT(I$1 &amp; "!E" &amp; $A31), ""), "Não")</f>
        <v>Enviado</v>
      </c>
      <c r="J31" s="31" t="str" cm="1">
        <f t="array" aca="1" ref="J31" ca="1">IF(INDIRECT(J$1 &amp; "!B" &amp; $A31) = $B31, IF(INDIRECT(J$1 &amp; "!E" &amp; $A31)&lt;&gt;"", INDIRECT(J$1 &amp; "!E" &amp; $A31), ""), "Não")</f>
        <v>Enviado</v>
      </c>
      <c r="K31" s="31" t="str" cm="1">
        <f t="array" aca="1" ref="K31" ca="1">IF(INDIRECT(K$1 &amp; "!B" &amp; $A31) = $B31, IF(INDIRECT(K$1 &amp; "!E" &amp; $A31)&lt;&gt;"", INDIRECT(K$1 &amp; "!E" &amp; $A31), ""), "Não")</f>
        <v/>
      </c>
      <c r="L31" s="31" t="str" cm="1">
        <f t="array" aca="1" ref="L31" ca="1">IF(INDIRECT(L$1 &amp; "!B" &amp; $A31) = $B31, IF(INDIRECT(L$1 &amp; "!E" &amp; $A31)&lt;&gt;"", INDIRECT(L$1 &amp; "!E" &amp; $A31), ""), "Não")</f>
        <v/>
      </c>
      <c r="M31" s="31" t="str" cm="1">
        <f t="array" aca="1" ref="M31" ca="1">IF(INDIRECT(M$1 &amp; "!B" &amp; $A31) = $B31, IF(INDIRECT(M$1 &amp; "!E" &amp; $A31)&lt;&gt;"", INDIRECT(M$1 &amp; "!E" &amp; $A31), ""), "Não")</f>
        <v/>
      </c>
      <c r="N31" s="31" t="str" cm="1">
        <f t="array" aca="1" ref="N31" ca="1">IF(INDIRECT(N$1 &amp; "!B" &amp; $A31) = $B31, IF(INDIRECT(N$1 &amp; "!E" &amp; $A31)&lt;&gt;"", INDIRECT(N$1 &amp; "!E" &amp; $A31), ""), "Não")</f>
        <v/>
      </c>
      <c r="O31" s="31" t="str" cm="1">
        <f t="array" aca="1" ref="O31" ca="1">IF(INDIRECT(O$1 &amp; "!B" &amp; $A31) = $B31, IF(INDIRECT(O$1 &amp; "!E" &amp; $A31)&lt;&gt;"", INDIRECT(O$1 &amp; "!E" &amp; $A31), ""), "Não")</f>
        <v/>
      </c>
      <c r="P31" s="31" t="str" cm="1">
        <f t="array" aca="1" ref="P31" ca="1">IF(INDIRECT(P$1 &amp; "!B" &amp; $A31) = $B31, IF(INDIRECT(P$1 &amp; "!E" &amp; $A31)&lt;&gt;"", INDIRECT(P$1 &amp; "!E" &amp; $A31), ""), "Não")</f>
        <v/>
      </c>
      <c r="Q31" s="31" t="str" cm="1">
        <f t="array" aca="1" ref="Q31" ca="1">IF(INDIRECT(Q$1 &amp; "!B" &amp; $A31) = $B31, IF(INDIRECT(Q$1 &amp; "!E" &amp; $A31)&lt;&gt;"", INDIRECT(Q$1 &amp; "!E" &amp; $A31), ""), "Não")</f>
        <v/>
      </c>
    </row>
    <row r="33" spans="1:17" ht="15.75">
      <c r="A33" s="22" t="s">
        <v>36</v>
      </c>
      <c r="B33" s="15" t="s">
        <v>52</v>
      </c>
      <c r="C33" s="15" t="s">
        <v>53</v>
      </c>
      <c r="D33" s="28" t="s">
        <v>1</v>
      </c>
      <c r="E33" s="15" t="s">
        <v>2</v>
      </c>
      <c r="F33" s="29" t="s">
        <v>3</v>
      </c>
      <c r="G33" s="29" t="s">
        <v>4</v>
      </c>
      <c r="H33" s="29" t="s">
        <v>5</v>
      </c>
      <c r="I33" s="29" t="s">
        <v>6</v>
      </c>
      <c r="J33" s="29" t="s">
        <v>7</v>
      </c>
      <c r="K33" s="29" t="s">
        <v>8</v>
      </c>
      <c r="L33" s="30" t="s">
        <v>9</v>
      </c>
      <c r="M33" s="30" t="s">
        <v>10</v>
      </c>
      <c r="N33" s="30" t="s">
        <v>11</v>
      </c>
      <c r="O33" s="30" t="s">
        <v>12</v>
      </c>
      <c r="P33" s="30" t="s">
        <v>13</v>
      </c>
      <c r="Q33" s="30" t="s">
        <v>14</v>
      </c>
    </row>
    <row r="34" spans="1:17">
      <c r="A34" s="23">
        <v>24</v>
      </c>
      <c r="B34" s="24" t="s">
        <v>82</v>
      </c>
      <c r="C34" s="24">
        <v>2</v>
      </c>
      <c r="D34" s="31" t="str" cm="1">
        <f t="array" aca="1" ref="D34" ca="1">IF(INDIRECT(D$1 &amp; "!B" &amp; $A34) = $B34, IF(INDIRECT(D$1 &amp; "!E" &amp; $A34)&lt;&gt;"", INDIRECT(D$1 &amp; "!E" &amp; $A34), ""), "Não")</f>
        <v>Enviado</v>
      </c>
      <c r="E34" s="31" t="str" cm="1">
        <f t="array" aca="1" ref="E34" ca="1">IF(INDIRECT(E$1 &amp; "!B" &amp; $A34) = $B34, IF(INDIRECT(E$1 &amp; "!E" &amp; $A34)&lt;&gt;"", INDIRECT(E$1 &amp; "!E" &amp; $A34), ""), "Não")</f>
        <v>Enviado</v>
      </c>
      <c r="F34" s="31" t="str" cm="1">
        <f t="array" aca="1" ref="F34" ca="1">IF(INDIRECT(F$1 &amp; "!B" &amp; $A34) = $B34, IF(INDIRECT(F$1 &amp; "!E" &amp; $A34)&lt;&gt;"", INDIRECT(F$1 &amp; "!E" &amp; $A34), ""), "Não")</f>
        <v>Enviado</v>
      </c>
      <c r="G34" s="31" t="str" cm="1">
        <f t="array" aca="1" ref="G34" ca="1">IF(INDIRECT(G$1 &amp; "!B" &amp; $A34) = $B34, IF(INDIRECT(G$1 &amp; "!E" &amp; $A34)&lt;&gt;"", INDIRECT(G$1 &amp; "!E" &amp; $A34), ""), "Não")</f>
        <v>Enviado</v>
      </c>
      <c r="H34" s="31" t="str" cm="1">
        <f t="array" aca="1" ref="H34" ca="1">IF(INDIRECT(H$1 &amp; "!B" &amp; $A34) = $B34, IF(INDIRECT(H$1 &amp; "!E" &amp; $A34)&lt;&gt;"", INDIRECT(H$1 &amp; "!E" &amp; $A34), ""), "Não")</f>
        <v>Enviado</v>
      </c>
      <c r="I34" s="31" t="str" cm="1">
        <f t="array" aca="1" ref="I34" ca="1">IF(INDIRECT(I$1 &amp; "!B" &amp; $A34) = $B34, IF(INDIRECT(I$1 &amp; "!E" &amp; $A34)&lt;&gt;"", INDIRECT(I$1 &amp; "!E" &amp; $A34), ""), "Não")</f>
        <v>Enviado</v>
      </c>
      <c r="J34" s="31" t="str" cm="1">
        <f t="array" aca="1" ref="J34" ca="1">IF(INDIRECT(J$1 &amp; "!B" &amp; $A34) = $B34, IF(INDIRECT(J$1 &amp; "!E" &amp; $A34)&lt;&gt;"", INDIRECT(J$1 &amp; "!E" &amp; $A34), ""), "Não")</f>
        <v>Enviado</v>
      </c>
      <c r="K34" s="31" t="str" cm="1">
        <f t="array" aca="1" ref="K34" ca="1">IF(INDIRECT(K$1 &amp; "!B" &amp; $A34) = $B34, IF(INDIRECT(K$1 &amp; "!E" &amp; $A34)&lt;&gt;"", INDIRECT(K$1 &amp; "!E" &amp; $A34), ""), "Não")</f>
        <v/>
      </c>
      <c r="L34" s="31" t="str" cm="1">
        <f t="array" aca="1" ref="L34" ca="1">IF(INDIRECT(L$1 &amp; "!B" &amp; $A34) = $B34, IF(INDIRECT(L$1 &amp; "!E" &amp; $A34)&lt;&gt;"", INDIRECT(L$1 &amp; "!E" &amp; $A34), ""), "Não")</f>
        <v/>
      </c>
      <c r="M34" s="31" t="str" cm="1">
        <f t="array" aca="1" ref="M34" ca="1">IF(INDIRECT(M$1 &amp; "!B" &amp; $A34) = $B34, IF(INDIRECT(M$1 &amp; "!E" &amp; $A34)&lt;&gt;"", INDIRECT(M$1 &amp; "!E" &amp; $A34), ""), "Não")</f>
        <v/>
      </c>
      <c r="N34" s="31" t="str" cm="1">
        <f t="array" aca="1" ref="N34" ca="1">IF(INDIRECT(N$1 &amp; "!B" &amp; $A34) = $B34, IF(INDIRECT(N$1 &amp; "!E" &amp; $A34)&lt;&gt;"", INDIRECT(N$1 &amp; "!E" &amp; $A34), ""), "Não")</f>
        <v/>
      </c>
      <c r="O34" s="31" t="str" cm="1">
        <f t="array" aca="1" ref="O34" ca="1">IF(INDIRECT(O$1 &amp; "!B" &amp; $A34) = $B34, IF(INDIRECT(O$1 &amp; "!E" &amp; $A34)&lt;&gt;"", INDIRECT(O$1 &amp; "!E" &amp; $A34), ""), "Não")</f>
        <v/>
      </c>
      <c r="P34" s="31" t="str" cm="1">
        <f t="array" aca="1" ref="P34" ca="1">IF(INDIRECT(P$1 &amp; "!B" &amp; $A34) = $B34, IF(INDIRECT(P$1 &amp; "!E" &amp; $A34)&lt;&gt;"", INDIRECT(P$1 &amp; "!E" &amp; $A34), ""), "Não")</f>
        <v/>
      </c>
      <c r="Q34" s="31" t="str" cm="1">
        <f t="array" aca="1" ref="Q34" ca="1">IF(INDIRECT(Q$1 &amp; "!B" &amp; $A34) = $B34, IF(INDIRECT(Q$1 &amp; "!E" &amp; $A34)&lt;&gt;"", INDIRECT(Q$1 &amp; "!E" &amp; $A34), ""), "Não")</f>
        <v/>
      </c>
    </row>
    <row r="35" spans="1:17">
      <c r="A35" s="23">
        <v>25</v>
      </c>
      <c r="B35" s="24" t="s">
        <v>82</v>
      </c>
      <c r="C35" s="24">
        <v>3</v>
      </c>
      <c r="D35" s="31" t="str" cm="1">
        <f t="array" aca="1" ref="D35" ca="1">IF(INDIRECT(D$1 &amp; "!B" &amp; $A35) = $B35, IF(INDIRECT(D$1 &amp; "!E" &amp; $A35)&lt;&gt;"", INDIRECT(D$1 &amp; "!E" &amp; $A35), ""), "Não")</f>
        <v>Enviado</v>
      </c>
      <c r="E35" s="31" t="str" cm="1">
        <f t="array" aca="1" ref="E35" ca="1">IF(INDIRECT(E$1 &amp; "!B" &amp; $A35) = $B35, IF(INDIRECT(E$1 &amp; "!E" &amp; $A35)&lt;&gt;"", INDIRECT(E$1 &amp; "!E" &amp; $A35), ""), "Não")</f>
        <v>Enviado</v>
      </c>
      <c r="F35" s="31" t="str" cm="1">
        <f t="array" aca="1" ref="F35" ca="1">IF(INDIRECT(F$1 &amp; "!B" &amp; $A35) = $B35, IF(INDIRECT(F$1 &amp; "!E" &amp; $A35)&lt;&gt;"", INDIRECT(F$1 &amp; "!E" &amp; $A35), ""), "Não")</f>
        <v>Enviado</v>
      </c>
      <c r="G35" s="31" t="str" cm="1">
        <f t="array" aca="1" ref="G35" ca="1">IF(INDIRECT(G$1 &amp; "!B" &amp; $A35) = $B35, IF(INDIRECT(G$1 &amp; "!E" &amp; $A35)&lt;&gt;"", INDIRECT(G$1 &amp; "!E" &amp; $A35), ""), "Não")</f>
        <v>Enviado</v>
      </c>
      <c r="H35" s="31" t="str" cm="1">
        <f t="array" aca="1" ref="H35" ca="1">IF(INDIRECT(H$1 &amp; "!B" &amp; $A35) = $B35, IF(INDIRECT(H$1 &amp; "!E" &amp; $A35)&lt;&gt;"", INDIRECT(H$1 &amp; "!E" &amp; $A35), ""), "Não")</f>
        <v>Enviado</v>
      </c>
      <c r="I35" s="31" t="str" cm="1">
        <f t="array" aca="1" ref="I35" ca="1">IF(INDIRECT(I$1 &amp; "!B" &amp; $A35) = $B35, IF(INDIRECT(I$1 &amp; "!E" &amp; $A35)&lt;&gt;"", INDIRECT(I$1 &amp; "!E" &amp; $A35), ""), "Não")</f>
        <v>Enviado</v>
      </c>
      <c r="J35" s="31" t="str" cm="1">
        <f t="array" aca="1" ref="J35" ca="1">IF(INDIRECT(J$1 &amp; "!B" &amp; $A35) = $B35, IF(INDIRECT(J$1 &amp; "!E" &amp; $A35)&lt;&gt;"", INDIRECT(J$1 &amp; "!E" &amp; $A35), ""), "Não")</f>
        <v>Enviado</v>
      </c>
      <c r="K35" s="31" t="str" cm="1">
        <f t="array" aca="1" ref="K35" ca="1">IF(INDIRECT(K$1 &amp; "!B" &amp; $A35) = $B35, IF(INDIRECT(K$1 &amp; "!E" &amp; $A35)&lt;&gt;"", INDIRECT(K$1 &amp; "!E" &amp; $A35), ""), "Não")</f>
        <v/>
      </c>
      <c r="L35" s="31" t="str" cm="1">
        <f t="array" aca="1" ref="L35" ca="1">IF(INDIRECT(L$1 &amp; "!B" &amp; $A35) = $B35, IF(INDIRECT(L$1 &amp; "!E" &amp; $A35)&lt;&gt;"", INDIRECT(L$1 &amp; "!E" &amp; $A35), ""), "Não")</f>
        <v/>
      </c>
      <c r="M35" s="31" t="str" cm="1">
        <f t="array" aca="1" ref="M35" ca="1">IF(INDIRECT(M$1 &amp; "!B" &amp; $A35) = $B35, IF(INDIRECT(M$1 &amp; "!E" &amp; $A35)&lt;&gt;"", INDIRECT(M$1 &amp; "!E" &amp; $A35), ""), "Não")</f>
        <v/>
      </c>
      <c r="N35" s="31" t="str" cm="1">
        <f t="array" aca="1" ref="N35" ca="1">IF(INDIRECT(N$1 &amp; "!B" &amp; $A35) = $B35, IF(INDIRECT(N$1 &amp; "!E" &amp; $A35)&lt;&gt;"", INDIRECT(N$1 &amp; "!E" &amp; $A35), ""), "Não")</f>
        <v/>
      </c>
      <c r="O35" s="31" t="str" cm="1">
        <f t="array" aca="1" ref="O35" ca="1">IF(INDIRECT(O$1 &amp; "!B" &amp; $A35) = $B35, IF(INDIRECT(O$1 &amp; "!E" &amp; $A35)&lt;&gt;"", INDIRECT(O$1 &amp; "!E" &amp; $A35), ""), "Não")</f>
        <v/>
      </c>
      <c r="P35" s="31" t="str" cm="1">
        <f t="array" aca="1" ref="P35" ca="1">IF(INDIRECT(P$1 &amp; "!B" &amp; $A35) = $B35, IF(INDIRECT(P$1 &amp; "!E" &amp; $A35)&lt;&gt;"", INDIRECT(P$1 &amp; "!E" &amp; $A35), ""), "Não")</f>
        <v/>
      </c>
      <c r="Q35" s="31" t="str" cm="1">
        <f t="array" aca="1" ref="Q35" ca="1">IF(INDIRECT(Q$1 &amp; "!B" &amp; $A35) = $B35, IF(INDIRECT(Q$1 &amp; "!E" &amp; $A35)&lt;&gt;"", INDIRECT(Q$1 &amp; "!E" &amp; $A35), ""), "Não")</f>
        <v/>
      </c>
    </row>
    <row r="36" spans="1:17">
      <c r="A36" s="23">
        <v>26</v>
      </c>
      <c r="B36" s="24" t="s">
        <v>82</v>
      </c>
      <c r="C36" s="24">
        <v>4</v>
      </c>
      <c r="D36" s="31" t="str" cm="1">
        <f t="array" aca="1" ref="D36" ca="1">IF(INDIRECT(D$1 &amp; "!B" &amp; $A36) = $B36, IF(INDIRECT(D$1 &amp; "!E" &amp; $A36)&lt;&gt;"", INDIRECT(D$1 &amp; "!E" &amp; $A36), ""), "Não")</f>
        <v>Enviado</v>
      </c>
      <c r="E36" s="31" t="str" cm="1">
        <f t="array" aca="1" ref="E36" ca="1">IF(INDIRECT(E$1 &amp; "!B" &amp; $A36) = $B36, IF(INDIRECT(E$1 &amp; "!E" &amp; $A36)&lt;&gt;"", INDIRECT(E$1 &amp; "!E" &amp; $A36), ""), "Não")</f>
        <v>Enviado</v>
      </c>
      <c r="F36" s="31" t="str" cm="1">
        <f t="array" aca="1" ref="F36" ca="1">IF(INDIRECT(F$1 &amp; "!B" &amp; $A36) = $B36, IF(INDIRECT(F$1 &amp; "!E" &amp; $A36)&lt;&gt;"", INDIRECT(F$1 &amp; "!E" &amp; $A36), ""), "Não")</f>
        <v>Enviado</v>
      </c>
      <c r="G36" s="31" t="str" cm="1">
        <f t="array" aca="1" ref="G36" ca="1">IF(INDIRECT(G$1 &amp; "!B" &amp; $A36) = $B36, IF(INDIRECT(G$1 &amp; "!E" &amp; $A36)&lt;&gt;"", INDIRECT(G$1 &amp; "!E" &amp; $A36), ""), "Não")</f>
        <v>Enviado</v>
      </c>
      <c r="H36" s="31" t="str" cm="1">
        <f t="array" aca="1" ref="H36" ca="1">IF(INDIRECT(H$1 &amp; "!B" &amp; $A36) = $B36, IF(INDIRECT(H$1 &amp; "!E" &amp; $A36)&lt;&gt;"", INDIRECT(H$1 &amp; "!E" &amp; $A36), ""), "Não")</f>
        <v>Enviado</v>
      </c>
      <c r="I36" s="31" t="str" cm="1">
        <f t="array" aca="1" ref="I36" ca="1">IF(INDIRECT(I$1 &amp; "!B" &amp; $A36) = $B36, IF(INDIRECT(I$1 &amp; "!E" &amp; $A36)&lt;&gt;"", INDIRECT(I$1 &amp; "!E" &amp; $A36), ""), "Não")</f>
        <v>Enviado</v>
      </c>
      <c r="J36" s="31" t="str" cm="1">
        <f t="array" aca="1" ref="J36" ca="1">IF(INDIRECT(J$1 &amp; "!B" &amp; $A36) = $B36, IF(INDIRECT(J$1 &amp; "!E" &amp; $A36)&lt;&gt;"", INDIRECT(J$1 &amp; "!E" &amp; $A36), ""), "Não")</f>
        <v>Enviado</v>
      </c>
      <c r="K36" s="31" t="str" cm="1">
        <f t="array" aca="1" ref="K36" ca="1">IF(INDIRECT(K$1 &amp; "!B" &amp; $A36) = $B36, IF(INDIRECT(K$1 &amp; "!E" &amp; $A36)&lt;&gt;"", INDIRECT(K$1 &amp; "!E" &amp; $A36), ""), "Não")</f>
        <v/>
      </c>
      <c r="L36" s="31" t="str" cm="1">
        <f t="array" aca="1" ref="L36" ca="1">IF(INDIRECT(L$1 &amp; "!B" &amp; $A36) = $B36, IF(INDIRECT(L$1 &amp; "!E" &amp; $A36)&lt;&gt;"", INDIRECT(L$1 &amp; "!E" &amp; $A36), ""), "Não")</f>
        <v/>
      </c>
      <c r="M36" s="31" t="str" cm="1">
        <f t="array" aca="1" ref="M36" ca="1">IF(INDIRECT(M$1 &amp; "!B" &amp; $A36) = $B36, IF(INDIRECT(M$1 &amp; "!E" &amp; $A36)&lt;&gt;"", INDIRECT(M$1 &amp; "!E" &amp; $A36), ""), "Não")</f>
        <v/>
      </c>
      <c r="N36" s="31" t="str" cm="1">
        <f t="array" aca="1" ref="N36" ca="1">IF(INDIRECT(N$1 &amp; "!B" &amp; $A36) = $B36, IF(INDIRECT(N$1 &amp; "!E" &amp; $A36)&lt;&gt;"", INDIRECT(N$1 &amp; "!E" &amp; $A36), ""), "Não")</f>
        <v/>
      </c>
      <c r="O36" s="31" t="str" cm="1">
        <f t="array" aca="1" ref="O36" ca="1">IF(INDIRECT(O$1 &amp; "!B" &amp; $A36) = $B36, IF(INDIRECT(O$1 &amp; "!E" &amp; $A36)&lt;&gt;"", INDIRECT(O$1 &amp; "!E" &amp; $A36), ""), "Não")</f>
        <v/>
      </c>
      <c r="P36" s="31" t="str" cm="1">
        <f t="array" aca="1" ref="P36" ca="1">IF(INDIRECT(P$1 &amp; "!B" &amp; $A36) = $B36, IF(INDIRECT(P$1 &amp; "!E" &amp; $A36)&lt;&gt;"", INDIRECT(P$1 &amp; "!E" &amp; $A36), ""), "Não")</f>
        <v/>
      </c>
      <c r="Q36" s="31" t="str" cm="1">
        <f t="array" aca="1" ref="Q36" ca="1">IF(INDIRECT(Q$1 &amp; "!B" &amp; $A36) = $B36, IF(INDIRECT(Q$1 &amp; "!E" &amp; $A36)&lt;&gt;"", INDIRECT(Q$1 &amp; "!E" &amp; $A36), ""), "Não")</f>
        <v/>
      </c>
    </row>
    <row r="37" spans="1:17">
      <c r="A37" s="23">
        <v>24</v>
      </c>
      <c r="B37" s="24" t="s">
        <v>82</v>
      </c>
      <c r="C37" s="24">
        <v>5</v>
      </c>
      <c r="D37" s="31" t="str" cm="1">
        <f t="array" aca="1" ref="D37" ca="1">IF(INDIRECT(D$1 &amp; "!B" &amp; $A37) = $B37, IF(INDIRECT(D$1 &amp; "!E" &amp; $A37)&lt;&gt;"", INDIRECT(D$1 &amp; "!E" &amp; $A37), ""), "Não")</f>
        <v>Enviado</v>
      </c>
      <c r="E37" s="31" t="str" cm="1">
        <f t="array" aca="1" ref="E37" ca="1">IF(INDIRECT(E$1 &amp; "!B" &amp; $A37) = $B37, IF(INDIRECT(E$1 &amp; "!E" &amp; $A37)&lt;&gt;"", INDIRECT(E$1 &amp; "!E" &amp; $A37), ""), "Não")</f>
        <v>Enviado</v>
      </c>
      <c r="F37" s="31" t="str" cm="1">
        <f t="array" aca="1" ref="F37" ca="1">IF(INDIRECT(F$1 &amp; "!B" &amp; $A37) = $B37, IF(INDIRECT(F$1 &amp; "!E" &amp; $A37)&lt;&gt;"", INDIRECT(F$1 &amp; "!E" &amp; $A37), ""), "Não")</f>
        <v>Enviado</v>
      </c>
      <c r="G37" s="31" t="str" cm="1">
        <f t="array" aca="1" ref="G37" ca="1">IF(INDIRECT(G$1 &amp; "!B" &amp; $A37) = $B37, IF(INDIRECT(G$1 &amp; "!E" &amp; $A37)&lt;&gt;"", INDIRECT(G$1 &amp; "!E" &amp; $A37), ""), "Não")</f>
        <v>Enviado</v>
      </c>
      <c r="H37" s="31" t="str" cm="1">
        <f t="array" aca="1" ref="H37" ca="1">IF(INDIRECT(H$1 &amp; "!B" &amp; $A37) = $B37, IF(INDIRECT(H$1 &amp; "!E" &amp; $A37)&lt;&gt;"", INDIRECT(H$1 &amp; "!E" &amp; $A37), ""), "Não")</f>
        <v>Enviado</v>
      </c>
      <c r="I37" s="31" t="str" cm="1">
        <f t="array" aca="1" ref="I37" ca="1">IF(INDIRECT(I$1 &amp; "!B" &amp; $A37) = $B37, IF(INDIRECT(I$1 &amp; "!E" &amp; $A37)&lt;&gt;"", INDIRECT(I$1 &amp; "!E" &amp; $A37), ""), "Não")</f>
        <v>Enviado</v>
      </c>
      <c r="J37" s="31" t="str" cm="1">
        <f t="array" aca="1" ref="J37" ca="1">IF(INDIRECT(J$1 &amp; "!B" &amp; $A37) = $B37, IF(INDIRECT(J$1 &amp; "!E" &amp; $A37)&lt;&gt;"", INDIRECT(J$1 &amp; "!E" &amp; $A37), ""), "Não")</f>
        <v>Enviado</v>
      </c>
      <c r="K37" s="31" t="str" cm="1">
        <f t="array" aca="1" ref="K37" ca="1">IF(INDIRECT(K$1 &amp; "!B" &amp; $A37) = $B37, IF(INDIRECT(K$1 &amp; "!E" &amp; $A37)&lt;&gt;"", INDIRECT(K$1 &amp; "!E" &amp; $A37), ""), "Não")</f>
        <v/>
      </c>
      <c r="L37" s="31" t="str" cm="1">
        <f t="array" aca="1" ref="L37" ca="1">IF(INDIRECT(L$1 &amp; "!B" &amp; $A37) = $B37, IF(INDIRECT(L$1 &amp; "!E" &amp; $A37)&lt;&gt;"", INDIRECT(L$1 &amp; "!E" &amp; $A37), ""), "Não")</f>
        <v/>
      </c>
      <c r="M37" s="31" t="str" cm="1">
        <f t="array" aca="1" ref="M37" ca="1">IF(INDIRECT(M$1 &amp; "!B" &amp; $A37) = $B37, IF(INDIRECT(M$1 &amp; "!E" &amp; $A37)&lt;&gt;"", INDIRECT(M$1 &amp; "!E" &amp; $A37), ""), "Não")</f>
        <v/>
      </c>
      <c r="N37" s="31" t="str" cm="1">
        <f t="array" aca="1" ref="N37" ca="1">IF(INDIRECT(N$1 &amp; "!B" &amp; $A37) = $B37, IF(INDIRECT(N$1 &amp; "!E" &amp; $A37)&lt;&gt;"", INDIRECT(N$1 &amp; "!E" &amp; $A37), ""), "Não")</f>
        <v/>
      </c>
      <c r="O37" s="31" t="str" cm="1">
        <f t="array" aca="1" ref="O37" ca="1">IF(INDIRECT(O$1 &amp; "!B" &amp; $A37) = $B37, IF(INDIRECT(O$1 &amp; "!E" &amp; $A37)&lt;&gt;"", INDIRECT(O$1 &amp; "!E" &amp; $A37), ""), "Não")</f>
        <v/>
      </c>
      <c r="P37" s="31" t="str" cm="1">
        <f t="array" aca="1" ref="P37" ca="1">IF(INDIRECT(P$1 &amp; "!B" &amp; $A37) = $B37, IF(INDIRECT(P$1 &amp; "!E" &amp; $A37)&lt;&gt;"", INDIRECT(P$1 &amp; "!E" &amp; $A37), ""), "Não")</f>
        <v/>
      </c>
      <c r="Q37" s="31" t="str" cm="1">
        <f t="array" aca="1" ref="Q37" ca="1">IF(INDIRECT(Q$1 &amp; "!B" &amp; $A37) = $B37, IF(INDIRECT(Q$1 &amp; "!E" &amp; $A37)&lt;&gt;"", INDIRECT(Q$1 &amp; "!E" &amp; $A37), ""), "Não")</f>
        <v/>
      </c>
    </row>
    <row r="38" spans="1:17">
      <c r="A38" s="23">
        <v>28</v>
      </c>
      <c r="B38" s="24" t="s">
        <v>82</v>
      </c>
      <c r="C38" s="24">
        <v>6</v>
      </c>
      <c r="D38" s="31" t="str" cm="1">
        <f t="array" aca="1" ref="D38" ca="1">IF(INDIRECT(D$1 &amp; "!B" &amp; $A38) = $B38, IF(INDIRECT(D$1 &amp; "!E" &amp; $A38)&lt;&gt;"", INDIRECT(D$1 &amp; "!E" &amp; $A38), ""), "Não")</f>
        <v>Enviado</v>
      </c>
      <c r="E38" s="31" t="str" cm="1">
        <f t="array" aca="1" ref="E38" ca="1">IF(INDIRECT(E$1 &amp; "!B" &amp; $A38) = $B38, IF(INDIRECT(E$1 &amp; "!E" &amp; $A38)&lt;&gt;"", INDIRECT(E$1 &amp; "!E" &amp; $A38), ""), "Não")</f>
        <v>Atrasado &gt;= 2</v>
      </c>
      <c r="F38" s="31" t="str" cm="1">
        <f t="array" aca="1" ref="F38" ca="1">IF(INDIRECT(F$1 &amp; "!B" &amp; $A38) = $B38, IF(INDIRECT(F$1 &amp; "!E" &amp; $A38)&lt;&gt;"", INDIRECT(F$1 &amp; "!E" &amp; $A38), ""), "Não")</f>
        <v>Enviado</v>
      </c>
      <c r="G38" s="31" t="str" cm="1">
        <f t="array" aca="1" ref="G38" ca="1">IF(INDIRECT(G$1 &amp; "!B" &amp; $A38) = $B38, IF(INDIRECT(G$1 &amp; "!E" &amp; $A38)&lt;&gt;"", INDIRECT(G$1 &amp; "!E" &amp; $A38), ""), "Não")</f>
        <v>Enviado</v>
      </c>
      <c r="H38" s="31" t="str" cm="1">
        <f t="array" aca="1" ref="H38" ca="1">IF(INDIRECT(H$1 &amp; "!B" &amp; $A38) = $B38, IF(INDIRECT(H$1 &amp; "!E" &amp; $A38)&lt;&gt;"", INDIRECT(H$1 &amp; "!E" &amp; $A38), ""), "Não")</f>
        <v>Enviado</v>
      </c>
      <c r="I38" s="31" t="str" cm="1">
        <f t="array" aca="1" ref="I38" ca="1">IF(INDIRECT(I$1 &amp; "!B" &amp; $A38) = $B38, IF(INDIRECT(I$1 &amp; "!E" &amp; $A38)&lt;&gt;"", INDIRECT(I$1 &amp; "!E" &amp; $A38), ""), "Não")</f>
        <v>Enviado</v>
      </c>
      <c r="J38" s="31" t="str" cm="1">
        <f t="array" aca="1" ref="J38" ca="1">IF(INDIRECT(J$1 &amp; "!B" &amp; $A38) = $B38, IF(INDIRECT(J$1 &amp; "!E" &amp; $A38)&lt;&gt;"", INDIRECT(J$1 &amp; "!E" &amp; $A38), ""), "Não")</f>
        <v>Enviado</v>
      </c>
      <c r="K38" s="31" t="str" cm="1">
        <f t="array" aca="1" ref="K38" ca="1">IF(INDIRECT(K$1 &amp; "!B" &amp; $A38) = $B38, IF(INDIRECT(K$1 &amp; "!E" &amp; $A38)&lt;&gt;"", INDIRECT(K$1 &amp; "!E" &amp; $A38), ""), "Não")</f>
        <v/>
      </c>
      <c r="L38" s="31" t="str" cm="1">
        <f t="array" aca="1" ref="L38" ca="1">IF(INDIRECT(L$1 &amp; "!B" &amp; $A38) = $B38, IF(INDIRECT(L$1 &amp; "!E" &amp; $A38)&lt;&gt;"", INDIRECT(L$1 &amp; "!E" &amp; $A38), ""), "Não")</f>
        <v/>
      </c>
      <c r="M38" s="31" t="str" cm="1">
        <f t="array" aca="1" ref="M38" ca="1">IF(INDIRECT(M$1 &amp; "!B" &amp; $A38) = $B38, IF(INDIRECT(M$1 &amp; "!E" &amp; $A38)&lt;&gt;"", INDIRECT(M$1 &amp; "!E" &amp; $A38), ""), "Não")</f>
        <v/>
      </c>
      <c r="N38" s="31" t="str" cm="1">
        <f t="array" aca="1" ref="N38" ca="1">IF(INDIRECT(N$1 &amp; "!B" &amp; $A38) = $B38, IF(INDIRECT(N$1 &amp; "!E" &amp; $A38)&lt;&gt;"", INDIRECT(N$1 &amp; "!E" &amp; $A38), ""), "Não")</f>
        <v/>
      </c>
      <c r="O38" s="31" t="str" cm="1">
        <f t="array" aca="1" ref="O38" ca="1">IF(INDIRECT(O$1 &amp; "!B" &amp; $A38) = $B38, IF(INDIRECT(O$1 &amp; "!E" &amp; $A38)&lt;&gt;"", INDIRECT(O$1 &amp; "!E" &amp; $A38), ""), "Não")</f>
        <v/>
      </c>
      <c r="P38" s="31" t="str" cm="1">
        <f t="array" aca="1" ref="P38" ca="1">IF(INDIRECT(P$1 &amp; "!B" &amp; $A38) = $B38, IF(INDIRECT(P$1 &amp; "!E" &amp; $A38)&lt;&gt;"", INDIRECT(P$1 &amp; "!E" &amp; $A38), ""), "Não")</f>
        <v/>
      </c>
      <c r="Q38" s="31" t="str" cm="1">
        <f t="array" aca="1" ref="Q38" ca="1">IF(INDIRECT(Q$1 &amp; "!B" &amp; $A38) = $B38, IF(INDIRECT(Q$1 &amp; "!E" &amp; $A38)&lt;&gt;"", INDIRECT(Q$1 &amp; "!E" &amp; $A38), ""), "Não")</f>
        <v/>
      </c>
    </row>
    <row r="39" spans="1:17">
      <c r="A39" s="23">
        <v>29</v>
      </c>
      <c r="B39" s="24" t="s">
        <v>82</v>
      </c>
      <c r="C39" s="24">
        <v>7</v>
      </c>
      <c r="D39" s="31" t="str" cm="1">
        <f t="array" aca="1" ref="D39" ca="1">IF(INDIRECT(D$1 &amp; "!B" &amp; $A39) = $B39, IF(INDIRECT(D$1 &amp; "!E" &amp; $A39)&lt;&gt;"", INDIRECT(D$1 &amp; "!E" &amp; $A39), ""), "Não")</f>
        <v>Enviado</v>
      </c>
      <c r="E39" s="31" t="str" cm="1">
        <f t="array" aca="1" ref="E39" ca="1">IF(INDIRECT(E$1 &amp; "!B" &amp; $A39) = $B39, IF(INDIRECT(E$1 &amp; "!E" &amp; $A39)&lt;&gt;"", INDIRECT(E$1 &amp; "!E" &amp; $A39), ""), "Não")</f>
        <v>Enviado</v>
      </c>
      <c r="F39" s="31" t="str" cm="1">
        <f t="array" aca="1" ref="F39" ca="1">IF(INDIRECT(F$1 &amp; "!B" &amp; $A39) = $B39, IF(INDIRECT(F$1 &amp; "!E" &amp; $A39)&lt;&gt;"", INDIRECT(F$1 &amp; "!E" &amp; $A39), ""), "Não")</f>
        <v>Enviado</v>
      </c>
      <c r="G39" s="31" t="str" cm="1">
        <f t="array" aca="1" ref="G39" ca="1">IF(INDIRECT(G$1 &amp; "!B" &amp; $A39) = $B39, IF(INDIRECT(G$1 &amp; "!E" &amp; $A39)&lt;&gt;"", INDIRECT(G$1 &amp; "!E" &amp; $A39), ""), "Não")</f>
        <v>Enviado</v>
      </c>
      <c r="H39" s="31" t="str" cm="1">
        <f t="array" aca="1" ref="H39" ca="1">IF(INDIRECT(H$1 &amp; "!B" &amp; $A39) = $B39, IF(INDIRECT(H$1 &amp; "!E" &amp; $A39)&lt;&gt;"", INDIRECT(H$1 &amp; "!E" &amp; $A39), ""), "Não")</f>
        <v>Enviado</v>
      </c>
      <c r="I39" s="31" t="str" cm="1">
        <f t="array" aca="1" ref="I39" ca="1">IF(INDIRECT(I$1 &amp; "!B" &amp; $A39) = $B39, IF(INDIRECT(I$1 &amp; "!E" &amp; $A39)&lt;&gt;"", INDIRECT(I$1 &amp; "!E" &amp; $A39), ""), "Não")</f>
        <v>Duplicado</v>
      </c>
      <c r="J39" s="31" t="str" cm="1">
        <f t="array" aca="1" ref="J39" ca="1">IF(INDIRECT(J$1 &amp; "!B" &amp; $A39) = $B39, IF(INDIRECT(J$1 &amp; "!E" &amp; $A39)&lt;&gt;"", INDIRECT(J$1 &amp; "!E" &amp; $A39), ""), "Não")</f>
        <v>Atrasado</v>
      </c>
      <c r="K39" s="31" t="str" cm="1">
        <f t="array" aca="1" ref="K39" ca="1">IF(INDIRECT(K$1 &amp; "!B" &amp; $A39) = $B39, IF(INDIRECT(K$1 &amp; "!E" &amp; $A39)&lt;&gt;"", INDIRECT(K$1 &amp; "!E" &amp; $A39), ""), "Não")</f>
        <v/>
      </c>
      <c r="L39" s="31" t="str" cm="1">
        <f t="array" aca="1" ref="L39" ca="1">IF(INDIRECT(L$1 &amp; "!B" &amp; $A39) = $B39, IF(INDIRECT(L$1 &amp; "!E" &amp; $A39)&lt;&gt;"", INDIRECT(L$1 &amp; "!E" &amp; $A39), ""), "Não")</f>
        <v/>
      </c>
      <c r="M39" s="31" t="str" cm="1">
        <f t="array" aca="1" ref="M39" ca="1">IF(INDIRECT(M$1 &amp; "!B" &amp; $A39) = $B39, IF(INDIRECT(M$1 &amp; "!E" &amp; $A39)&lt;&gt;"", INDIRECT(M$1 &amp; "!E" &amp; $A39), ""), "Não")</f>
        <v/>
      </c>
      <c r="N39" s="31" t="str" cm="1">
        <f t="array" aca="1" ref="N39" ca="1">IF(INDIRECT(N$1 &amp; "!B" &amp; $A39) = $B39, IF(INDIRECT(N$1 &amp; "!E" &amp; $A39)&lt;&gt;"", INDIRECT(N$1 &amp; "!E" &amp; $A39), ""), "Não")</f>
        <v/>
      </c>
      <c r="O39" s="31" t="str" cm="1">
        <f t="array" aca="1" ref="O39" ca="1">IF(INDIRECT(O$1 &amp; "!B" &amp; $A39) = $B39, IF(INDIRECT(O$1 &amp; "!E" &amp; $A39)&lt;&gt;"", INDIRECT(O$1 &amp; "!E" &amp; $A39), ""), "Não")</f>
        <v/>
      </c>
      <c r="P39" s="31" t="str" cm="1">
        <f t="array" aca="1" ref="P39" ca="1">IF(INDIRECT(P$1 &amp; "!B" &amp; $A39) = $B39, IF(INDIRECT(P$1 &amp; "!E" &amp; $A39)&lt;&gt;"", INDIRECT(P$1 &amp; "!E" &amp; $A39), ""), "Não")</f>
        <v/>
      </c>
      <c r="Q39" s="31" t="str" cm="1">
        <f t="array" aca="1" ref="Q39" ca="1">IF(INDIRECT(Q$1 &amp; "!B" &amp; $A39) = $B39, IF(INDIRECT(Q$1 &amp; "!E" &amp; $A39)&lt;&gt;"", INDIRECT(Q$1 &amp; "!E" &amp; $A39), ""), "Não")</f>
        <v/>
      </c>
    </row>
    <row r="40" spans="1:17">
      <c r="A40" s="23">
        <v>30</v>
      </c>
      <c r="B40" s="24" t="s">
        <v>82</v>
      </c>
      <c r="C40" s="24">
        <v>8</v>
      </c>
      <c r="D40" s="31" t="str" cm="1">
        <f t="array" aca="1" ref="D40" ca="1">IF(INDIRECT(D$1 &amp; "!B" &amp; $A40) = $B40, IF(INDIRECT(D$1 &amp; "!E" &amp; $A40)&lt;&gt;"", INDIRECT(D$1 &amp; "!E" &amp; $A40), ""), "Não")</f>
        <v>Enviado</v>
      </c>
      <c r="E40" s="31" t="str" cm="1">
        <f t="array" aca="1" ref="E40" ca="1">IF(INDIRECT(E$1 &amp; "!B" &amp; $A40) = $B40, IF(INDIRECT(E$1 &amp; "!E" &amp; $A40)&lt;&gt;"", INDIRECT(E$1 &amp; "!E" &amp; $A40), ""), "Não")</f>
        <v>Enviado</v>
      </c>
      <c r="F40" s="31" t="str" cm="1">
        <f t="array" aca="1" ref="F40" ca="1">IF(INDIRECT(F$1 &amp; "!B" &amp; $A40) = $B40, IF(INDIRECT(F$1 &amp; "!E" &amp; $A40)&lt;&gt;"", INDIRECT(F$1 &amp; "!E" &amp; $A40), ""), "Não")</f>
        <v>Enviado</v>
      </c>
      <c r="G40" s="31" t="str" cm="1">
        <f t="array" aca="1" ref="G40" ca="1">IF(INDIRECT(G$1 &amp; "!B" &amp; $A40) = $B40, IF(INDIRECT(G$1 &amp; "!E" &amp; $A40)&lt;&gt;"", INDIRECT(G$1 &amp; "!E" &amp; $A40), ""), "Não")</f>
        <v>Enviado</v>
      </c>
      <c r="H40" s="31" t="str" cm="1">
        <f t="array" aca="1" ref="H40" ca="1">IF(INDIRECT(H$1 &amp; "!B" &amp; $A40) = $B40, IF(INDIRECT(H$1 &amp; "!E" &amp; $A40)&lt;&gt;"", INDIRECT(H$1 &amp; "!E" &amp; $A40), ""), "Não")</f>
        <v>Enviado</v>
      </c>
      <c r="I40" s="31" t="str" cm="1">
        <f t="array" aca="1" ref="I40" ca="1">IF(INDIRECT(I$1 &amp; "!B" &amp; $A40) = $B40, IF(INDIRECT(I$1 &amp; "!E" &amp; $A40)&lt;&gt;"", INDIRECT(I$1 &amp; "!E" &amp; $A40), ""), "Não")</f>
        <v>Enviado</v>
      </c>
      <c r="J40" s="31" t="str" cm="1">
        <f t="array" aca="1" ref="J40" ca="1">IF(INDIRECT(J$1 &amp; "!B" &amp; $A40) = $B40, IF(INDIRECT(J$1 &amp; "!E" &amp; $A40)&lt;&gt;"", INDIRECT(J$1 &amp; "!E" &amp; $A40), ""), "Não")</f>
        <v>Enviado</v>
      </c>
      <c r="K40" s="31" t="str" cm="1">
        <f t="array" aca="1" ref="K40" ca="1">IF(INDIRECT(K$1 &amp; "!B" &amp; $A40) = $B40, IF(INDIRECT(K$1 &amp; "!E" &amp; $A40)&lt;&gt;"", INDIRECT(K$1 &amp; "!E" &amp; $A40), ""), "Não")</f>
        <v/>
      </c>
      <c r="L40" s="31" t="str" cm="1">
        <f t="array" aca="1" ref="L40" ca="1">IF(INDIRECT(L$1 &amp; "!B" &amp; $A40) = $B40, IF(INDIRECT(L$1 &amp; "!E" &amp; $A40)&lt;&gt;"", INDIRECT(L$1 &amp; "!E" &amp; $A40), ""), "Não")</f>
        <v/>
      </c>
      <c r="M40" s="31" t="str" cm="1">
        <f t="array" aca="1" ref="M40" ca="1">IF(INDIRECT(M$1 &amp; "!B" &amp; $A40) = $B40, IF(INDIRECT(M$1 &amp; "!E" &amp; $A40)&lt;&gt;"", INDIRECT(M$1 &amp; "!E" &amp; $A40), ""), "Não")</f>
        <v/>
      </c>
      <c r="N40" s="31" t="str" cm="1">
        <f t="array" aca="1" ref="N40" ca="1">IF(INDIRECT(N$1 &amp; "!B" &amp; $A40) = $B40, IF(INDIRECT(N$1 &amp; "!E" &amp; $A40)&lt;&gt;"", INDIRECT(N$1 &amp; "!E" &amp; $A40), ""), "Não")</f>
        <v/>
      </c>
      <c r="O40" s="31" t="str" cm="1">
        <f t="array" aca="1" ref="O40" ca="1">IF(INDIRECT(O$1 &amp; "!B" &amp; $A40) = $B40, IF(INDIRECT(O$1 &amp; "!E" &amp; $A40)&lt;&gt;"", INDIRECT(O$1 &amp; "!E" &amp; $A40), ""), "Não")</f>
        <v/>
      </c>
      <c r="P40" s="31" t="str" cm="1">
        <f t="array" aca="1" ref="P40" ca="1">IF(INDIRECT(P$1 &amp; "!B" &amp; $A40) = $B40, IF(INDIRECT(P$1 &amp; "!E" &amp; $A40)&lt;&gt;"", INDIRECT(P$1 &amp; "!E" &amp; $A40), ""), "Não")</f>
        <v/>
      </c>
      <c r="Q40" s="31" t="str" cm="1">
        <f t="array" aca="1" ref="Q40" ca="1">IF(INDIRECT(Q$1 &amp; "!B" &amp; $A40) = $B40, IF(INDIRECT(Q$1 &amp; "!E" &amp; $A40)&lt;&gt;"", INDIRECT(Q$1 &amp; "!E" &amp; $A40), ""), "Não")</f>
        <v/>
      </c>
    </row>
    <row r="41" spans="1:17">
      <c r="A41" s="23">
        <v>43</v>
      </c>
      <c r="B41" s="24" t="s">
        <v>83</v>
      </c>
      <c r="C41" s="24">
        <v>1</v>
      </c>
      <c r="D41" s="31" t="str" cm="1">
        <f t="array" aca="1" ref="D41" ca="1">IF(INDIRECT(D$1 &amp; "!B" &amp; $A41) = $B41, IF(INDIRECT(D$1 &amp; "!E" &amp; $A41)&lt;&gt;"", INDIRECT(D$1 &amp; "!E" &amp; $A41), ""), "Não")</f>
        <v>Enviado</v>
      </c>
      <c r="E41" s="31" t="str" cm="1">
        <f t="array" aca="1" ref="E41" ca="1">IF(INDIRECT(E$1 &amp; "!B" &amp; $A41) = $B41, IF(INDIRECT(E$1 &amp; "!E" &amp; $A41)&lt;&gt;"", INDIRECT(E$1 &amp; "!E" &amp; $A41), ""), "Não")</f>
        <v>Atrasado &gt;= 2</v>
      </c>
      <c r="F41" s="31" t="str" cm="1">
        <f t="array" aca="1" ref="F41" ca="1">IF(INDIRECT(F$1 &amp; "!B" &amp; $A41) = $B41, IF(INDIRECT(F$1 &amp; "!E" &amp; $A41)&lt;&gt;"", INDIRECT(F$1 &amp; "!E" &amp; $A41), ""), "Não")</f>
        <v>Atrasado &gt;= 2</v>
      </c>
      <c r="G41" s="31" t="str" cm="1">
        <f t="array" aca="1" ref="G41" ca="1">IF(INDIRECT(G$1 &amp; "!B" &amp; $A41) = $B41, IF(INDIRECT(G$1 &amp; "!E" &amp; $A41)&lt;&gt;"", INDIRECT(G$1 &amp; "!E" &amp; $A41), ""), "Não")</f>
        <v>Enviado</v>
      </c>
      <c r="H41" s="31" t="str" cm="1">
        <f t="array" aca="1" ref="H41" ca="1">IF(INDIRECT(H$1 &amp; "!B" &amp; $A41) = $B41, IF(INDIRECT(H$1 &amp; "!E" &amp; $A41)&lt;&gt;"", INDIRECT(H$1 &amp; "!E" &amp; $A41), ""), "Não")</f>
        <v>Enviado</v>
      </c>
      <c r="I41" s="31" t="str" cm="1">
        <f t="array" aca="1" ref="I41" ca="1">IF(INDIRECT(I$1 &amp; "!B" &amp; $A41) = $B41, IF(INDIRECT(I$1 &amp; "!E" &amp; $A41)&lt;&gt;"", INDIRECT(I$1 &amp; "!E" &amp; $A41), ""), "Não")</f>
        <v>Enviado</v>
      </c>
      <c r="J41" s="31" t="str" cm="1">
        <f t="array" aca="1" ref="J41" ca="1">IF(INDIRECT(J$1 &amp; "!B" &amp; $A41) = $B41, IF(INDIRECT(J$1 &amp; "!E" &amp; $A41)&lt;&gt;"", INDIRECT(J$1 &amp; "!E" &amp; $A41), ""), "Não")</f>
        <v>Enviado</v>
      </c>
      <c r="K41" s="31" t="str" cm="1">
        <f t="array" aca="1" ref="K41" ca="1">IF(INDIRECT(K$1 &amp; "!B" &amp; $A41) = $B41, IF(INDIRECT(K$1 &amp; "!E" &amp; $A41)&lt;&gt;"", INDIRECT(K$1 &amp; "!E" &amp; $A41), ""), "Não")</f>
        <v/>
      </c>
      <c r="L41" s="31" t="str" cm="1">
        <f t="array" aca="1" ref="L41" ca="1">IF(INDIRECT(L$1 &amp; "!B" &amp; $A41) = $B41, IF(INDIRECT(L$1 &amp; "!E" &amp; $A41)&lt;&gt;"", INDIRECT(L$1 &amp; "!E" &amp; $A41), ""), "Não")</f>
        <v/>
      </c>
      <c r="M41" s="31" t="str" cm="1">
        <f t="array" aca="1" ref="M41" ca="1">IF(INDIRECT(M$1 &amp; "!B" &amp; $A41) = $B41, IF(INDIRECT(M$1 &amp; "!E" &amp; $A41)&lt;&gt;"", INDIRECT(M$1 &amp; "!E" &amp; $A41), ""), "Não")</f>
        <v/>
      </c>
      <c r="N41" s="31" t="str" cm="1">
        <f t="array" aca="1" ref="N41" ca="1">IF(INDIRECT(N$1 &amp; "!B" &amp; $A41) = $B41, IF(INDIRECT(N$1 &amp; "!E" &amp; $A41)&lt;&gt;"", INDIRECT(N$1 &amp; "!E" &amp; $A41), ""), "Não")</f>
        <v/>
      </c>
      <c r="O41" s="31" t="str" cm="1">
        <f t="array" aca="1" ref="O41" ca="1">IF(INDIRECT(O$1 &amp; "!B" &amp; $A41) = $B41, IF(INDIRECT(O$1 &amp; "!E" &amp; $A41)&lt;&gt;"", INDIRECT(O$1 &amp; "!E" &amp; $A41), ""), "Não")</f>
        <v/>
      </c>
      <c r="P41" s="31" t="str" cm="1">
        <f t="array" aca="1" ref="P41" ca="1">IF(INDIRECT(P$1 &amp; "!B" &amp; $A41) = $B41, IF(INDIRECT(P$1 &amp; "!E" &amp; $A41)&lt;&gt;"", INDIRECT(P$1 &amp; "!E" &amp; $A41), ""), "Não")</f>
        <v/>
      </c>
      <c r="Q41" s="31" t="str" cm="1">
        <f t="array" aca="1" ref="Q41" ca="1">IF(INDIRECT(Q$1 &amp; "!B" &amp; $A41) = $B41, IF(INDIRECT(Q$1 &amp; "!E" &amp; $A41)&lt;&gt;"", INDIRECT(Q$1 &amp; "!E" &amp; $A41), ""), "Não")</f>
        <v/>
      </c>
    </row>
    <row r="42" spans="1:17">
      <c r="A42" s="23">
        <v>44</v>
      </c>
      <c r="B42" s="24" t="s">
        <v>84</v>
      </c>
      <c r="C42" s="24">
        <v>1</v>
      </c>
      <c r="D42" s="31" t="str" cm="1">
        <f t="array" aca="1" ref="D42" ca="1">IF(INDIRECT(D$1 &amp; "!B" &amp; $A42) = $B42, IF(INDIRECT(D$1 &amp; "!E" &amp; $A42)&lt;&gt;"", INDIRECT(D$1 &amp; "!E" &amp; $A42), ""), "Não")</f>
        <v>Enviado</v>
      </c>
      <c r="E42" s="31" t="str" cm="1">
        <f t="array" aca="1" ref="E42" ca="1">IF(INDIRECT(E$1 &amp; "!B" &amp; $A42) = $B42, IF(INDIRECT(E$1 &amp; "!E" &amp; $A42)&lt;&gt;"", INDIRECT(E$1 &amp; "!E" &amp; $A42), ""), "Não")</f>
        <v>Enviado</v>
      </c>
      <c r="F42" s="31" t="str" cm="1">
        <f t="array" aca="1" ref="F42" ca="1">IF(INDIRECT(F$1 &amp; "!B" &amp; $A42) = $B42, IF(INDIRECT(F$1 &amp; "!E" &amp; $A42)&lt;&gt;"", INDIRECT(F$1 &amp; "!E" &amp; $A42), ""), "Não")</f>
        <v>Enviado</v>
      </c>
      <c r="G42" s="31" t="str" cm="1">
        <f t="array" aca="1" ref="G42" ca="1">IF(INDIRECT(G$1 &amp; "!B" &amp; $A42) = $B42, IF(INDIRECT(G$1 &amp; "!E" &amp; $A42)&lt;&gt;"", INDIRECT(G$1 &amp; "!E" &amp; $A42), ""), "Não")</f>
        <v>Enviado</v>
      </c>
      <c r="H42" s="31" t="str" cm="1">
        <f t="array" aca="1" ref="H42" ca="1">IF(INDIRECT(H$1 &amp; "!B" &amp; $A42) = $B42, IF(INDIRECT(H$1 &amp; "!E" &amp; $A42)&lt;&gt;"", INDIRECT(H$1 &amp; "!E" &amp; $A42), ""), "Não")</f>
        <v>Enviado</v>
      </c>
      <c r="I42" s="31" t="str" cm="1">
        <f t="array" aca="1" ref="I42" ca="1">IF(INDIRECT(I$1 &amp; "!B" &amp; $A42) = $B42, IF(INDIRECT(I$1 &amp; "!E" &amp; $A42)&lt;&gt;"", INDIRECT(I$1 &amp; "!E" &amp; $A42), ""), "Não")</f>
        <v>Enviado</v>
      </c>
      <c r="J42" s="31" t="str" cm="1">
        <f t="array" aca="1" ref="J42" ca="1">IF(INDIRECT(J$1 &amp; "!B" &amp; $A42) = $B42, IF(INDIRECT(J$1 &amp; "!E" &amp; $A42)&lt;&gt;"", INDIRECT(J$1 &amp; "!E" &amp; $A42), ""), "Não")</f>
        <v>Enviado</v>
      </c>
      <c r="K42" s="31" t="str" cm="1">
        <f t="array" aca="1" ref="K42" ca="1">IF(INDIRECT(K$1 &amp; "!B" &amp; $A42) = $B42, IF(INDIRECT(K$1 &amp; "!E" &amp; $A42)&lt;&gt;"", INDIRECT(K$1 &amp; "!E" &amp; $A42), ""), "Não")</f>
        <v/>
      </c>
      <c r="L42" s="31" t="str" cm="1">
        <f t="array" aca="1" ref="L42" ca="1">IF(INDIRECT(L$1 &amp; "!B" &amp; $A42) = $B42, IF(INDIRECT(L$1 &amp; "!E" &amp; $A42)&lt;&gt;"", INDIRECT(L$1 &amp; "!E" &amp; $A42), ""), "Não")</f>
        <v/>
      </c>
      <c r="M42" s="31" t="str" cm="1">
        <f t="array" aca="1" ref="M42" ca="1">IF(INDIRECT(M$1 &amp; "!B" &amp; $A42) = $B42, IF(INDIRECT(M$1 &amp; "!E" &amp; $A42)&lt;&gt;"", INDIRECT(M$1 &amp; "!E" &amp; $A42), ""), "Não")</f>
        <v/>
      </c>
      <c r="N42" s="31" t="str" cm="1">
        <f t="array" aca="1" ref="N42" ca="1">IF(INDIRECT(N$1 &amp; "!B" &amp; $A42) = $B42, IF(INDIRECT(N$1 &amp; "!E" &amp; $A42)&lt;&gt;"", INDIRECT(N$1 &amp; "!E" &amp; $A42), ""), "Não")</f>
        <v/>
      </c>
      <c r="O42" s="31" t="str" cm="1">
        <f t="array" aca="1" ref="O42" ca="1">IF(INDIRECT(O$1 &amp; "!B" &amp; $A42) = $B42, IF(INDIRECT(O$1 &amp; "!E" &amp; $A42)&lt;&gt;"", INDIRECT(O$1 &amp; "!E" &amp; $A42), ""), "Não")</f>
        <v/>
      </c>
      <c r="P42" s="31" t="str" cm="1">
        <f t="array" aca="1" ref="P42" ca="1">IF(INDIRECT(P$1 &amp; "!B" &amp; $A42) = $B42, IF(INDIRECT(P$1 &amp; "!E" &amp; $A42)&lt;&gt;"", INDIRECT(P$1 &amp; "!E" &amp; $A42), ""), "Não")</f>
        <v/>
      </c>
      <c r="Q42" s="31" t="str" cm="1">
        <f t="array" aca="1" ref="Q42" ca="1">IF(INDIRECT(Q$1 &amp; "!B" &amp; $A42) = $B42, IF(INDIRECT(Q$1 &amp; "!E" &amp; $A42)&lt;&gt;"", INDIRECT(Q$1 &amp; "!E" &amp; $A42), ""), "Não")</f>
        <v/>
      </c>
    </row>
    <row r="43" spans="1:17">
      <c r="A43" s="23">
        <v>58</v>
      </c>
      <c r="B43" s="24" t="s">
        <v>85</v>
      </c>
      <c r="C43" s="24">
        <v>1</v>
      </c>
      <c r="D43" s="31" t="str" cm="1">
        <f t="array" aca="1" ref="D43" ca="1">IF(INDIRECT(D$1 &amp; "!B" &amp; $A43) = $B43, IF(INDIRECT(D$1 &amp; "!E" &amp; $A43)&lt;&gt;"", INDIRECT(D$1 &amp; "!E" &amp; $A43), ""), "Não")</f>
        <v>Enviado</v>
      </c>
      <c r="E43" s="31" t="str" cm="1">
        <f t="array" aca="1" ref="E43" ca="1">IF(INDIRECT(E$1 &amp; "!B" &amp; $A43) = $B43, IF(INDIRECT(E$1 &amp; "!E" &amp; $A43)&lt;&gt;"", INDIRECT(E$1 &amp; "!E" &amp; $A43), ""), "Não")</f>
        <v>Enviado</v>
      </c>
      <c r="F43" s="31" t="str" cm="1">
        <f t="array" aca="1" ref="F43" ca="1">IF(INDIRECT(F$1 &amp; "!B" &amp; $A43) = $B43, IF(INDIRECT(F$1 &amp; "!E" &amp; $A43)&lt;&gt;"", INDIRECT(F$1 &amp; "!E" &amp; $A43), ""), "Não")</f>
        <v>Enviado</v>
      </c>
      <c r="G43" s="31" t="str" cm="1">
        <f t="array" aca="1" ref="G43" ca="1">IF(INDIRECT(G$1 &amp; "!B" &amp; $A43) = $B43, IF(INDIRECT(G$1 &amp; "!E" &amp; $A43)&lt;&gt;"", INDIRECT(G$1 &amp; "!E" &amp; $A43), ""), "Não")</f>
        <v>Enviado</v>
      </c>
      <c r="H43" s="31" t="str" cm="1">
        <f t="array" aca="1" ref="H43" ca="1">IF(INDIRECT(H$1 &amp; "!B" &amp; $A43) = $B43, IF(INDIRECT(H$1 &amp; "!E" &amp; $A43)&lt;&gt;"", INDIRECT(H$1 &amp; "!E" &amp; $A43), ""), "Não")</f>
        <v>Enviado</v>
      </c>
      <c r="I43" s="31" t="str" cm="1">
        <f t="array" aca="1" ref="I43" ca="1">IF(INDIRECT(I$1 &amp; "!B" &amp; $A43) = $B43, IF(INDIRECT(I$1 &amp; "!E" &amp; $A43)&lt;&gt;"", INDIRECT(I$1 &amp; "!E" &amp; $A43), ""), "Não")</f>
        <v>Enviado</v>
      </c>
      <c r="J43" s="31" t="str" cm="1">
        <f t="array" aca="1" ref="J43" ca="1">IF(INDIRECT(J$1 &amp; "!B" &amp; $A43) = $B43, IF(INDIRECT(J$1 &amp; "!E" &amp; $A43)&lt;&gt;"", INDIRECT(J$1 &amp; "!E" &amp; $A43), ""), "Não")</f>
        <v>Enviado</v>
      </c>
      <c r="K43" s="31" t="str" cm="1">
        <f t="array" aca="1" ref="K43" ca="1">IF(INDIRECT(K$1 &amp; "!B" &amp; $A43) = $B43, IF(INDIRECT(K$1 &amp; "!E" &amp; $A43)&lt;&gt;"", INDIRECT(K$1 &amp; "!E" &amp; $A43), ""), "Não")</f>
        <v/>
      </c>
      <c r="L43" s="31" t="str" cm="1">
        <f t="array" aca="1" ref="L43" ca="1">IF(INDIRECT(L$1 &amp; "!B" &amp; $A43) = $B43, IF(INDIRECT(L$1 &amp; "!E" &amp; $A43)&lt;&gt;"", INDIRECT(L$1 &amp; "!E" &amp; $A43), ""), "Não")</f>
        <v/>
      </c>
      <c r="M43" s="31" t="str" cm="1">
        <f t="array" aca="1" ref="M43" ca="1">IF(INDIRECT(M$1 &amp; "!B" &amp; $A43) = $B43, IF(INDIRECT(M$1 &amp; "!E" &amp; $A43)&lt;&gt;"", INDIRECT(M$1 &amp; "!E" &amp; $A43), ""), "Não")</f>
        <v/>
      </c>
      <c r="N43" s="31" t="str" cm="1">
        <f t="array" aca="1" ref="N43" ca="1">IF(INDIRECT(N$1 &amp; "!B" &amp; $A43) = $B43, IF(INDIRECT(N$1 &amp; "!E" &amp; $A43)&lt;&gt;"", INDIRECT(N$1 &amp; "!E" &amp; $A43), ""), "Não")</f>
        <v/>
      </c>
      <c r="O43" s="31" t="str" cm="1">
        <f t="array" aca="1" ref="O43" ca="1">IF(INDIRECT(O$1 &amp; "!B" &amp; $A43) = $B43, IF(INDIRECT(O$1 &amp; "!E" &amp; $A43)&lt;&gt;"", INDIRECT(O$1 &amp; "!E" &amp; $A43), ""), "Não")</f>
        <v/>
      </c>
      <c r="P43" s="31" t="str" cm="1">
        <f t="array" aca="1" ref="P43" ca="1">IF(INDIRECT(P$1 &amp; "!B" &amp; $A43) = $B43, IF(INDIRECT(P$1 &amp; "!E" &amp; $A43)&lt;&gt;"", INDIRECT(P$1 &amp; "!E" &amp; $A43), ""), "Não")</f>
        <v/>
      </c>
      <c r="Q43" s="31" t="str" cm="1">
        <f t="array" aca="1" ref="Q43" ca="1">IF(INDIRECT(Q$1 &amp; "!B" &amp; $A43) = $B43, IF(INDIRECT(Q$1 &amp; "!E" &amp; $A43)&lt;&gt;"", INDIRECT(Q$1 &amp; "!E" &amp; $A43), ""), "Não")</f>
        <v/>
      </c>
    </row>
    <row r="44" spans="1:17">
      <c r="A44" s="23">
        <v>60</v>
      </c>
      <c r="B44" s="24" t="s">
        <v>86</v>
      </c>
      <c r="C44" s="24">
        <v>1</v>
      </c>
      <c r="D44" s="31" t="str" cm="1">
        <f t="array" aca="1" ref="D44" ca="1">IF(INDIRECT(D$1 &amp; "!B" &amp; $A44) = $B44, IF(INDIRECT(D$1 &amp; "!E" &amp; $A44)&lt;&gt;"", INDIRECT(D$1 &amp; "!E" &amp; $A44), ""), "Não")</f>
        <v>Enviado</v>
      </c>
      <c r="E44" s="31" t="str" cm="1">
        <f t="array" aca="1" ref="E44" ca="1">IF(INDIRECT(E$1 &amp; "!B" &amp; $A44) = $B44, IF(INDIRECT(E$1 &amp; "!E" &amp; $A44)&lt;&gt;"", INDIRECT(E$1 &amp; "!E" &amp; $A44), ""), "Não")</f>
        <v>Enviado</v>
      </c>
      <c r="F44" s="31" t="str" cm="1">
        <f t="array" aca="1" ref="F44" ca="1">IF(INDIRECT(F$1 &amp; "!B" &amp; $A44) = $B44, IF(INDIRECT(F$1 &amp; "!E" &amp; $A44)&lt;&gt;"", INDIRECT(F$1 &amp; "!E" &amp; $A44), ""), "Não")</f>
        <v>Enviado</v>
      </c>
      <c r="G44" s="31" t="str" cm="1">
        <f t="array" aca="1" ref="G44" ca="1">IF(INDIRECT(G$1 &amp; "!B" &amp; $A44) = $B44, IF(INDIRECT(G$1 &amp; "!E" &amp; $A44)&lt;&gt;"", INDIRECT(G$1 &amp; "!E" &amp; $A44), ""), "Não")</f>
        <v>Enviado</v>
      </c>
      <c r="H44" s="31" t="str" cm="1">
        <f t="array" aca="1" ref="H44" ca="1">IF(INDIRECT(H$1 &amp; "!B" &amp; $A44) = $B44, IF(INDIRECT(H$1 &amp; "!E" &amp; $A44)&lt;&gt;"", INDIRECT(H$1 &amp; "!E" &amp; $A44), ""), "Não")</f>
        <v>Enviado</v>
      </c>
      <c r="I44" s="31" t="str" cm="1">
        <f t="array" aca="1" ref="I44" ca="1">IF(INDIRECT(I$1 &amp; "!B" &amp; $A44) = $B44, IF(INDIRECT(I$1 &amp; "!E" &amp; $A44)&lt;&gt;"", INDIRECT(I$1 &amp; "!E" &amp; $A44), ""), "Não")</f>
        <v>Enviado</v>
      </c>
      <c r="J44" s="31" t="str" cm="1">
        <f t="array" aca="1" ref="J44" ca="1">IF(INDIRECT(J$1 &amp; "!B" &amp; $A44) = $B44, IF(INDIRECT(J$1 &amp; "!E" &amp; $A44)&lt;&gt;"", INDIRECT(J$1 &amp; "!E" &amp; $A44), ""), "Não")</f>
        <v>Enviado</v>
      </c>
      <c r="K44" s="31" t="str" cm="1">
        <f t="array" aca="1" ref="K44" ca="1">IF(INDIRECT(K$1 &amp; "!B" &amp; $A44) = $B44, IF(INDIRECT(K$1 &amp; "!E" &amp; $A44)&lt;&gt;"", INDIRECT(K$1 &amp; "!E" &amp; $A44), ""), "Não")</f>
        <v/>
      </c>
      <c r="L44" s="31" t="str" cm="1">
        <f t="array" aca="1" ref="L44" ca="1">IF(INDIRECT(L$1 &amp; "!B" &amp; $A44) = $B44, IF(INDIRECT(L$1 &amp; "!E" &amp; $A44)&lt;&gt;"", INDIRECT(L$1 &amp; "!E" &amp; $A44), ""), "Não")</f>
        <v/>
      </c>
      <c r="M44" s="31" t="str" cm="1">
        <f t="array" aca="1" ref="M44" ca="1">IF(INDIRECT(M$1 &amp; "!B" &amp; $A44) = $B44, IF(INDIRECT(M$1 &amp; "!E" &amp; $A44)&lt;&gt;"", INDIRECT(M$1 &amp; "!E" &amp; $A44), ""), "Não")</f>
        <v/>
      </c>
      <c r="N44" s="31" t="str" cm="1">
        <f t="array" aca="1" ref="N44" ca="1">IF(INDIRECT(N$1 &amp; "!B" &amp; $A44) = $B44, IF(INDIRECT(N$1 &amp; "!E" &amp; $A44)&lt;&gt;"", INDIRECT(N$1 &amp; "!E" &amp; $A44), ""), "Não")</f>
        <v/>
      </c>
      <c r="O44" s="31" t="str" cm="1">
        <f t="array" aca="1" ref="O44" ca="1">IF(INDIRECT(O$1 &amp; "!B" &amp; $A44) = $B44, IF(INDIRECT(O$1 &amp; "!E" &amp; $A44)&lt;&gt;"", INDIRECT(O$1 &amp; "!E" &amp; $A44), ""), "Não")</f>
        <v/>
      </c>
      <c r="P44" s="31" t="str" cm="1">
        <f t="array" aca="1" ref="P44" ca="1">IF(INDIRECT(P$1 &amp; "!B" &amp; $A44) = $B44, IF(INDIRECT(P$1 &amp; "!E" &amp; $A44)&lt;&gt;"", INDIRECT(P$1 &amp; "!E" &amp; $A44), ""), "Não")</f>
        <v/>
      </c>
      <c r="Q44" s="31" t="str" cm="1">
        <f t="array" aca="1" ref="Q44" ca="1">IF(INDIRECT(Q$1 &amp; "!B" &amp; $A44) = $B44, IF(INDIRECT(Q$1 &amp; "!E" &amp; $A44)&lt;&gt;"", INDIRECT(Q$1 &amp; "!E" &amp; $A44), ""), "Não")</f>
        <v/>
      </c>
    </row>
    <row r="45" spans="1:17">
      <c r="A45" s="23">
        <v>62</v>
      </c>
      <c r="B45" s="24" t="s">
        <v>87</v>
      </c>
      <c r="C45" s="24">
        <v>1</v>
      </c>
      <c r="D45" s="31" t="str" cm="1">
        <f t="array" aca="1" ref="D45" ca="1">IF(INDIRECT(D$1 &amp; "!B" &amp; $A45) = $B45, IF(INDIRECT(D$1 &amp; "!E" &amp; $A45)&lt;&gt;"", INDIRECT(D$1 &amp; "!E" &amp; $A45), ""), "Não")</f>
        <v>Duplicado</v>
      </c>
      <c r="E45" s="31" t="str" cm="1">
        <f t="array" aca="1" ref="E45" ca="1">IF(INDIRECT(E$1 &amp; "!B" &amp; $A45) = $B45, IF(INDIRECT(E$1 &amp; "!E" &amp; $A45)&lt;&gt;"", INDIRECT(E$1 &amp; "!E" &amp; $A45), ""), "Não")</f>
        <v>Enviado</v>
      </c>
      <c r="F45" s="31" t="str" cm="1">
        <f t="array" aca="1" ref="F45" ca="1">IF(INDIRECT(F$1 &amp; "!B" &amp; $A45) = $B45, IF(INDIRECT(F$1 &amp; "!E" &amp; $A45)&lt;&gt;"", INDIRECT(F$1 &amp; "!E" &amp; $A45), ""), "Não")</f>
        <v>Enviado</v>
      </c>
      <c r="G45" s="31" t="str" cm="1">
        <f t="array" aca="1" ref="G45" ca="1">IF(INDIRECT(G$1 &amp; "!B" &amp; $A45) = $B45, IF(INDIRECT(G$1 &amp; "!E" &amp; $A45)&lt;&gt;"", INDIRECT(G$1 &amp; "!E" &amp; $A45), ""), "Não")</f>
        <v>Enviado</v>
      </c>
      <c r="H45" s="31" t="str" cm="1">
        <f t="array" aca="1" ref="H45" ca="1">IF(INDIRECT(H$1 &amp; "!B" &amp; $A45) = $B45, IF(INDIRECT(H$1 &amp; "!E" &amp; $A45)&lt;&gt;"", INDIRECT(H$1 &amp; "!E" &amp; $A45), ""), "Não")</f>
        <v>Enviado</v>
      </c>
      <c r="I45" s="31" t="str" cm="1">
        <f t="array" aca="1" ref="I45" ca="1">IF(INDIRECT(I$1 &amp; "!B" &amp; $A45) = $B45, IF(INDIRECT(I$1 &amp; "!E" &amp; $A45)&lt;&gt;"", INDIRECT(I$1 &amp; "!E" &amp; $A45), ""), "Não")</f>
        <v>Enviado</v>
      </c>
      <c r="J45" s="31" t="str" cm="1">
        <f t="array" aca="1" ref="J45" ca="1">IF(INDIRECT(J$1 &amp; "!B" &amp; $A45) = $B45, IF(INDIRECT(J$1 &amp; "!E" &amp; $A45)&lt;&gt;"", INDIRECT(J$1 &amp; "!E" &amp; $A45), ""), "Não")</f>
        <v>Atrasado</v>
      </c>
      <c r="K45" s="31" t="str" cm="1">
        <f t="array" aca="1" ref="K45" ca="1">IF(INDIRECT(K$1 &amp; "!B" &amp; $A45) = $B45, IF(INDIRECT(K$1 &amp; "!E" &amp; $A45)&lt;&gt;"", INDIRECT(K$1 &amp; "!E" &amp; $A45), ""), "Não")</f>
        <v/>
      </c>
      <c r="L45" s="31" t="str" cm="1">
        <f t="array" aca="1" ref="L45" ca="1">IF(INDIRECT(L$1 &amp; "!B" &amp; $A45) = $B45, IF(INDIRECT(L$1 &amp; "!E" &amp; $A45)&lt;&gt;"", INDIRECT(L$1 &amp; "!E" &amp; $A45), ""), "Não")</f>
        <v/>
      </c>
      <c r="M45" s="31" t="str" cm="1">
        <f t="array" aca="1" ref="M45" ca="1">IF(INDIRECT(M$1 &amp; "!B" &amp; $A45) = $B45, IF(INDIRECT(M$1 &amp; "!E" &amp; $A45)&lt;&gt;"", INDIRECT(M$1 &amp; "!E" &amp; $A45), ""), "Não")</f>
        <v/>
      </c>
      <c r="N45" s="31" t="str" cm="1">
        <f t="array" aca="1" ref="N45" ca="1">IF(INDIRECT(N$1 &amp; "!B" &amp; $A45) = $B45, IF(INDIRECT(N$1 &amp; "!E" &amp; $A45)&lt;&gt;"", INDIRECT(N$1 &amp; "!E" &amp; $A45), ""), "Não")</f>
        <v/>
      </c>
      <c r="O45" s="31" t="str" cm="1">
        <f t="array" aca="1" ref="O45" ca="1">IF(INDIRECT(O$1 &amp; "!B" &amp; $A45) = $B45, IF(INDIRECT(O$1 &amp; "!E" &amp; $A45)&lt;&gt;"", INDIRECT(O$1 &amp; "!E" &amp; $A45), ""), "Não")</f>
        <v/>
      </c>
      <c r="P45" s="31" t="str" cm="1">
        <f t="array" aca="1" ref="P45" ca="1">IF(INDIRECT(P$1 &amp; "!B" &amp; $A45) = $B45, IF(INDIRECT(P$1 &amp; "!E" &amp; $A45)&lt;&gt;"", INDIRECT(P$1 &amp; "!E" &amp; $A45), ""), "Não")</f>
        <v/>
      </c>
      <c r="Q45" s="31" t="str" cm="1">
        <f t="array" aca="1" ref="Q45" ca="1">IF(INDIRECT(Q$1 &amp; "!B" &amp; $A45) = $B45, IF(INDIRECT(Q$1 &amp; "!E" &amp; $A45)&lt;&gt;"", INDIRECT(Q$1 &amp; "!E" &amp; $A45), ""), "Não")</f>
        <v/>
      </c>
    </row>
    <row r="47" spans="1:17" ht="15.75">
      <c r="A47" s="32" t="s">
        <v>38</v>
      </c>
      <c r="B47" s="15" t="s">
        <v>52</v>
      </c>
      <c r="C47" s="15" t="s">
        <v>53</v>
      </c>
      <c r="D47" s="28" t="s">
        <v>1</v>
      </c>
      <c r="E47" s="15" t="s">
        <v>2</v>
      </c>
      <c r="F47" s="29" t="s">
        <v>3</v>
      </c>
      <c r="G47" s="29" t="s">
        <v>4</v>
      </c>
      <c r="H47" s="29" t="s">
        <v>5</v>
      </c>
      <c r="I47" s="29" t="s">
        <v>6</v>
      </c>
      <c r="J47" s="29" t="s">
        <v>7</v>
      </c>
      <c r="K47" s="29" t="s">
        <v>8</v>
      </c>
      <c r="L47" s="30" t="s">
        <v>9</v>
      </c>
      <c r="M47" s="30" t="s">
        <v>10</v>
      </c>
      <c r="N47" s="30" t="s">
        <v>11</v>
      </c>
      <c r="O47" s="30" t="s">
        <v>12</v>
      </c>
      <c r="P47" s="30" t="s">
        <v>13</v>
      </c>
      <c r="Q47" s="30" t="s">
        <v>14</v>
      </c>
    </row>
    <row r="48" spans="1:17">
      <c r="A48" s="26">
        <v>18</v>
      </c>
      <c r="B48" s="24" t="s">
        <v>88</v>
      </c>
      <c r="C48" s="24">
        <v>1</v>
      </c>
      <c r="D48" s="31" t="str" cm="1">
        <f t="array" aca="1" ref="D48" ca="1">IF(INDIRECT(D$1 &amp; "!B" &amp; $A48) = $B48, IF(INDIRECT(D$1 &amp; "!E" &amp; $A48)&lt;&gt;"", INDIRECT(D$1 &amp; "!E" &amp; $A48), ""), "Não")</f>
        <v>Enviado</v>
      </c>
      <c r="E48" s="31" t="str" cm="1">
        <f t="array" aca="1" ref="E48" ca="1">IF(INDIRECT(E$1 &amp; "!B" &amp; $A48) = $B48, IF(INDIRECT(E$1 &amp; "!E" &amp; $A48)&lt;&gt;"", INDIRECT(E$1 &amp; "!E" &amp; $A48), ""), "Não")</f>
        <v>Enviado</v>
      </c>
      <c r="F48" s="31" t="str" cm="1">
        <f t="array" aca="1" ref="F48" ca="1">IF(INDIRECT(F$1 &amp; "!B" &amp; $A48) = $B48, IF(INDIRECT(F$1 &amp; "!E" &amp; $A48)&lt;&gt;"", INDIRECT(F$1 &amp; "!E" &amp; $A48), ""), "Não")</f>
        <v>Enviado</v>
      </c>
      <c r="G48" s="31" t="str" cm="1">
        <f t="array" aca="1" ref="G48" ca="1">IF(INDIRECT(G$1 &amp; "!B" &amp; $A48) = $B48, IF(INDIRECT(G$1 &amp; "!E" &amp; $A48)&lt;&gt;"", INDIRECT(G$1 &amp; "!E" &amp; $A48), ""), "Não")</f>
        <v>Enviado</v>
      </c>
      <c r="H48" s="31" t="str" cm="1">
        <f t="array" aca="1" ref="H48" ca="1">IF(INDIRECT(H$1 &amp; "!B" &amp; $A48) = $B48, IF(INDIRECT(H$1 &amp; "!E" &amp; $A48)&lt;&gt;"", INDIRECT(H$1 &amp; "!E" &amp; $A48), ""), "Não")</f>
        <v>Enviado</v>
      </c>
      <c r="I48" s="31" t="str" cm="1">
        <f t="array" aca="1" ref="I48" ca="1">IF(INDIRECT(I$1 &amp; "!B" &amp; $A48) = $B48, IF(INDIRECT(I$1 &amp; "!E" &amp; $A48)&lt;&gt;"", INDIRECT(I$1 &amp; "!E" &amp; $A48), ""), "Não")</f>
        <v>Enviado</v>
      </c>
      <c r="J48" s="31" t="str" cm="1">
        <f t="array" aca="1" ref="J48" ca="1">IF(INDIRECT(J$1 &amp; "!B" &amp; $A48) = $B48, IF(INDIRECT(J$1 &amp; "!E" &amp; $A48)&lt;&gt;"", INDIRECT(J$1 &amp; "!E" &amp; $A48), ""), "Não")</f>
        <v>Enviado</v>
      </c>
      <c r="K48" s="31" t="str" cm="1">
        <f t="array" aca="1" ref="K48" ca="1">IF(INDIRECT(K$1 &amp; "!B" &amp; $A48) = $B48, IF(INDIRECT(K$1 &amp; "!E" &amp; $A48)&lt;&gt;"", INDIRECT(K$1 &amp; "!E" &amp; $A48), ""), "Não")</f>
        <v/>
      </c>
      <c r="L48" s="31" t="str" cm="1">
        <f t="array" aca="1" ref="L48" ca="1">IF(INDIRECT(L$1 &amp; "!B" &amp; $A48) = $B48, IF(INDIRECT(L$1 &amp; "!E" &amp; $A48)&lt;&gt;"", INDIRECT(L$1 &amp; "!E" &amp; $A48), ""), "Não")</f>
        <v/>
      </c>
      <c r="M48" s="31" t="str" cm="1">
        <f t="array" aca="1" ref="M48" ca="1">IF(INDIRECT(M$1 &amp; "!B" &amp; $A48) = $B48, IF(INDIRECT(M$1 &amp; "!E" &amp; $A48)&lt;&gt;"", INDIRECT(M$1 &amp; "!E" &amp; $A48), ""), "Não")</f>
        <v/>
      </c>
      <c r="N48" s="31" t="str" cm="1">
        <f t="array" aca="1" ref="N48" ca="1">IF(INDIRECT(N$1 &amp; "!B" &amp; $A48) = $B48, IF(INDIRECT(N$1 &amp; "!E" &amp; $A48)&lt;&gt;"", INDIRECT(N$1 &amp; "!E" &amp; $A48), ""), "Não")</f>
        <v/>
      </c>
      <c r="O48" s="31" t="str" cm="1">
        <f t="array" aca="1" ref="O48" ca="1">IF(INDIRECT(O$1 &amp; "!B" &amp; $A48) = $B48, IF(INDIRECT(O$1 &amp; "!E" &amp; $A48)&lt;&gt;"", INDIRECT(O$1 &amp; "!E" &amp; $A48), ""), "Não")</f>
        <v/>
      </c>
      <c r="P48" s="31" t="str" cm="1">
        <f t="array" aca="1" ref="P48" ca="1">IF(INDIRECT(P$1 &amp; "!B" &amp; $A48) = $B48, IF(INDIRECT(P$1 &amp; "!E" &amp; $A48)&lt;&gt;"", INDIRECT(P$1 &amp; "!E" &amp; $A48), ""), "Não")</f>
        <v/>
      </c>
      <c r="Q48" s="31" t="str" cm="1">
        <f t="array" aca="1" ref="Q48" ca="1">IF(INDIRECT(Q$1 &amp; "!B" &amp; $A48) = $B48, IF(INDIRECT(Q$1 &amp; "!E" &amp; $A48)&lt;&gt;"", INDIRECT(Q$1 &amp; "!E" &amp; $A48), ""), "Não")</f>
        <v/>
      </c>
    </row>
    <row r="49" spans="1:17">
      <c r="A49" s="26">
        <v>20</v>
      </c>
      <c r="B49" s="24" t="s">
        <v>89</v>
      </c>
      <c r="C49" s="24">
        <v>1</v>
      </c>
      <c r="D49" s="31" t="str" cm="1">
        <f t="array" aca="1" ref="D49" ca="1">IF(INDIRECT(D$1 &amp; "!B" &amp; $A49) = $B49, IF(INDIRECT(D$1 &amp; "!E" &amp; $A49)&lt;&gt;"", INDIRECT(D$1 &amp; "!E" &amp; $A49), ""), "Não")</f>
        <v>Enviado</v>
      </c>
      <c r="E49" s="31" t="str" cm="1">
        <f t="array" aca="1" ref="E49" ca="1">IF(INDIRECT(E$1 &amp; "!B" &amp; $A49) = $B49, IF(INDIRECT(E$1 &amp; "!E" &amp; $A49)&lt;&gt;"", INDIRECT(E$1 &amp; "!E" &amp; $A49), ""), "Não")</f>
        <v>Enviado</v>
      </c>
      <c r="F49" s="31" t="str" cm="1">
        <f t="array" aca="1" ref="F49" ca="1">IF(INDIRECT(F$1 &amp; "!B" &amp; $A49) = $B49, IF(INDIRECT(F$1 &amp; "!E" &amp; $A49)&lt;&gt;"", INDIRECT(F$1 &amp; "!E" &amp; $A49), ""), "Não")</f>
        <v>Enviado</v>
      </c>
      <c r="G49" s="31" t="str" cm="1">
        <f t="array" aca="1" ref="G49" ca="1">IF(INDIRECT(G$1 &amp; "!B" &amp; $A49) = $B49, IF(INDIRECT(G$1 &amp; "!E" &amp; $A49)&lt;&gt;"", INDIRECT(G$1 &amp; "!E" &amp; $A49), ""), "Não")</f>
        <v>Enviado</v>
      </c>
      <c r="H49" s="31" t="str" cm="1">
        <f t="array" aca="1" ref="H49" ca="1">IF(INDIRECT(H$1 &amp; "!B" &amp; $A49) = $B49, IF(INDIRECT(H$1 &amp; "!E" &amp; $A49)&lt;&gt;"", INDIRECT(H$1 &amp; "!E" &amp; $A49), ""), "Não")</f>
        <v>Enviado</v>
      </c>
      <c r="I49" s="31" t="str" cm="1">
        <f t="array" aca="1" ref="I49" ca="1">IF(INDIRECT(I$1 &amp; "!B" &amp; $A49) = $B49, IF(INDIRECT(I$1 &amp; "!E" &amp; $A49)&lt;&gt;"", INDIRECT(I$1 &amp; "!E" &amp; $A49), ""), "Não")</f>
        <v>Enviado</v>
      </c>
      <c r="J49" s="31" t="str" cm="1">
        <f t="array" aca="1" ref="J49" ca="1">IF(INDIRECT(J$1 &amp; "!B" &amp; $A49) = $B49, IF(INDIRECT(J$1 &amp; "!E" &amp; $A49)&lt;&gt;"", INDIRECT(J$1 &amp; "!E" &amp; $A49), ""), "Não")</f>
        <v>Atrasado</v>
      </c>
      <c r="K49" s="31" t="str" cm="1">
        <f t="array" aca="1" ref="K49" ca="1">IF(INDIRECT(K$1 &amp; "!B" &amp; $A49) = $B49, IF(INDIRECT(K$1 &amp; "!E" &amp; $A49)&lt;&gt;"", INDIRECT(K$1 &amp; "!E" &amp; $A49), ""), "Não")</f>
        <v/>
      </c>
      <c r="L49" s="31" t="str" cm="1">
        <f t="array" aca="1" ref="L49" ca="1">IF(INDIRECT(L$1 &amp; "!B" &amp; $A49) = $B49, IF(INDIRECT(L$1 &amp; "!E" &amp; $A49)&lt;&gt;"", INDIRECT(L$1 &amp; "!E" &amp; $A49), ""), "Não")</f>
        <v/>
      </c>
      <c r="M49" s="31" t="str" cm="1">
        <f t="array" aca="1" ref="M49" ca="1">IF(INDIRECT(M$1 &amp; "!B" &amp; $A49) = $B49, IF(INDIRECT(M$1 &amp; "!E" &amp; $A49)&lt;&gt;"", INDIRECT(M$1 &amp; "!E" &amp; $A49), ""), "Não")</f>
        <v/>
      </c>
      <c r="N49" s="31" t="str" cm="1">
        <f t="array" aca="1" ref="N49" ca="1">IF(INDIRECT(N$1 &amp; "!B" &amp; $A49) = $B49, IF(INDIRECT(N$1 &amp; "!E" &amp; $A49)&lt;&gt;"", INDIRECT(N$1 &amp; "!E" &amp; $A49), ""), "Não")</f>
        <v/>
      </c>
      <c r="O49" s="31" t="str" cm="1">
        <f t="array" aca="1" ref="O49" ca="1">IF(INDIRECT(O$1 &amp; "!B" &amp; $A49) = $B49, IF(INDIRECT(O$1 &amp; "!E" &amp; $A49)&lt;&gt;"", INDIRECT(O$1 &amp; "!E" &amp; $A49), ""), "Não")</f>
        <v/>
      </c>
      <c r="P49" s="31" t="str" cm="1">
        <f t="array" aca="1" ref="P49" ca="1">IF(INDIRECT(P$1 &amp; "!B" &amp; $A49) = $B49, IF(INDIRECT(P$1 &amp; "!E" &amp; $A49)&lt;&gt;"", INDIRECT(P$1 &amp; "!E" &amp; $A49), ""), "Não")</f>
        <v/>
      </c>
      <c r="Q49" s="31" t="str" cm="1">
        <f t="array" aca="1" ref="Q49" ca="1">IF(INDIRECT(Q$1 &amp; "!B" &amp; $A49) = $B49, IF(INDIRECT(Q$1 &amp; "!E" &amp; $A49)&lt;&gt;"", INDIRECT(Q$1 &amp; "!E" &amp; $A49), ""), "Não")</f>
        <v/>
      </c>
    </row>
    <row r="50" spans="1:17">
      <c r="A50" s="26">
        <v>22</v>
      </c>
      <c r="B50" s="24" t="s">
        <v>90</v>
      </c>
      <c r="C50" s="24">
        <v>1</v>
      </c>
      <c r="D50" s="31" t="str" cm="1">
        <f t="array" aca="1" ref="D50" ca="1">IF(INDIRECT(D$1 &amp; "!B" &amp; $A50) = $B50, IF(INDIRECT(D$1 &amp; "!E" &amp; $A50)&lt;&gt;"", INDIRECT(D$1 &amp; "!E" &amp; $A50), ""), "Não")</f>
        <v>Enviado</v>
      </c>
      <c r="E50" s="31" t="str" cm="1">
        <f t="array" aca="1" ref="E50" ca="1">IF(INDIRECT(E$1 &amp; "!B" &amp; $A50) = $B50, IF(INDIRECT(E$1 &amp; "!E" &amp; $A50)&lt;&gt;"", INDIRECT(E$1 &amp; "!E" &amp; $A50), ""), "Não")</f>
        <v>Enviado</v>
      </c>
      <c r="F50" s="31" t="str" cm="1">
        <f t="array" aca="1" ref="F50" ca="1">IF(INDIRECT(F$1 &amp; "!B" &amp; $A50) = $B50, IF(INDIRECT(F$1 &amp; "!E" &amp; $A50)&lt;&gt;"", INDIRECT(F$1 &amp; "!E" &amp; $A50), ""), "Não")</f>
        <v>Enviado</v>
      </c>
      <c r="G50" s="31" t="str" cm="1">
        <f t="array" aca="1" ref="G50" ca="1">IF(INDIRECT(G$1 &amp; "!B" &amp; $A50) = $B50, IF(INDIRECT(G$1 &amp; "!E" &amp; $A50)&lt;&gt;"", INDIRECT(G$1 &amp; "!E" &amp; $A50), ""), "Não")</f>
        <v>Enviado</v>
      </c>
      <c r="H50" s="31" t="str" cm="1">
        <f t="array" aca="1" ref="H50" ca="1">IF(INDIRECT(H$1 &amp; "!B" &amp; $A50) = $B50, IF(INDIRECT(H$1 &amp; "!E" &amp; $A50)&lt;&gt;"", INDIRECT(H$1 &amp; "!E" &amp; $A50), ""), "Não")</f>
        <v>Enviado</v>
      </c>
      <c r="I50" s="31" t="str" cm="1">
        <f t="array" aca="1" ref="I50" ca="1">IF(INDIRECT(I$1 &amp; "!B" &amp; $A50) = $B50, IF(INDIRECT(I$1 &amp; "!E" &amp; $A50)&lt;&gt;"", INDIRECT(I$1 &amp; "!E" &amp; $A50), ""), "Não")</f>
        <v>Enviado</v>
      </c>
      <c r="J50" s="31" t="str" cm="1">
        <f t="array" aca="1" ref="J50" ca="1">IF(INDIRECT(J$1 &amp; "!B" &amp; $A50) = $B50, IF(INDIRECT(J$1 &amp; "!E" &amp; $A50)&lt;&gt;"", INDIRECT(J$1 &amp; "!E" &amp; $A50), ""), "Não")</f>
        <v>Enviado</v>
      </c>
      <c r="K50" s="31" t="str" cm="1">
        <f t="array" aca="1" ref="K50" ca="1">IF(INDIRECT(K$1 &amp; "!B" &amp; $A50) = $B50, IF(INDIRECT(K$1 &amp; "!E" &amp; $A50)&lt;&gt;"", INDIRECT(K$1 &amp; "!E" &amp; $A50), ""), "Não")</f>
        <v/>
      </c>
      <c r="L50" s="31" t="str" cm="1">
        <f t="array" aca="1" ref="L50" ca="1">IF(INDIRECT(L$1 &amp; "!B" &amp; $A50) = $B50, IF(INDIRECT(L$1 &amp; "!E" &amp; $A50)&lt;&gt;"", INDIRECT(L$1 &amp; "!E" &amp; $A50), ""), "Não")</f>
        <v/>
      </c>
      <c r="M50" s="31" t="str" cm="1">
        <f t="array" aca="1" ref="M50" ca="1">IF(INDIRECT(M$1 &amp; "!B" &amp; $A50) = $B50, IF(INDIRECT(M$1 &amp; "!E" &amp; $A50)&lt;&gt;"", INDIRECT(M$1 &amp; "!E" &amp; $A50), ""), "Não")</f>
        <v/>
      </c>
      <c r="N50" s="31" t="str" cm="1">
        <f t="array" aca="1" ref="N50" ca="1">IF(INDIRECT(N$1 &amp; "!B" &amp; $A50) = $B50, IF(INDIRECT(N$1 &amp; "!E" &amp; $A50)&lt;&gt;"", INDIRECT(N$1 &amp; "!E" &amp; $A50), ""), "Não")</f>
        <v/>
      </c>
      <c r="O50" s="31" t="str" cm="1">
        <f t="array" aca="1" ref="O50" ca="1">IF(INDIRECT(O$1 &amp; "!B" &amp; $A50) = $B50, IF(INDIRECT(O$1 &amp; "!E" &amp; $A50)&lt;&gt;"", INDIRECT(O$1 &amp; "!E" &amp; $A50), ""), "Não")</f>
        <v/>
      </c>
      <c r="P50" s="31" t="str" cm="1">
        <f t="array" aca="1" ref="P50" ca="1">IF(INDIRECT(P$1 &amp; "!B" &amp; $A50) = $B50, IF(INDIRECT(P$1 &amp; "!E" &amp; $A50)&lt;&gt;"", INDIRECT(P$1 &amp; "!E" &amp; $A50), ""), "Não")</f>
        <v/>
      </c>
      <c r="Q50" s="31" t="str" cm="1">
        <f t="array" aca="1" ref="Q50" ca="1">IF(INDIRECT(Q$1 &amp; "!B" &amp; $A50) = $B50, IF(INDIRECT(Q$1 &amp; "!E" &amp; $A50)&lt;&gt;"", INDIRECT(Q$1 &amp; "!E" &amp; $A50), ""), "Não")</f>
        <v/>
      </c>
    </row>
    <row r="51" spans="1:17">
      <c r="A51" s="26">
        <v>37</v>
      </c>
      <c r="B51" s="24" t="s">
        <v>91</v>
      </c>
      <c r="C51" s="24">
        <v>1</v>
      </c>
      <c r="D51" s="31" t="str" cm="1">
        <f t="array" aca="1" ref="D51" ca="1">IF(INDIRECT(D$1 &amp; "!B" &amp; $A51) = $B51, IF(INDIRECT(D$1 &amp; "!E" &amp; $A51)&lt;&gt;"", INDIRECT(D$1 &amp; "!E" &amp; $A51), ""), "Não")</f>
        <v>Enviado</v>
      </c>
      <c r="E51" s="31" t="str" cm="1">
        <f t="array" aca="1" ref="E51" ca="1">IF(INDIRECT(E$1 &amp; "!B" &amp; $A51) = $B51, IF(INDIRECT(E$1 &amp; "!E" &amp; $A51)&lt;&gt;"", INDIRECT(E$1 &amp; "!E" &amp; $A51), ""), "Não")</f>
        <v>Enviado</v>
      </c>
      <c r="F51" s="31" t="str" cm="1">
        <f t="array" aca="1" ref="F51" ca="1">IF(INDIRECT(F$1 &amp; "!B" &amp; $A51) = $B51, IF(INDIRECT(F$1 &amp; "!E" &amp; $A51)&lt;&gt;"", INDIRECT(F$1 &amp; "!E" &amp; $A51), ""), "Não")</f>
        <v>Enviado</v>
      </c>
      <c r="G51" s="31" t="str" cm="1">
        <f t="array" aca="1" ref="G51" ca="1">IF(INDIRECT(G$1 &amp; "!B" &amp; $A51) = $B51, IF(INDIRECT(G$1 &amp; "!E" &amp; $A51)&lt;&gt;"", INDIRECT(G$1 &amp; "!E" &amp; $A51), ""), "Não")</f>
        <v>Enviado</v>
      </c>
      <c r="H51" s="31" t="str" cm="1">
        <f t="array" aca="1" ref="H51" ca="1">IF(INDIRECT(H$1 &amp; "!B" &amp; $A51) = $B51, IF(INDIRECT(H$1 &amp; "!E" &amp; $A51)&lt;&gt;"", INDIRECT(H$1 &amp; "!E" &amp; $A51), ""), "Não")</f>
        <v>Enviado</v>
      </c>
      <c r="I51" s="31" t="str" cm="1">
        <f t="array" aca="1" ref="I51" ca="1">IF(INDIRECT(I$1 &amp; "!B" &amp; $A51) = $B51, IF(INDIRECT(I$1 &amp; "!E" &amp; $A51)&lt;&gt;"", INDIRECT(I$1 &amp; "!E" &amp; $A51), ""), "Não")</f>
        <v>Enviado</v>
      </c>
      <c r="J51" s="31" t="str" cm="1">
        <f t="array" aca="1" ref="J51" ca="1">IF(INDIRECT(J$1 &amp; "!B" &amp; $A51) = $B51, IF(INDIRECT(J$1 &amp; "!E" &amp; $A51)&lt;&gt;"", INDIRECT(J$1 &amp; "!E" &amp; $A51), ""), "Não")</f>
        <v>Atrasado</v>
      </c>
      <c r="K51" s="31" t="str" cm="1">
        <f t="array" aca="1" ref="K51" ca="1">IF(INDIRECT(K$1 &amp; "!B" &amp; $A51) = $B51, IF(INDIRECT(K$1 &amp; "!E" &amp; $A51)&lt;&gt;"", INDIRECT(K$1 &amp; "!E" &amp; $A51), ""), "Não")</f>
        <v/>
      </c>
      <c r="L51" s="31" t="str" cm="1">
        <f t="array" aca="1" ref="L51" ca="1">IF(INDIRECT(L$1 &amp; "!B" &amp; $A51) = $B51, IF(INDIRECT(L$1 &amp; "!E" &amp; $A51)&lt;&gt;"", INDIRECT(L$1 &amp; "!E" &amp; $A51), ""), "Não")</f>
        <v/>
      </c>
      <c r="M51" s="31" t="str" cm="1">
        <f t="array" aca="1" ref="M51" ca="1">IF(INDIRECT(M$1 &amp; "!B" &amp; $A51) = $B51, IF(INDIRECT(M$1 &amp; "!E" &amp; $A51)&lt;&gt;"", INDIRECT(M$1 &amp; "!E" &amp; $A51), ""), "Não")</f>
        <v/>
      </c>
      <c r="N51" s="31" t="str" cm="1">
        <f t="array" aca="1" ref="N51" ca="1">IF(INDIRECT(N$1 &amp; "!B" &amp; $A51) = $B51, IF(INDIRECT(N$1 &amp; "!E" &amp; $A51)&lt;&gt;"", INDIRECT(N$1 &amp; "!E" &amp; $A51), ""), "Não")</f>
        <v/>
      </c>
      <c r="O51" s="31" t="str" cm="1">
        <f t="array" aca="1" ref="O51" ca="1">IF(INDIRECT(O$1 &amp; "!B" &amp; $A51) = $B51, IF(INDIRECT(O$1 &amp; "!E" &amp; $A51)&lt;&gt;"", INDIRECT(O$1 &amp; "!E" &amp; $A51), ""), "Não")</f>
        <v/>
      </c>
      <c r="P51" s="31" t="str" cm="1">
        <f t="array" aca="1" ref="P51" ca="1">IF(INDIRECT(P$1 &amp; "!B" &amp; $A51) = $B51, IF(INDIRECT(P$1 &amp; "!E" &amp; $A51)&lt;&gt;"", INDIRECT(P$1 &amp; "!E" &amp; $A51), ""), "Não")</f>
        <v/>
      </c>
      <c r="Q51" s="31" t="str" cm="1">
        <f t="array" aca="1" ref="Q51" ca="1">IF(INDIRECT(Q$1 &amp; "!B" &amp; $A51) = $B51, IF(INDIRECT(Q$1 &amp; "!E" &amp; $A51)&lt;&gt;"", INDIRECT(Q$1 &amp; "!E" &amp; $A51), ""), "Não")</f>
        <v/>
      </c>
    </row>
    <row r="52" spans="1:17">
      <c r="A52" s="26">
        <v>40</v>
      </c>
      <c r="B52" s="24" t="s">
        <v>92</v>
      </c>
      <c r="C52" s="24">
        <v>1</v>
      </c>
      <c r="D52" s="31" t="str" cm="1">
        <f t="array" aca="1" ref="D52" ca="1">IF(INDIRECT(D$1 &amp; "!B" &amp; $A52) = $B52, IF(INDIRECT(D$1 &amp; "!E" &amp; $A52)&lt;&gt;"", INDIRECT(D$1 &amp; "!E" &amp; $A52), ""), "Não")</f>
        <v>Atrasado &gt;= 2</v>
      </c>
      <c r="E52" s="31" t="str" cm="1">
        <f t="array" aca="1" ref="E52" ca="1">IF(INDIRECT(E$1 &amp; "!B" &amp; $A52) = $B52, IF(INDIRECT(E$1 &amp; "!E" &amp; $A52)&lt;&gt;"", INDIRECT(E$1 &amp; "!E" &amp; $A52), ""), "Não")</f>
        <v>Atrasado &gt;= 2</v>
      </c>
      <c r="F52" s="31" t="str" cm="1">
        <f t="array" aca="1" ref="F52" ca="1">IF(INDIRECT(F$1 &amp; "!B" &amp; $A52) = $B52, IF(INDIRECT(F$1 &amp; "!E" &amp; $A52)&lt;&gt;"", INDIRECT(F$1 &amp; "!E" &amp; $A52), ""), "Não")</f>
        <v>Atrasado &gt;= 2</v>
      </c>
      <c r="G52" s="31" t="str" cm="1">
        <f t="array" aca="1" ref="G52" ca="1">IF(INDIRECT(G$1 &amp; "!B" &amp; $A52) = $B52, IF(INDIRECT(G$1 &amp; "!E" &amp; $A52)&lt;&gt;"", INDIRECT(G$1 &amp; "!E" &amp; $A52), ""), "Não")</f>
        <v>Atrasado &gt;= 2</v>
      </c>
      <c r="H52" s="31" t="str" cm="1">
        <f t="array" aca="1" ref="H52" ca="1">IF(INDIRECT(H$1 &amp; "!B" &amp; $A52) = $B52, IF(INDIRECT(H$1 &amp; "!E" &amp; $A52)&lt;&gt;"", INDIRECT(H$1 &amp; "!E" &amp; $A52), ""), "Não")</f>
        <v>Atrasado &gt;= 2</v>
      </c>
      <c r="I52" s="31" t="str" cm="1">
        <f t="array" aca="1" ref="I52" ca="1">IF(INDIRECT(I$1 &amp; "!B" &amp; $A52) = $B52, IF(INDIRECT(I$1 &amp; "!E" &amp; $A52)&lt;&gt;"", INDIRECT(I$1 &amp; "!E" &amp; $A52), ""), "Não")</f>
        <v>Atrasado &gt;= 2</v>
      </c>
      <c r="J52" s="31" t="str" cm="1">
        <f t="array" aca="1" ref="J52" ca="1">IF(INDIRECT(J$1 &amp; "!B" &amp; $A52) = $B52, IF(INDIRECT(J$1 &amp; "!E" &amp; $A52)&lt;&gt;"", INDIRECT(J$1 &amp; "!E" &amp; $A52), ""), "Não")</f>
        <v>Enviado</v>
      </c>
      <c r="K52" s="31" t="str" cm="1">
        <f t="array" aca="1" ref="K52" ca="1">IF(INDIRECT(K$1 &amp; "!B" &amp; $A52) = $B52, IF(INDIRECT(K$1 &amp; "!E" &amp; $A52)&lt;&gt;"", INDIRECT(K$1 &amp; "!E" &amp; $A52), ""), "Não")</f>
        <v/>
      </c>
      <c r="L52" s="31" t="str" cm="1">
        <f t="array" aca="1" ref="L52" ca="1">IF(INDIRECT(L$1 &amp; "!B" &amp; $A52) = $B52, IF(INDIRECT(L$1 &amp; "!E" &amp; $A52)&lt;&gt;"", INDIRECT(L$1 &amp; "!E" &amp; $A52), ""), "Não")</f>
        <v/>
      </c>
      <c r="M52" s="31" t="str" cm="1">
        <f t="array" aca="1" ref="M52" ca="1">IF(INDIRECT(M$1 &amp; "!B" &amp; $A52) = $B52, IF(INDIRECT(M$1 &amp; "!E" &amp; $A52)&lt;&gt;"", INDIRECT(M$1 &amp; "!E" &amp; $A52), ""), "Não")</f>
        <v/>
      </c>
      <c r="N52" s="31" t="str" cm="1">
        <f t="array" aca="1" ref="N52" ca="1">IF(INDIRECT(N$1 &amp; "!B" &amp; $A52) = $B52, IF(INDIRECT(N$1 &amp; "!E" &amp; $A52)&lt;&gt;"", INDIRECT(N$1 &amp; "!E" &amp; $A52), ""), "Não")</f>
        <v/>
      </c>
      <c r="O52" s="31" t="str" cm="1">
        <f t="array" aca="1" ref="O52" ca="1">IF(INDIRECT(O$1 &amp; "!B" &amp; $A52) = $B52, IF(INDIRECT(O$1 &amp; "!E" &amp; $A52)&lt;&gt;"", INDIRECT(O$1 &amp; "!E" &amp; $A52), ""), "Não")</f>
        <v/>
      </c>
      <c r="P52" s="31" t="str" cm="1">
        <f t="array" aca="1" ref="P52" ca="1">IF(INDIRECT(P$1 &amp; "!B" &amp; $A52) = $B52, IF(INDIRECT(P$1 &amp; "!E" &amp; $A52)&lt;&gt;"", INDIRECT(P$1 &amp; "!E" &amp; $A52), ""), "Não")</f>
        <v/>
      </c>
      <c r="Q52" s="31" t="str" cm="1">
        <f t="array" aca="1" ref="Q52" ca="1">IF(INDIRECT(Q$1 &amp; "!B" &amp; $A52) = $B52, IF(INDIRECT(Q$1 &amp; "!E" &amp; $A52)&lt;&gt;"", INDIRECT(Q$1 &amp; "!E" &amp; $A52), ""), "Não")</f>
        <v/>
      </c>
    </row>
    <row r="53" spans="1:17">
      <c r="A53" s="26">
        <v>41</v>
      </c>
      <c r="B53" s="24" t="s">
        <v>92</v>
      </c>
      <c r="C53" s="24">
        <v>2</v>
      </c>
      <c r="D53" s="31" t="str" cm="1">
        <f t="array" aca="1" ref="D53" ca="1">IF(INDIRECT(D$1 &amp; "!B" &amp; $A53) = $B53, IF(INDIRECT(D$1 &amp; "!E" &amp; $A53)&lt;&gt;"", INDIRECT(D$1 &amp; "!E" &amp; $A53), ""), "Não")</f>
        <v>Enviado</v>
      </c>
      <c r="E53" s="31" t="str" cm="1">
        <f t="array" aca="1" ref="E53" ca="1">IF(INDIRECT(E$1 &amp; "!B" &amp; $A53) = $B53, IF(INDIRECT(E$1 &amp; "!E" &amp; $A53)&lt;&gt;"", INDIRECT(E$1 &amp; "!E" &amp; $A53), ""), "Não")</f>
        <v>Atrasado &gt;= 2</v>
      </c>
      <c r="F53" s="31" t="str" cm="1">
        <f t="array" aca="1" ref="F53" ca="1">IF(INDIRECT(F$1 &amp; "!B" &amp; $A53) = $B53, IF(INDIRECT(F$1 &amp; "!E" &amp; $A53)&lt;&gt;"", INDIRECT(F$1 &amp; "!E" &amp; $A53), ""), "Não")</f>
        <v>Atrasado &gt;= 2</v>
      </c>
      <c r="G53" s="31" t="str" cm="1">
        <f t="array" aca="1" ref="G53" ca="1">IF(INDIRECT(G$1 &amp; "!B" &amp; $A53) = $B53, IF(INDIRECT(G$1 &amp; "!E" &amp; $A53)&lt;&gt;"", INDIRECT(G$1 &amp; "!E" &amp; $A53), ""), "Não")</f>
        <v>Atrasado &gt;= 2</v>
      </c>
      <c r="H53" s="31" t="str" cm="1">
        <f t="array" aca="1" ref="H53" ca="1">IF(INDIRECT(H$1 &amp; "!B" &amp; $A53) = $B53, IF(INDIRECT(H$1 &amp; "!E" &amp; $A53)&lt;&gt;"", INDIRECT(H$1 &amp; "!E" &amp; $A53), ""), "Não")</f>
        <v>Atrasado &gt;= 2</v>
      </c>
      <c r="I53" s="31" t="str" cm="1">
        <f t="array" aca="1" ref="I53" ca="1">IF(INDIRECT(I$1 &amp; "!B" &amp; $A53) = $B53, IF(INDIRECT(I$1 &amp; "!E" &amp; $A53)&lt;&gt;"", INDIRECT(I$1 &amp; "!E" &amp; $A53), ""), "Não")</f>
        <v>Atrasado &gt;= 2</v>
      </c>
      <c r="J53" s="31" t="str" cm="1">
        <f t="array" aca="1" ref="J53" ca="1">IF(INDIRECT(J$1 &amp; "!B" &amp; $A53) = $B53, IF(INDIRECT(J$1 &amp; "!E" &amp; $A53)&lt;&gt;"", INDIRECT(J$1 &amp; "!E" &amp; $A53), ""), "Não")</f>
        <v>Atrasado</v>
      </c>
      <c r="K53" s="31" t="str" cm="1">
        <f t="array" aca="1" ref="K53" ca="1">IF(INDIRECT(K$1 &amp; "!B" &amp; $A53) = $B53, IF(INDIRECT(K$1 &amp; "!E" &amp; $A53)&lt;&gt;"", INDIRECT(K$1 &amp; "!E" &amp; $A53), ""), "Não")</f>
        <v/>
      </c>
      <c r="L53" s="31" t="str" cm="1">
        <f t="array" aca="1" ref="L53" ca="1">IF(INDIRECT(L$1 &amp; "!B" &amp; $A53) = $B53, IF(INDIRECT(L$1 &amp; "!E" &amp; $A53)&lt;&gt;"", INDIRECT(L$1 &amp; "!E" &amp; $A53), ""), "Não")</f>
        <v/>
      </c>
      <c r="M53" s="31" t="str" cm="1">
        <f t="array" aca="1" ref="M53" ca="1">IF(INDIRECT(M$1 &amp; "!B" &amp; $A53) = $B53, IF(INDIRECT(M$1 &amp; "!E" &amp; $A53)&lt;&gt;"", INDIRECT(M$1 &amp; "!E" &amp; $A53), ""), "Não")</f>
        <v/>
      </c>
      <c r="N53" s="31" t="str" cm="1">
        <f t="array" aca="1" ref="N53" ca="1">IF(INDIRECT(N$1 &amp; "!B" &amp; $A53) = $B53, IF(INDIRECT(N$1 &amp; "!E" &amp; $A53)&lt;&gt;"", INDIRECT(N$1 &amp; "!E" &amp; $A53), ""), "Não")</f>
        <v/>
      </c>
      <c r="O53" s="31" t="str" cm="1">
        <f t="array" aca="1" ref="O53" ca="1">IF(INDIRECT(O$1 &amp; "!B" &amp; $A53) = $B53, IF(INDIRECT(O$1 &amp; "!E" &amp; $A53)&lt;&gt;"", INDIRECT(O$1 &amp; "!E" &amp; $A53), ""), "Não")</f>
        <v/>
      </c>
      <c r="P53" s="31" t="str" cm="1">
        <f t="array" aca="1" ref="P53" ca="1">IF(INDIRECT(P$1 &amp; "!B" &amp; $A53) = $B53, IF(INDIRECT(P$1 &amp; "!E" &amp; $A53)&lt;&gt;"", INDIRECT(P$1 &amp; "!E" &amp; $A53), ""), "Não")</f>
        <v/>
      </c>
      <c r="Q53" s="31" t="str" cm="1">
        <f t="array" aca="1" ref="Q53" ca="1">IF(INDIRECT(Q$1 &amp; "!B" &amp; $A53) = $B53, IF(INDIRECT(Q$1 &amp; "!E" &amp; $A53)&lt;&gt;"", INDIRECT(Q$1 &amp; "!E" &amp; $A53), ""), "Não")</f>
        <v/>
      </c>
    </row>
    <row r="54" spans="1:17">
      <c r="A54" s="26">
        <v>46</v>
      </c>
      <c r="B54" s="24" t="s">
        <v>93</v>
      </c>
      <c r="C54" s="24">
        <v>1</v>
      </c>
      <c r="D54" s="31" t="str" cm="1">
        <f t="array" aca="1" ref="D54" ca="1">IF(INDIRECT(D$1 &amp; "!B" &amp; $A54) = $B54, IF(INDIRECT(D$1 &amp; "!E" &amp; $A54)&lt;&gt;"", INDIRECT(D$1 &amp; "!E" &amp; $A54), ""), "Não")</f>
        <v>Enviado</v>
      </c>
      <c r="E54" s="31" t="str" cm="1">
        <f t="array" aca="1" ref="E54" ca="1">IF(INDIRECT(E$1 &amp; "!B" &amp; $A54) = $B54, IF(INDIRECT(E$1 &amp; "!E" &amp; $A54)&lt;&gt;"", INDIRECT(E$1 &amp; "!E" &amp; $A54), ""), "Não")</f>
        <v>Enviado</v>
      </c>
      <c r="F54" s="31" t="str" cm="1">
        <f t="array" aca="1" ref="F54" ca="1">IF(INDIRECT(F$1 &amp; "!B" &amp; $A54) = $B54, IF(INDIRECT(F$1 &amp; "!E" &amp; $A54)&lt;&gt;"", INDIRECT(F$1 &amp; "!E" &amp; $A54), ""), "Não")</f>
        <v>Enviado</v>
      </c>
      <c r="G54" s="31" t="str" cm="1">
        <f t="array" aca="1" ref="G54" ca="1">IF(INDIRECT(G$1 &amp; "!B" &amp; $A54) = $B54, IF(INDIRECT(G$1 &amp; "!E" &amp; $A54)&lt;&gt;"", INDIRECT(G$1 &amp; "!E" &amp; $A54), ""), "Não")</f>
        <v>Enviado</v>
      </c>
      <c r="H54" s="31" t="str" cm="1">
        <f t="array" aca="1" ref="H54" ca="1">IF(INDIRECT(H$1 &amp; "!B" &amp; $A54) = $B54, IF(INDIRECT(H$1 &amp; "!E" &amp; $A54)&lt;&gt;"", INDIRECT(H$1 &amp; "!E" &amp; $A54), ""), "Não")</f>
        <v>Enviado</v>
      </c>
      <c r="I54" s="31" t="str" cm="1">
        <f t="array" aca="1" ref="I54" ca="1">IF(INDIRECT(I$1 &amp; "!B" &amp; $A54) = $B54, IF(INDIRECT(I$1 &amp; "!E" &amp; $A54)&lt;&gt;"", INDIRECT(I$1 &amp; "!E" &amp; $A54), ""), "Não")</f>
        <v>Enviado</v>
      </c>
      <c r="J54" s="31" t="str" cm="1">
        <f t="array" aca="1" ref="J54" ca="1">IF(INDIRECT(J$1 &amp; "!B" &amp; $A54) = $B54, IF(INDIRECT(J$1 &amp; "!E" &amp; $A54)&lt;&gt;"", INDIRECT(J$1 &amp; "!E" &amp; $A54), ""), "Não")</f>
        <v>Enviado</v>
      </c>
      <c r="K54" s="31" t="str" cm="1">
        <f t="array" aca="1" ref="K54" ca="1">IF(INDIRECT(K$1 &amp; "!B" &amp; $A54) = $B54, IF(INDIRECT(K$1 &amp; "!E" &amp; $A54)&lt;&gt;"", INDIRECT(K$1 &amp; "!E" &amp; $A54), ""), "Não")</f>
        <v/>
      </c>
      <c r="L54" s="31" t="str" cm="1">
        <f t="array" aca="1" ref="L54" ca="1">IF(INDIRECT(L$1 &amp; "!B" &amp; $A54) = $B54, IF(INDIRECT(L$1 &amp; "!E" &amp; $A54)&lt;&gt;"", INDIRECT(L$1 &amp; "!E" &amp; $A54), ""), "Não")</f>
        <v/>
      </c>
      <c r="M54" s="31" t="str" cm="1">
        <f t="array" aca="1" ref="M54" ca="1">IF(INDIRECT(M$1 &amp; "!B" &amp; $A54) = $B54, IF(INDIRECT(M$1 &amp; "!E" &amp; $A54)&lt;&gt;"", INDIRECT(M$1 &amp; "!E" &amp; $A54), ""), "Não")</f>
        <v/>
      </c>
      <c r="N54" s="31" t="str" cm="1">
        <f t="array" aca="1" ref="N54" ca="1">IF(INDIRECT(N$1 &amp; "!B" &amp; $A54) = $B54, IF(INDIRECT(N$1 &amp; "!E" &amp; $A54)&lt;&gt;"", INDIRECT(N$1 &amp; "!E" &amp; $A54), ""), "Não")</f>
        <v/>
      </c>
      <c r="O54" s="31" t="str" cm="1">
        <f t="array" aca="1" ref="O54" ca="1">IF(INDIRECT(O$1 &amp; "!B" &amp; $A54) = $B54, IF(INDIRECT(O$1 &amp; "!E" &amp; $A54)&lt;&gt;"", INDIRECT(O$1 &amp; "!E" &amp; $A54), ""), "Não")</f>
        <v/>
      </c>
      <c r="P54" s="31" t="str" cm="1">
        <f t="array" aca="1" ref="P54" ca="1">IF(INDIRECT(P$1 &amp; "!B" &amp; $A54) = $B54, IF(INDIRECT(P$1 &amp; "!E" &amp; $A54)&lt;&gt;"", INDIRECT(P$1 &amp; "!E" &amp; $A54), ""), "Não")</f>
        <v/>
      </c>
      <c r="Q54" s="31" t="str" cm="1">
        <f t="array" aca="1" ref="Q54" ca="1">IF(INDIRECT(Q$1 &amp; "!B" &amp; $A54) = $B54, IF(INDIRECT(Q$1 &amp; "!E" &amp; $A54)&lt;&gt;"", INDIRECT(Q$1 &amp; "!E" &amp; $A54), ""), "Não")</f>
        <v/>
      </c>
    </row>
    <row r="55" spans="1:17">
      <c r="A55" s="26">
        <v>52</v>
      </c>
      <c r="B55" s="24" t="s">
        <v>94</v>
      </c>
      <c r="C55" s="24">
        <v>1</v>
      </c>
      <c r="D55" s="31" t="str" cm="1">
        <f t="array" aca="1" ref="D55" ca="1">IF(INDIRECT(D$1 &amp; "!B" &amp; $A55) = $B55, IF(INDIRECT(D$1 &amp; "!E" &amp; $A55)&lt;&gt;"", INDIRECT(D$1 &amp; "!E" &amp; $A55), ""), "Não")</f>
        <v>Enviado</v>
      </c>
      <c r="E55" s="31" t="str" cm="1">
        <f t="array" aca="1" ref="E55" ca="1">IF(INDIRECT(E$1 &amp; "!B" &amp; $A55) = $B55, IF(INDIRECT(E$1 &amp; "!E" &amp; $A55)&lt;&gt;"", INDIRECT(E$1 &amp; "!E" &amp; $A55), ""), "Não")</f>
        <v>Enviado</v>
      </c>
      <c r="F55" s="31" t="str" cm="1">
        <f t="array" aca="1" ref="F55" ca="1">IF(INDIRECT(F$1 &amp; "!B" &amp; $A55) = $B55, IF(INDIRECT(F$1 &amp; "!E" &amp; $A55)&lt;&gt;"", INDIRECT(F$1 &amp; "!E" &amp; $A55), ""), "Não")</f>
        <v>Enviado</v>
      </c>
      <c r="G55" s="31" t="str" cm="1">
        <f t="array" aca="1" ref="G55" ca="1">IF(INDIRECT(G$1 &amp; "!B" &amp; $A55) = $B55, IF(INDIRECT(G$1 &amp; "!E" &amp; $A55)&lt;&gt;"", INDIRECT(G$1 &amp; "!E" &amp; $A55), ""), "Não")</f>
        <v>Enviado</v>
      </c>
      <c r="H55" s="31" t="str" cm="1">
        <f t="array" aca="1" ref="H55" ca="1">IF(INDIRECT(H$1 &amp; "!B" &amp; $A55) = $B55, IF(INDIRECT(H$1 &amp; "!E" &amp; $A55)&lt;&gt;"", INDIRECT(H$1 &amp; "!E" &amp; $A55), ""), "Não")</f>
        <v>Enviado</v>
      </c>
      <c r="I55" s="31" t="str" cm="1">
        <f t="array" aca="1" ref="I55" ca="1">IF(INDIRECT(I$1 &amp; "!B" &amp; $A55) = $B55, IF(INDIRECT(I$1 &amp; "!E" &amp; $A55)&lt;&gt;"", INDIRECT(I$1 &amp; "!E" &amp; $A55), ""), "Não")</f>
        <v>Enviado</v>
      </c>
      <c r="J55" s="31" t="str" cm="1">
        <f t="array" aca="1" ref="J55" ca="1">IF(INDIRECT(J$1 &amp; "!B" &amp; $A55) = $B55, IF(INDIRECT(J$1 &amp; "!E" &amp; $A55)&lt;&gt;"", INDIRECT(J$1 &amp; "!E" &amp; $A55), ""), "Não")</f>
        <v>Enviado</v>
      </c>
      <c r="K55" s="31" t="str" cm="1">
        <f t="array" aca="1" ref="K55" ca="1">IF(INDIRECT(K$1 &amp; "!B" &amp; $A55) = $B55, IF(INDIRECT(K$1 &amp; "!E" &amp; $A55)&lt;&gt;"", INDIRECT(K$1 &amp; "!E" &amp; $A55), ""), "Não")</f>
        <v/>
      </c>
      <c r="L55" s="31" t="str" cm="1">
        <f t="array" aca="1" ref="L55" ca="1">IF(INDIRECT(L$1 &amp; "!B" &amp; $A55) = $B55, IF(INDIRECT(L$1 &amp; "!E" &amp; $A55)&lt;&gt;"", INDIRECT(L$1 &amp; "!E" &amp; $A55), ""), "Não")</f>
        <v/>
      </c>
      <c r="M55" s="31" t="str" cm="1">
        <f t="array" aca="1" ref="M55" ca="1">IF(INDIRECT(M$1 &amp; "!B" &amp; $A55) = $B55, IF(INDIRECT(M$1 &amp; "!E" &amp; $A55)&lt;&gt;"", INDIRECT(M$1 &amp; "!E" &amp; $A55), ""), "Não")</f>
        <v/>
      </c>
      <c r="N55" s="31" t="str" cm="1">
        <f t="array" aca="1" ref="N55" ca="1">IF(INDIRECT(N$1 &amp; "!B" &amp; $A55) = $B55, IF(INDIRECT(N$1 &amp; "!E" &amp; $A55)&lt;&gt;"", INDIRECT(N$1 &amp; "!E" &amp; $A55), ""), "Não")</f>
        <v/>
      </c>
      <c r="O55" s="31" t="str" cm="1">
        <f t="array" aca="1" ref="O55" ca="1">IF(INDIRECT(O$1 &amp; "!B" &amp; $A55) = $B55, IF(INDIRECT(O$1 &amp; "!E" &amp; $A55)&lt;&gt;"", INDIRECT(O$1 &amp; "!E" &amp; $A55), ""), "Não")</f>
        <v/>
      </c>
      <c r="P55" s="31" t="str" cm="1">
        <f t="array" aca="1" ref="P55" ca="1">IF(INDIRECT(P$1 &amp; "!B" &amp; $A55) = $B55, IF(INDIRECT(P$1 &amp; "!E" &amp; $A55)&lt;&gt;"", INDIRECT(P$1 &amp; "!E" &amp; $A55), ""), "Não")</f>
        <v/>
      </c>
      <c r="Q55" s="31" t="str" cm="1">
        <f t="array" aca="1" ref="Q55" ca="1">IF(INDIRECT(Q$1 &amp; "!B" &amp; $A55) = $B55, IF(INDIRECT(Q$1 &amp; "!E" &amp; $A55)&lt;&gt;"", INDIRECT(Q$1 &amp; "!E" &amp; $A55), ""), "Não")</f>
        <v/>
      </c>
    </row>
    <row r="56" spans="1:17">
      <c r="A56" s="26">
        <v>54</v>
      </c>
      <c r="B56" s="24" t="s">
        <v>95</v>
      </c>
      <c r="C56" s="24">
        <v>1</v>
      </c>
      <c r="D56" s="31" t="str" cm="1">
        <f t="array" aca="1" ref="D56" ca="1">IF(INDIRECT(D$1 &amp; "!B" &amp; $A56) = $B56, IF(INDIRECT(D$1 &amp; "!E" &amp; $A56)&lt;&gt;"", INDIRECT(D$1 &amp; "!E" &amp; $A56), ""), "Não")</f>
        <v>Enviado</v>
      </c>
      <c r="E56" s="31" t="str" cm="1">
        <f t="array" aca="1" ref="E56" ca="1">IF(INDIRECT(E$1 &amp; "!B" &amp; $A56) = $B56, IF(INDIRECT(E$1 &amp; "!E" &amp; $A56)&lt;&gt;"", INDIRECT(E$1 &amp; "!E" &amp; $A56), ""), "Não")</f>
        <v>Enviado</v>
      </c>
      <c r="F56" s="31" t="str" cm="1">
        <f t="array" aca="1" ref="F56" ca="1">IF(INDIRECT(F$1 &amp; "!B" &amp; $A56) = $B56, IF(INDIRECT(F$1 &amp; "!E" &amp; $A56)&lt;&gt;"", INDIRECT(F$1 &amp; "!E" &amp; $A56), ""), "Não")</f>
        <v>Enviado</v>
      </c>
      <c r="G56" s="31" t="str" cm="1">
        <f t="array" aca="1" ref="G56" ca="1">IF(INDIRECT(G$1 &amp; "!B" &amp; $A56) = $B56, IF(INDIRECT(G$1 &amp; "!E" &amp; $A56)&lt;&gt;"", INDIRECT(G$1 &amp; "!E" &amp; $A56), ""), "Não")</f>
        <v>Enviado</v>
      </c>
      <c r="H56" s="31" t="str" cm="1">
        <f t="array" aca="1" ref="H56" ca="1">IF(INDIRECT(H$1 &amp; "!B" &amp; $A56) = $B56, IF(INDIRECT(H$1 &amp; "!E" &amp; $A56)&lt;&gt;"", INDIRECT(H$1 &amp; "!E" &amp; $A56), ""), "Não")</f>
        <v>Enviado</v>
      </c>
      <c r="I56" s="31" t="str" cm="1">
        <f t="array" aca="1" ref="I56" ca="1">IF(INDIRECT(I$1 &amp; "!B" &amp; $A56) = $B56, IF(INDIRECT(I$1 &amp; "!E" &amp; $A56)&lt;&gt;"", INDIRECT(I$1 &amp; "!E" &amp; $A56), ""), "Não")</f>
        <v>Enviado</v>
      </c>
      <c r="J56" s="31" t="str" cm="1">
        <f t="array" aca="1" ref="J56" ca="1">IF(INDIRECT(J$1 &amp; "!B" &amp; $A56) = $B56, IF(INDIRECT(J$1 &amp; "!E" &amp; $A56)&lt;&gt;"", INDIRECT(J$1 &amp; "!E" &amp; $A56), ""), "Não")</f>
        <v>Enviado</v>
      </c>
      <c r="K56" s="31" t="str" cm="1">
        <f t="array" aca="1" ref="K56" ca="1">IF(INDIRECT(K$1 &amp; "!B" &amp; $A56) = $B56, IF(INDIRECT(K$1 &amp; "!E" &amp; $A56)&lt;&gt;"", INDIRECT(K$1 &amp; "!E" &amp; $A56), ""), "Não")</f>
        <v/>
      </c>
      <c r="L56" s="31" t="str" cm="1">
        <f t="array" aca="1" ref="L56" ca="1">IF(INDIRECT(L$1 &amp; "!B" &amp; $A56) = $B56, IF(INDIRECT(L$1 &amp; "!E" &amp; $A56)&lt;&gt;"", INDIRECT(L$1 &amp; "!E" &amp; $A56), ""), "Não")</f>
        <v/>
      </c>
      <c r="M56" s="31" t="str" cm="1">
        <f t="array" aca="1" ref="M56" ca="1">IF(INDIRECT(M$1 &amp; "!B" &amp; $A56) = $B56, IF(INDIRECT(M$1 &amp; "!E" &amp; $A56)&lt;&gt;"", INDIRECT(M$1 &amp; "!E" &amp; $A56), ""), "Não")</f>
        <v/>
      </c>
      <c r="N56" s="31" t="str" cm="1">
        <f t="array" aca="1" ref="N56" ca="1">IF(INDIRECT(N$1 &amp; "!B" &amp; $A56) = $B56, IF(INDIRECT(N$1 &amp; "!E" &amp; $A56)&lt;&gt;"", INDIRECT(N$1 &amp; "!E" &amp; $A56), ""), "Não")</f>
        <v/>
      </c>
      <c r="O56" s="31" t="str" cm="1">
        <f t="array" aca="1" ref="O56" ca="1">IF(INDIRECT(O$1 &amp; "!B" &amp; $A56) = $B56, IF(INDIRECT(O$1 &amp; "!E" &amp; $A56)&lt;&gt;"", INDIRECT(O$1 &amp; "!E" &amp; $A56), ""), "Não")</f>
        <v/>
      </c>
      <c r="P56" s="31" t="str" cm="1">
        <f t="array" aca="1" ref="P56" ca="1">IF(INDIRECT(P$1 &amp; "!B" &amp; $A56) = $B56, IF(INDIRECT(P$1 &amp; "!E" &amp; $A56)&lt;&gt;"", INDIRECT(P$1 &amp; "!E" &amp; $A56), ""), "Não")</f>
        <v/>
      </c>
      <c r="Q56" s="31" t="str" cm="1">
        <f t="array" aca="1" ref="Q56" ca="1">IF(INDIRECT(Q$1 &amp; "!B" &amp; $A56) = $B56, IF(INDIRECT(Q$1 &amp; "!E" &amp; $A56)&lt;&gt;"", INDIRECT(Q$1 &amp; "!E" &amp; $A56), ""), "Não")</f>
        <v/>
      </c>
    </row>
    <row r="57" spans="1:17">
      <c r="A57" s="26">
        <v>55</v>
      </c>
      <c r="B57" s="24" t="s">
        <v>96</v>
      </c>
      <c r="C57" s="24">
        <v>1</v>
      </c>
      <c r="D57" s="31" t="str" cm="1">
        <f t="array" aca="1" ref="D57" ca="1">IF(INDIRECT(D$1 &amp; "!B" &amp; $A57) = $B57, IF(INDIRECT(D$1 &amp; "!E" &amp; $A57)&lt;&gt;"", INDIRECT(D$1 &amp; "!E" &amp; $A57), ""), "Não")</f>
        <v>Enviado</v>
      </c>
      <c r="E57" s="31" t="str" cm="1">
        <f t="array" aca="1" ref="E57" ca="1">IF(INDIRECT(E$1 &amp; "!B" &amp; $A57) = $B57, IF(INDIRECT(E$1 &amp; "!E" &amp; $A57)&lt;&gt;"", INDIRECT(E$1 &amp; "!E" &amp; $A57), ""), "Não")</f>
        <v>Enviado</v>
      </c>
      <c r="F57" s="31" t="str" cm="1">
        <f t="array" aca="1" ref="F57" ca="1">IF(INDIRECT(F$1 &amp; "!B" &amp; $A57) = $B57, IF(INDIRECT(F$1 &amp; "!E" &amp; $A57)&lt;&gt;"", INDIRECT(F$1 &amp; "!E" &amp; $A57), ""), "Não")</f>
        <v>Enviado</v>
      </c>
      <c r="G57" s="31" t="str" cm="1">
        <f t="array" aca="1" ref="G57" ca="1">IF(INDIRECT(G$1 &amp; "!B" &amp; $A57) = $B57, IF(INDIRECT(G$1 &amp; "!E" &amp; $A57)&lt;&gt;"", INDIRECT(G$1 &amp; "!E" &amp; $A57), ""), "Não")</f>
        <v>Enviado</v>
      </c>
      <c r="H57" s="31" t="str" cm="1">
        <f t="array" aca="1" ref="H57" ca="1">IF(INDIRECT(H$1 &amp; "!B" &amp; $A57) = $B57, IF(INDIRECT(H$1 &amp; "!E" &amp; $A57)&lt;&gt;"", INDIRECT(H$1 &amp; "!E" &amp; $A57), ""), "Não")</f>
        <v>Enviado</v>
      </c>
      <c r="I57" s="31" t="str" cm="1">
        <f t="array" aca="1" ref="I57" ca="1">IF(INDIRECT(I$1 &amp; "!B" &amp; $A57) = $B57, IF(INDIRECT(I$1 &amp; "!E" &amp; $A57)&lt;&gt;"", INDIRECT(I$1 &amp; "!E" &amp; $A57), ""), "Não")</f>
        <v>Enviado</v>
      </c>
      <c r="J57" s="31" t="str" cm="1">
        <f t="array" aca="1" ref="J57" ca="1">IF(INDIRECT(J$1 &amp; "!B" &amp; $A57) = $B57, IF(INDIRECT(J$1 &amp; "!E" &amp; $A57)&lt;&gt;"", INDIRECT(J$1 &amp; "!E" &amp; $A57), ""), "Não")</f>
        <v>Enviado</v>
      </c>
      <c r="K57" s="31" t="str" cm="1">
        <f t="array" aca="1" ref="K57" ca="1">IF(INDIRECT(K$1 &amp; "!B" &amp; $A57) = $B57, IF(INDIRECT(K$1 &amp; "!E" &amp; $A57)&lt;&gt;"", INDIRECT(K$1 &amp; "!E" &amp; $A57), ""), "Não")</f>
        <v/>
      </c>
      <c r="L57" s="31" t="str" cm="1">
        <f t="array" aca="1" ref="L57" ca="1">IF(INDIRECT(L$1 &amp; "!B" &amp; $A57) = $B57, IF(INDIRECT(L$1 &amp; "!E" &amp; $A57)&lt;&gt;"", INDIRECT(L$1 &amp; "!E" &amp; $A57), ""), "Não")</f>
        <v/>
      </c>
      <c r="M57" s="31" t="str" cm="1">
        <f t="array" aca="1" ref="M57" ca="1">IF(INDIRECT(M$1 &amp; "!B" &amp; $A57) = $B57, IF(INDIRECT(M$1 &amp; "!E" &amp; $A57)&lt;&gt;"", INDIRECT(M$1 &amp; "!E" &amp; $A57), ""), "Não")</f>
        <v/>
      </c>
      <c r="N57" s="31" t="str" cm="1">
        <f t="array" aca="1" ref="N57" ca="1">IF(INDIRECT(N$1 &amp; "!B" &amp; $A57) = $B57, IF(INDIRECT(N$1 &amp; "!E" &amp; $A57)&lt;&gt;"", INDIRECT(N$1 &amp; "!E" &amp; $A57), ""), "Não")</f>
        <v/>
      </c>
      <c r="O57" s="31" t="str" cm="1">
        <f t="array" aca="1" ref="O57" ca="1">IF(INDIRECT(O$1 &amp; "!B" &amp; $A57) = $B57, IF(INDIRECT(O$1 &amp; "!E" &amp; $A57)&lt;&gt;"", INDIRECT(O$1 &amp; "!E" &amp; $A57), ""), "Não")</f>
        <v/>
      </c>
      <c r="P57" s="31" t="str" cm="1">
        <f t="array" aca="1" ref="P57" ca="1">IF(INDIRECT(P$1 &amp; "!B" &amp; $A57) = $B57, IF(INDIRECT(P$1 &amp; "!E" &amp; $A57)&lt;&gt;"", INDIRECT(P$1 &amp; "!E" &amp; $A57), ""), "Não")</f>
        <v/>
      </c>
      <c r="Q57" s="31" t="str" cm="1">
        <f t="array" aca="1" ref="Q57" ca="1">IF(INDIRECT(Q$1 &amp; "!B" &amp; $A57) = $B57, IF(INDIRECT(Q$1 &amp; "!E" &amp; $A57)&lt;&gt;"", INDIRECT(Q$1 &amp; "!E" &amp; $A57), ""), "Não")</f>
        <v/>
      </c>
    </row>
    <row r="58" spans="1:17">
      <c r="A58" s="26">
        <v>57</v>
      </c>
      <c r="B58" s="24" t="s">
        <v>97</v>
      </c>
      <c r="C58" s="24">
        <v>1</v>
      </c>
      <c r="D58" s="31" t="str" cm="1">
        <f t="array" aca="1" ref="D58" ca="1">IF(INDIRECT(D$1 &amp; "!B" &amp; $A58) = $B58, IF(INDIRECT(D$1 &amp; "!E" &amp; $A58)&lt;&gt;"", INDIRECT(D$1 &amp; "!E" &amp; $A58), ""), "Não")</f>
        <v>Enviado</v>
      </c>
      <c r="E58" s="31" t="str" cm="1">
        <f t="array" aca="1" ref="E58" ca="1">IF(INDIRECT(E$1 &amp; "!B" &amp; $A58) = $B58, IF(INDIRECT(E$1 &amp; "!E" &amp; $A58)&lt;&gt;"", INDIRECT(E$1 &amp; "!E" &amp; $A58), ""), "Não")</f>
        <v>Enviado</v>
      </c>
      <c r="F58" s="31" t="str" cm="1">
        <f t="array" aca="1" ref="F58" ca="1">IF(INDIRECT(F$1 &amp; "!B" &amp; $A58) = $B58, IF(INDIRECT(F$1 &amp; "!E" &amp; $A58)&lt;&gt;"", INDIRECT(F$1 &amp; "!E" &amp; $A58), ""), "Não")</f>
        <v>Enviado</v>
      </c>
      <c r="G58" s="31" t="str" cm="1">
        <f t="array" aca="1" ref="G58" ca="1">IF(INDIRECT(G$1 &amp; "!B" &amp; $A58) = $B58, IF(INDIRECT(G$1 &amp; "!E" &amp; $A58)&lt;&gt;"", INDIRECT(G$1 &amp; "!E" &amp; $A58), ""), "Não")</f>
        <v>Enviado</v>
      </c>
      <c r="H58" s="31" t="str" cm="1">
        <f t="array" aca="1" ref="H58" ca="1">IF(INDIRECT(H$1 &amp; "!B" &amp; $A58) = $B58, IF(INDIRECT(H$1 &amp; "!E" &amp; $A58)&lt;&gt;"", INDIRECT(H$1 &amp; "!E" &amp; $A58), ""), "Não")</f>
        <v>Enviado</v>
      </c>
      <c r="I58" s="31" t="str" cm="1">
        <f t="array" aca="1" ref="I58" ca="1">IF(INDIRECT(I$1 &amp; "!B" &amp; $A58) = $B58, IF(INDIRECT(I$1 &amp; "!E" &amp; $A58)&lt;&gt;"", INDIRECT(I$1 &amp; "!E" &amp; $A58), ""), "Não")</f>
        <v>Enviado</v>
      </c>
      <c r="J58" s="31" t="str" cm="1">
        <f t="array" aca="1" ref="J58" ca="1">IF(INDIRECT(J$1 &amp; "!B" &amp; $A58) = $B58, IF(INDIRECT(J$1 &amp; "!E" &amp; $A58)&lt;&gt;"", INDIRECT(J$1 &amp; "!E" &amp; $A58), ""), "Não")</f>
        <v>Atrasado</v>
      </c>
      <c r="K58" s="31" t="str" cm="1">
        <f t="array" aca="1" ref="K58" ca="1">IF(INDIRECT(K$1 &amp; "!B" &amp; $A58) = $B58, IF(INDIRECT(K$1 &amp; "!E" &amp; $A58)&lt;&gt;"", INDIRECT(K$1 &amp; "!E" &amp; $A58), ""), "Não")</f>
        <v/>
      </c>
      <c r="L58" s="31" t="str" cm="1">
        <f t="array" aca="1" ref="L58" ca="1">IF(INDIRECT(L$1 &amp; "!B" &amp; $A58) = $B58, IF(INDIRECT(L$1 &amp; "!E" &amp; $A58)&lt;&gt;"", INDIRECT(L$1 &amp; "!E" &amp; $A58), ""), "Não")</f>
        <v/>
      </c>
      <c r="M58" s="31" t="str" cm="1">
        <f t="array" aca="1" ref="M58" ca="1">IF(INDIRECT(M$1 &amp; "!B" &amp; $A58) = $B58, IF(INDIRECT(M$1 &amp; "!E" &amp; $A58)&lt;&gt;"", INDIRECT(M$1 &amp; "!E" &amp; $A58), ""), "Não")</f>
        <v/>
      </c>
      <c r="N58" s="31" t="str" cm="1">
        <f t="array" aca="1" ref="N58" ca="1">IF(INDIRECT(N$1 &amp; "!B" &amp; $A58) = $B58, IF(INDIRECT(N$1 &amp; "!E" &amp; $A58)&lt;&gt;"", INDIRECT(N$1 &amp; "!E" &amp; $A58), ""), "Não")</f>
        <v/>
      </c>
      <c r="O58" s="31" t="str" cm="1">
        <f t="array" aca="1" ref="O58" ca="1">IF(INDIRECT(O$1 &amp; "!B" &amp; $A58) = $B58, IF(INDIRECT(O$1 &amp; "!E" &amp; $A58)&lt;&gt;"", INDIRECT(O$1 &amp; "!E" &amp; $A58), ""), "Não")</f>
        <v/>
      </c>
      <c r="P58" s="31" t="str" cm="1">
        <f t="array" aca="1" ref="P58" ca="1">IF(INDIRECT(P$1 &amp; "!B" &amp; $A58) = $B58, IF(INDIRECT(P$1 &amp; "!E" &amp; $A58)&lt;&gt;"", INDIRECT(P$1 &amp; "!E" &amp; $A58), ""), "Não")</f>
        <v/>
      </c>
      <c r="Q58" s="31" t="str" cm="1">
        <f t="array" aca="1" ref="Q58" ca="1">IF(INDIRECT(Q$1 &amp; "!B" &amp; $A58) = $B58, IF(INDIRECT(Q$1 &amp; "!E" &amp; $A58)&lt;&gt;"", INDIRECT(Q$1 &amp; "!E" &amp; $A58), ""), "Não")</f>
        <v/>
      </c>
    </row>
    <row r="59" spans="1:17">
      <c r="A59" s="26">
        <v>59</v>
      </c>
      <c r="B59" s="24" t="s">
        <v>98</v>
      </c>
      <c r="C59" s="24">
        <v>1</v>
      </c>
      <c r="D59" s="31" t="str" cm="1">
        <f t="array" aca="1" ref="D59" ca="1">IF(INDIRECT(D$1 &amp; "!B" &amp; $A59) = $B59, IF(INDIRECT(D$1 &amp; "!E" &amp; $A59)&lt;&gt;"", INDIRECT(D$1 &amp; "!E" &amp; $A59), ""), "Não")</f>
        <v>Duplicado</v>
      </c>
      <c r="E59" s="31" t="str" cm="1">
        <f t="array" aca="1" ref="E59" ca="1">IF(INDIRECT(E$1 &amp; "!B" &amp; $A59) = $B59, IF(INDIRECT(E$1 &amp; "!E" &amp; $A59)&lt;&gt;"", INDIRECT(E$1 &amp; "!E" &amp; $A59), ""), "Não")</f>
        <v>Enviado</v>
      </c>
      <c r="F59" s="31" t="str" cm="1">
        <f t="array" aca="1" ref="F59" ca="1">IF(INDIRECT(F$1 &amp; "!B" &amp; $A59) = $B59, IF(INDIRECT(F$1 &amp; "!E" &amp; $A59)&lt;&gt;"", INDIRECT(F$1 &amp; "!E" &amp; $A59), ""), "Não")</f>
        <v>Enviado</v>
      </c>
      <c r="G59" s="31" t="str" cm="1">
        <f t="array" aca="1" ref="G59" ca="1">IF(INDIRECT(G$1 &amp; "!B" &amp; $A59) = $B59, IF(INDIRECT(G$1 &amp; "!E" &amp; $A59)&lt;&gt;"", INDIRECT(G$1 &amp; "!E" &amp; $A59), ""), "Não")</f>
        <v>Enviado</v>
      </c>
      <c r="H59" s="31" t="str" cm="1">
        <f t="array" aca="1" ref="H59" ca="1">IF(INDIRECT(H$1 &amp; "!B" &amp; $A59) = $B59, IF(INDIRECT(H$1 &amp; "!E" &amp; $A59)&lt;&gt;"", INDIRECT(H$1 &amp; "!E" &amp; $A59), ""), "Não")</f>
        <v>Enviado</v>
      </c>
      <c r="I59" s="31" t="str" cm="1">
        <f t="array" aca="1" ref="I59" ca="1">IF(INDIRECT(I$1 &amp; "!B" &amp; $A59) = $B59, IF(INDIRECT(I$1 &amp; "!E" &amp; $A59)&lt;&gt;"", INDIRECT(I$1 &amp; "!E" &amp; $A59), ""), "Não")</f>
        <v>Enviado</v>
      </c>
      <c r="J59" s="31" t="str" cm="1">
        <f t="array" aca="1" ref="J59" ca="1">IF(INDIRECT(J$1 &amp; "!B" &amp; $A59) = $B59, IF(INDIRECT(J$1 &amp; "!E" &amp; $A59)&lt;&gt;"", INDIRECT(J$1 &amp; "!E" &amp; $A59), ""), "Não")</f>
        <v>Enviado</v>
      </c>
      <c r="K59" s="31" t="str" cm="1">
        <f t="array" aca="1" ref="K59" ca="1">IF(INDIRECT(K$1 &amp; "!B" &amp; $A59) = $B59, IF(INDIRECT(K$1 &amp; "!E" &amp; $A59)&lt;&gt;"", INDIRECT(K$1 &amp; "!E" &amp; $A59), ""), "Não")</f>
        <v/>
      </c>
      <c r="L59" s="31" t="str" cm="1">
        <f t="array" aca="1" ref="L59" ca="1">IF(INDIRECT(L$1 &amp; "!B" &amp; $A59) = $B59, IF(INDIRECT(L$1 &amp; "!E" &amp; $A59)&lt;&gt;"", INDIRECT(L$1 &amp; "!E" &amp; $A59), ""), "Não")</f>
        <v/>
      </c>
      <c r="M59" s="31" t="str" cm="1">
        <f t="array" aca="1" ref="M59" ca="1">IF(INDIRECT(M$1 &amp; "!B" &amp; $A59) = $B59, IF(INDIRECT(M$1 &amp; "!E" &amp; $A59)&lt;&gt;"", INDIRECT(M$1 &amp; "!E" &amp; $A59), ""), "Não")</f>
        <v/>
      </c>
      <c r="N59" s="31" t="str" cm="1">
        <f t="array" aca="1" ref="N59" ca="1">IF(INDIRECT(N$1 &amp; "!B" &amp; $A59) = $B59, IF(INDIRECT(N$1 &amp; "!E" &amp; $A59)&lt;&gt;"", INDIRECT(N$1 &amp; "!E" &amp; $A59), ""), "Não")</f>
        <v/>
      </c>
      <c r="O59" s="31" t="str" cm="1">
        <f t="array" aca="1" ref="O59" ca="1">IF(INDIRECT(O$1 &amp; "!B" &amp; $A59) = $B59, IF(INDIRECT(O$1 &amp; "!E" &amp; $A59)&lt;&gt;"", INDIRECT(O$1 &amp; "!E" &amp; $A59), ""), "Não")</f>
        <v/>
      </c>
      <c r="P59" s="31" t="str" cm="1">
        <f t="array" aca="1" ref="P59" ca="1">IF(INDIRECT(P$1 &amp; "!B" &amp; $A59) = $B59, IF(INDIRECT(P$1 &amp; "!E" &amp; $A59)&lt;&gt;"", INDIRECT(P$1 &amp; "!E" &amp; $A59), ""), "Não")</f>
        <v/>
      </c>
      <c r="Q59" s="31" t="str" cm="1">
        <f t="array" aca="1" ref="Q59" ca="1">IF(INDIRECT(Q$1 &amp; "!B" &amp; $A59) = $B59, IF(INDIRECT(Q$1 &amp; "!E" &amp; $A59)&lt;&gt;"", INDIRECT(Q$1 &amp; "!E" &amp; $A59), ""), "Não")</f>
        <v/>
      </c>
    </row>
    <row r="60" spans="1:17">
      <c r="A60" s="26">
        <v>61</v>
      </c>
      <c r="B60" s="24" t="s">
        <v>99</v>
      </c>
      <c r="C60" s="24">
        <v>1</v>
      </c>
      <c r="D60" s="31" t="str" cm="1">
        <f t="array" aca="1" ref="D60" ca="1">IF(INDIRECT(D$1 &amp; "!B" &amp; $A60) = $B60, IF(INDIRECT(D$1 &amp; "!E" &amp; $A60)&lt;&gt;"", INDIRECT(D$1 &amp; "!E" &amp; $A60), ""), "Não")</f>
        <v>Duplicado</v>
      </c>
      <c r="E60" s="31" t="str" cm="1">
        <f t="array" aca="1" ref="E60" ca="1">IF(INDIRECT(E$1 &amp; "!B" &amp; $A60) = $B60, IF(INDIRECT(E$1 &amp; "!E" &amp; $A60)&lt;&gt;"", INDIRECT(E$1 &amp; "!E" &amp; $A60), ""), "Não")</f>
        <v>Enviado</v>
      </c>
      <c r="F60" s="31" t="str" cm="1">
        <f t="array" aca="1" ref="F60" ca="1">IF(INDIRECT(F$1 &amp; "!B" &amp; $A60) = $B60, IF(INDIRECT(F$1 &amp; "!E" &amp; $A60)&lt;&gt;"", INDIRECT(F$1 &amp; "!E" &amp; $A60), ""), "Não")</f>
        <v>Enviado</v>
      </c>
      <c r="G60" s="31" t="str" cm="1">
        <f t="array" aca="1" ref="G60" ca="1">IF(INDIRECT(G$1 &amp; "!B" &amp; $A60) = $B60, IF(INDIRECT(G$1 &amp; "!E" &amp; $A60)&lt;&gt;"", INDIRECT(G$1 &amp; "!E" &amp; $A60), ""), "Não")</f>
        <v>Enviado</v>
      </c>
      <c r="H60" s="31" t="str" cm="1">
        <f t="array" aca="1" ref="H60" ca="1">IF(INDIRECT(H$1 &amp; "!B" &amp; $A60) = $B60, IF(INDIRECT(H$1 &amp; "!E" &amp; $A60)&lt;&gt;"", INDIRECT(H$1 &amp; "!E" &amp; $A60), ""), "Não")</f>
        <v>Enviado</v>
      </c>
      <c r="I60" s="31" t="str" cm="1">
        <f t="array" aca="1" ref="I60" ca="1">IF(INDIRECT(I$1 &amp; "!B" &amp; $A60) = $B60, IF(INDIRECT(I$1 &amp; "!E" &amp; $A60)&lt;&gt;"", INDIRECT(I$1 &amp; "!E" &amp; $A60), ""), "Não")</f>
        <v>Enviado</v>
      </c>
      <c r="J60" s="31" t="str" cm="1">
        <f t="array" aca="1" ref="J60" ca="1">IF(INDIRECT(J$1 &amp; "!B" &amp; $A60) = $B60, IF(INDIRECT(J$1 &amp; "!E" &amp; $A60)&lt;&gt;"", INDIRECT(J$1 &amp; "!E" &amp; $A60), ""), "Não")</f>
        <v>Atrasado</v>
      </c>
      <c r="K60" s="31" t="str" cm="1">
        <f t="array" aca="1" ref="K60" ca="1">IF(INDIRECT(K$1 &amp; "!B" &amp; $A60) = $B60, IF(INDIRECT(K$1 &amp; "!E" &amp; $A60)&lt;&gt;"", INDIRECT(K$1 &amp; "!E" &amp; $A60), ""), "Não")</f>
        <v/>
      </c>
      <c r="L60" s="31" t="str" cm="1">
        <f t="array" aca="1" ref="L60" ca="1">IF(INDIRECT(L$1 &amp; "!B" &amp; $A60) = $B60, IF(INDIRECT(L$1 &amp; "!E" &amp; $A60)&lt;&gt;"", INDIRECT(L$1 &amp; "!E" &amp; $A60), ""), "Não")</f>
        <v/>
      </c>
      <c r="M60" s="31" t="str" cm="1">
        <f t="array" aca="1" ref="M60" ca="1">IF(INDIRECT(M$1 &amp; "!B" &amp; $A60) = $B60, IF(INDIRECT(M$1 &amp; "!E" &amp; $A60)&lt;&gt;"", INDIRECT(M$1 &amp; "!E" &amp; $A60), ""), "Não")</f>
        <v/>
      </c>
      <c r="N60" s="31" t="str" cm="1">
        <f t="array" aca="1" ref="N60" ca="1">IF(INDIRECT(N$1 &amp; "!B" &amp; $A60) = $B60, IF(INDIRECT(N$1 &amp; "!E" &amp; $A60)&lt;&gt;"", INDIRECT(N$1 &amp; "!E" &amp; $A60), ""), "Não")</f>
        <v/>
      </c>
      <c r="O60" s="31" t="str" cm="1">
        <f t="array" aca="1" ref="O60" ca="1">IF(INDIRECT(O$1 &amp; "!B" &amp; $A60) = $B60, IF(INDIRECT(O$1 &amp; "!E" &amp; $A60)&lt;&gt;"", INDIRECT(O$1 &amp; "!E" &amp; $A60), ""), "Não")</f>
        <v/>
      </c>
      <c r="P60" s="31" t="str" cm="1">
        <f t="array" aca="1" ref="P60" ca="1">IF(INDIRECT(P$1 &amp; "!B" &amp; $A60) = $B60, IF(INDIRECT(P$1 &amp; "!E" &amp; $A60)&lt;&gt;"", INDIRECT(P$1 &amp; "!E" &amp; $A60), ""), "Não")</f>
        <v/>
      </c>
      <c r="Q60" s="31" t="str" cm="1">
        <f t="array" aca="1" ref="Q60" ca="1">IF(INDIRECT(Q$1 &amp; "!B" &amp; $A60) = $B60, IF(INDIRECT(Q$1 &amp; "!E" &amp; $A60)&lt;&gt;"", INDIRECT(Q$1 &amp; "!E" &amp; $A60), ""), "Não")</f>
        <v/>
      </c>
    </row>
    <row r="61" spans="1:17">
      <c r="A61" s="26">
        <v>68</v>
      </c>
      <c r="B61" s="24" t="s">
        <v>100</v>
      </c>
      <c r="C61" s="24">
        <v>1</v>
      </c>
      <c r="D61" s="31" t="str" cm="1">
        <f t="array" aca="1" ref="D61" ca="1">IF(INDIRECT(D$1 &amp; "!B" &amp; $A61) = $B61, IF(INDIRECT(D$1 &amp; "!E" &amp; $A61)&lt;&gt;"", INDIRECT(D$1 &amp; "!E" &amp; $A61), ""), "Não")</f>
        <v>Enviado</v>
      </c>
      <c r="E61" s="31" t="str" cm="1">
        <f t="array" aca="1" ref="E61" ca="1">IF(INDIRECT(E$1 &amp; "!B" &amp; $A61) = $B61, IF(INDIRECT(E$1 &amp; "!E" &amp; $A61)&lt;&gt;"", INDIRECT(E$1 &amp; "!E" &amp; $A61), ""), "Não")</f>
        <v>Enviado</v>
      </c>
      <c r="F61" s="31" t="str" cm="1">
        <f t="array" aca="1" ref="F61" ca="1">IF(INDIRECT(F$1 &amp; "!B" &amp; $A61) = $B61, IF(INDIRECT(F$1 &amp; "!E" &amp; $A61)&lt;&gt;"", INDIRECT(F$1 &amp; "!E" &amp; $A61), ""), "Não")</f>
        <v>Enviado</v>
      </c>
      <c r="G61" s="31" t="str" cm="1">
        <f t="array" aca="1" ref="G61" ca="1">IF(INDIRECT(G$1 &amp; "!B" &amp; $A61) = $B61, IF(INDIRECT(G$1 &amp; "!E" &amp; $A61)&lt;&gt;"", INDIRECT(G$1 &amp; "!E" &amp; $A61), ""), "Não")</f>
        <v>Enviado</v>
      </c>
      <c r="H61" s="31" t="str" cm="1">
        <f t="array" aca="1" ref="H61" ca="1">IF(INDIRECT(H$1 &amp; "!B" &amp; $A61) = $B61, IF(INDIRECT(H$1 &amp; "!E" &amp; $A61)&lt;&gt;"", INDIRECT(H$1 &amp; "!E" &amp; $A61), ""), "Não")</f>
        <v>Atrasado &gt;= 2</v>
      </c>
      <c r="I61" s="31" t="str" cm="1">
        <f t="array" aca="1" ref="I61" ca="1">IF(INDIRECT(I$1 &amp; "!B" &amp; $A61) = $B61, IF(INDIRECT(I$1 &amp; "!E" &amp; $A61)&lt;&gt;"", INDIRECT(I$1 &amp; "!E" &amp; $A61), ""), "Não")</f>
        <v>Enviado</v>
      </c>
      <c r="J61" s="31" t="str" cm="1">
        <f t="array" aca="1" ref="J61" ca="1">IF(INDIRECT(J$1 &amp; "!B" &amp; $A61) = $B61, IF(INDIRECT(J$1 &amp; "!E" &amp; $A61)&lt;&gt;"", INDIRECT(J$1 &amp; "!E" &amp; $A61), ""), "Não")</f>
        <v>Atrasado</v>
      </c>
      <c r="K61" s="31" t="str" cm="1">
        <f t="array" aca="1" ref="K61" ca="1">IF(INDIRECT(K$1 &amp; "!B" &amp; $A61) = $B61, IF(INDIRECT(K$1 &amp; "!E" &amp; $A61)&lt;&gt;"", INDIRECT(K$1 &amp; "!E" &amp; $A61), ""), "Não")</f>
        <v/>
      </c>
      <c r="L61" s="31" t="str" cm="1">
        <f t="array" aca="1" ref="L61" ca="1">IF(INDIRECT(L$1 &amp; "!B" &amp; $A61) = $B61, IF(INDIRECT(L$1 &amp; "!E" &amp; $A61)&lt;&gt;"", INDIRECT(L$1 &amp; "!E" &amp; $A61), ""), "Não")</f>
        <v/>
      </c>
      <c r="M61" s="31" t="str" cm="1">
        <f t="array" aca="1" ref="M61" ca="1">IF(INDIRECT(M$1 &amp; "!B" &amp; $A61) = $B61, IF(INDIRECT(M$1 &amp; "!E" &amp; $A61)&lt;&gt;"", INDIRECT(M$1 &amp; "!E" &amp; $A61), ""), "Não")</f>
        <v/>
      </c>
      <c r="N61" s="31" t="str" cm="1">
        <f t="array" aca="1" ref="N61" ca="1">IF(INDIRECT(N$1 &amp; "!B" &amp; $A61) = $B61, IF(INDIRECT(N$1 &amp; "!E" &amp; $A61)&lt;&gt;"", INDIRECT(N$1 &amp; "!E" &amp; $A61), ""), "Não")</f>
        <v/>
      </c>
      <c r="O61" s="31" t="str" cm="1">
        <f t="array" aca="1" ref="O61" ca="1">IF(INDIRECT(O$1 &amp; "!B" &amp; $A61) = $B61, IF(INDIRECT(O$1 &amp; "!E" &amp; $A61)&lt;&gt;"", INDIRECT(O$1 &amp; "!E" &amp; $A61), ""), "Não")</f>
        <v/>
      </c>
      <c r="P61" s="31" t="str" cm="1">
        <f t="array" aca="1" ref="P61" ca="1">IF(INDIRECT(P$1 &amp; "!B" &amp; $A61) = $B61, IF(INDIRECT(P$1 &amp; "!E" &amp; $A61)&lt;&gt;"", INDIRECT(P$1 &amp; "!E" &amp; $A61), ""), "Não")</f>
        <v/>
      </c>
      <c r="Q61" s="31" t="str" cm="1">
        <f t="array" aca="1" ref="Q61" ca="1">IF(INDIRECT(Q$1 &amp; "!B" &amp; $A61) = $B61, IF(INDIRECT(Q$1 &amp; "!E" &amp; $A61)&lt;&gt;"", INDIRECT(Q$1 &amp; "!E" &amp; $A61), ""), "Não")</f>
        <v/>
      </c>
    </row>
    <row r="63" spans="1:17" ht="15.75">
      <c r="A63" s="27" t="s">
        <v>40</v>
      </c>
      <c r="B63" s="15" t="s">
        <v>52</v>
      </c>
      <c r="C63" s="15" t="s">
        <v>53</v>
      </c>
      <c r="D63" s="28" t="s">
        <v>1</v>
      </c>
      <c r="E63" s="15" t="s">
        <v>2</v>
      </c>
      <c r="F63" s="29" t="s">
        <v>3</v>
      </c>
      <c r="G63" s="29" t="s">
        <v>4</v>
      </c>
      <c r="H63" s="29" t="s">
        <v>5</v>
      </c>
      <c r="I63" s="29" t="s">
        <v>6</v>
      </c>
      <c r="J63" s="29" t="s">
        <v>7</v>
      </c>
      <c r="K63" s="29" t="s">
        <v>8</v>
      </c>
      <c r="L63" s="30" t="s">
        <v>9</v>
      </c>
      <c r="M63" s="30" t="s">
        <v>10</v>
      </c>
      <c r="N63" s="30" t="s">
        <v>11</v>
      </c>
      <c r="O63" s="30" t="s">
        <v>12</v>
      </c>
      <c r="P63" s="30" t="s">
        <v>13</v>
      </c>
      <c r="Q63" s="30" t="s">
        <v>14</v>
      </c>
    </row>
    <row r="64" spans="1:17">
      <c r="A64" s="27">
        <v>8</v>
      </c>
      <c r="B64" s="18" t="s">
        <v>101</v>
      </c>
      <c r="C64" s="18">
        <v>1</v>
      </c>
      <c r="D64" s="31" t="str" cm="1">
        <f t="array" aca="1" ref="D64" ca="1">IF(INDIRECT(D$1 &amp; "!B" &amp; $A64) = $B64, IF(INDIRECT(D$1 &amp; "!E" &amp; $A64)&lt;&gt;"", INDIRECT(D$1 &amp; "!E" &amp; $A64), ""), "Não")</f>
        <v>Enviado</v>
      </c>
      <c r="E64" s="31" t="str" cm="1">
        <f t="array" aca="1" ref="E64" ca="1">IF(INDIRECT(E$1 &amp; "!B" &amp; $A64) = $B64, IF(INDIRECT(E$1 &amp; "!E" &amp; $A64)&lt;&gt;"", INDIRECT(E$1 &amp; "!E" &amp; $A64), ""), "Não")</f>
        <v>Atrasado &gt;= 2</v>
      </c>
      <c r="F64" s="31" t="str" cm="1">
        <f t="array" aca="1" ref="F64" ca="1">IF(INDIRECT(F$1 &amp; "!B" &amp; $A64) = $B64, IF(INDIRECT(F$1 &amp; "!E" &amp; $A64)&lt;&gt;"", INDIRECT(F$1 &amp; "!E" &amp; $A64), ""), "Não")</f>
        <v>Atrasado &gt;= 2</v>
      </c>
      <c r="G64" s="31" t="str" cm="1">
        <f t="array" aca="1" ref="G64" ca="1">IF(INDIRECT(G$1 &amp; "!B" &amp; $A64) = $B64, IF(INDIRECT(G$1 &amp; "!E" &amp; $A64)&lt;&gt;"", INDIRECT(G$1 &amp; "!E" &amp; $A64), ""), "Não")</f>
        <v>Enviado</v>
      </c>
      <c r="H64" s="31" t="str" cm="1">
        <f t="array" aca="1" ref="H64" ca="1">IF(INDIRECT(H$1 &amp; "!B" &amp; $A64) = $B64, IF(INDIRECT(H$1 &amp; "!E" &amp; $A64)&lt;&gt;"", INDIRECT(H$1 &amp; "!E" &amp; $A64), ""), "Não")</f>
        <v>Enviado</v>
      </c>
      <c r="I64" s="31" t="str" cm="1">
        <f t="array" aca="1" ref="I64" ca="1">IF(INDIRECT(I$1 &amp; "!B" &amp; $A64) = $B64, IF(INDIRECT(I$1 &amp; "!E" &amp; $A64)&lt;&gt;"", INDIRECT(I$1 &amp; "!E" &amp; $A64), ""), "Não")</f>
        <v>Enviado</v>
      </c>
      <c r="J64" s="31" t="str" cm="1">
        <f t="array" aca="1" ref="J64" ca="1">IF(INDIRECT(J$1 &amp; "!B" &amp; $A64) = $B64, IF(INDIRECT(J$1 &amp; "!E" &amp; $A64)&lt;&gt;"", INDIRECT(J$1 &amp; "!E" &amp; $A64), ""), "Não")</f>
        <v>Enviado</v>
      </c>
      <c r="K64" s="31" t="str" cm="1">
        <f t="array" aca="1" ref="K64" ca="1">IF(INDIRECT(K$1 &amp; "!B" &amp; $A64) = $B64, IF(INDIRECT(K$1 &amp; "!E" &amp; $A64)&lt;&gt;"", INDIRECT(K$1 &amp; "!E" &amp; $A64), ""), "Não")</f>
        <v/>
      </c>
      <c r="L64" s="31" t="str" cm="1">
        <f t="array" aca="1" ref="L64" ca="1">IF(INDIRECT(L$1 &amp; "!B" &amp; $A64) = $B64, IF(INDIRECT(L$1 &amp; "!E" &amp; $A64)&lt;&gt;"", INDIRECT(L$1 &amp; "!E" &amp; $A64), ""), "Não")</f>
        <v/>
      </c>
      <c r="M64" s="31" t="str" cm="1">
        <f t="array" aca="1" ref="M64" ca="1">IF(INDIRECT(M$1 &amp; "!B" &amp; $A64) = $B64, IF(INDIRECT(M$1 &amp; "!E" &amp; $A64)&lt;&gt;"", INDIRECT(M$1 &amp; "!E" &amp; $A64), ""), "Não")</f>
        <v/>
      </c>
      <c r="N64" s="31" t="str" cm="1">
        <f t="array" aca="1" ref="N64" ca="1">IF(INDIRECT(N$1 &amp; "!B" &amp; $A64) = $B64, IF(INDIRECT(N$1 &amp; "!E" &amp; $A64)&lt;&gt;"", INDIRECT(N$1 &amp; "!E" &amp; $A64), ""), "Não")</f>
        <v/>
      </c>
      <c r="O64" s="31" t="str" cm="1">
        <f t="array" aca="1" ref="O64" ca="1">IF(INDIRECT(O$1 &amp; "!B" &amp; $A64) = $B64, IF(INDIRECT(O$1 &amp; "!E" &amp; $A64)&lt;&gt;"", INDIRECT(O$1 &amp; "!E" &amp; $A64), ""), "Não")</f>
        <v/>
      </c>
      <c r="P64" s="31" t="str" cm="1">
        <f t="array" aca="1" ref="P64" ca="1">IF(INDIRECT(P$1 &amp; "!B" &amp; $A64) = $B64, IF(INDIRECT(P$1 &amp; "!E" &amp; $A64)&lt;&gt;"", INDIRECT(P$1 &amp; "!E" &amp; $A64), ""), "Não")</f>
        <v/>
      </c>
      <c r="Q64" s="31" t="str" cm="1">
        <f t="array" aca="1" ref="Q64" ca="1">IF(INDIRECT(Q$1 &amp; "!B" &amp; $A64) = $B64, IF(INDIRECT(Q$1 &amp; "!E" &amp; $A64)&lt;&gt;"", INDIRECT(Q$1 &amp; "!E" &amp; $A64), ""), "Não")</f>
        <v/>
      </c>
    </row>
    <row r="65" spans="1:17">
      <c r="A65" s="27">
        <v>11</v>
      </c>
      <c r="B65" s="18" t="s">
        <v>102</v>
      </c>
      <c r="C65" s="18">
        <v>1</v>
      </c>
      <c r="D65" s="31" t="str" cm="1">
        <f t="array" aca="1" ref="D65" ca="1">IF(INDIRECT(D$1 &amp; "!B" &amp; $A65) = $B65, IF(INDIRECT(D$1 &amp; "!E" &amp; $A65)&lt;&gt;"", INDIRECT(D$1 &amp; "!E" &amp; $A65), ""), "Não")</f>
        <v>Enviado</v>
      </c>
      <c r="E65" s="31" t="str" cm="1">
        <f t="array" aca="1" ref="E65" ca="1">IF(INDIRECT(E$1 &amp; "!B" &amp; $A65) = $B65, IF(INDIRECT(E$1 &amp; "!E" &amp; $A65)&lt;&gt;"", INDIRECT(E$1 &amp; "!E" &amp; $A65), ""), "Não")</f>
        <v>Atrasado &gt;= 2</v>
      </c>
      <c r="F65" s="31" t="str" cm="1">
        <f t="array" aca="1" ref="F65" ca="1">IF(INDIRECT(F$1 &amp; "!B" &amp; $A65) = $B65, IF(INDIRECT(F$1 &amp; "!E" &amp; $A65)&lt;&gt;"", INDIRECT(F$1 &amp; "!E" &amp; $A65), ""), "Não")</f>
        <v>Atrasado &gt;= 2</v>
      </c>
      <c r="G65" s="31" t="str" cm="1">
        <f t="array" aca="1" ref="G65" ca="1">IF(INDIRECT(G$1 &amp; "!B" &amp; $A65) = $B65, IF(INDIRECT(G$1 &amp; "!E" &amp; $A65)&lt;&gt;"", INDIRECT(G$1 &amp; "!E" &amp; $A65), ""), "Não")</f>
        <v>Atrasado &gt;= 2</v>
      </c>
      <c r="H65" s="31" t="str" cm="1">
        <f t="array" aca="1" ref="H65" ca="1">IF(INDIRECT(H$1 &amp; "!B" &amp; $A65) = $B65, IF(INDIRECT(H$1 &amp; "!E" &amp; $A65)&lt;&gt;"", INDIRECT(H$1 &amp; "!E" &amp; $A65), ""), "Não")</f>
        <v>Enviado</v>
      </c>
      <c r="I65" s="31" t="str" cm="1">
        <f t="array" aca="1" ref="I65" ca="1">IF(INDIRECT(I$1 &amp; "!B" &amp; $A65) = $B65, IF(INDIRECT(I$1 &amp; "!E" &amp; $A65)&lt;&gt;"", INDIRECT(I$1 &amp; "!E" &amp; $A65), ""), "Não")</f>
        <v>Enviado</v>
      </c>
      <c r="J65" s="31" t="str" cm="1">
        <f t="array" aca="1" ref="J65" ca="1">IF(INDIRECT(J$1 &amp; "!B" &amp; $A65) = $B65, IF(INDIRECT(J$1 &amp; "!E" &amp; $A65)&lt;&gt;"", INDIRECT(J$1 &amp; "!E" &amp; $A65), ""), "Não")</f>
        <v>Enviado</v>
      </c>
      <c r="K65" s="31" t="str" cm="1">
        <f t="array" aca="1" ref="K65" ca="1">IF(INDIRECT(K$1 &amp; "!B" &amp; $A65) = $B65, IF(INDIRECT(K$1 &amp; "!E" &amp; $A65)&lt;&gt;"", INDIRECT(K$1 &amp; "!E" &amp; $A65), ""), "Não")</f>
        <v/>
      </c>
      <c r="L65" s="31" t="str" cm="1">
        <f t="array" aca="1" ref="L65" ca="1">IF(INDIRECT(L$1 &amp; "!B" &amp; $A65) = $B65, IF(INDIRECT(L$1 &amp; "!E" &amp; $A65)&lt;&gt;"", INDIRECT(L$1 &amp; "!E" &amp; $A65), ""), "Não")</f>
        <v/>
      </c>
      <c r="M65" s="31" t="str" cm="1">
        <f t="array" aca="1" ref="M65" ca="1">IF(INDIRECT(M$1 &amp; "!B" &amp; $A65) = $B65, IF(INDIRECT(M$1 &amp; "!E" &amp; $A65)&lt;&gt;"", INDIRECT(M$1 &amp; "!E" &amp; $A65), ""), "Não")</f>
        <v/>
      </c>
      <c r="N65" s="31" t="str" cm="1">
        <f t="array" aca="1" ref="N65" ca="1">IF(INDIRECT(N$1 &amp; "!B" &amp; $A65) = $B65, IF(INDIRECT(N$1 &amp; "!E" &amp; $A65)&lt;&gt;"", INDIRECT(N$1 &amp; "!E" &amp; $A65), ""), "Não")</f>
        <v/>
      </c>
      <c r="O65" s="31" t="str" cm="1">
        <f t="array" aca="1" ref="O65" ca="1">IF(INDIRECT(O$1 &amp; "!B" &amp; $A65) = $B65, IF(INDIRECT(O$1 &amp; "!E" &amp; $A65)&lt;&gt;"", INDIRECT(O$1 &amp; "!E" &amp; $A65), ""), "Não")</f>
        <v/>
      </c>
      <c r="P65" s="31" t="str" cm="1">
        <f t="array" aca="1" ref="P65" ca="1">IF(INDIRECT(P$1 &amp; "!B" &amp; $A65) = $B65, IF(INDIRECT(P$1 &amp; "!E" &amp; $A65)&lt;&gt;"", INDIRECT(P$1 &amp; "!E" &amp; $A65), ""), "Não")</f>
        <v/>
      </c>
      <c r="Q65" s="31" t="str" cm="1">
        <f t="array" aca="1" ref="Q65" ca="1">IF(INDIRECT(Q$1 &amp; "!B" &amp; $A65) = $B65, IF(INDIRECT(Q$1 &amp; "!E" &amp; $A65)&lt;&gt;"", INDIRECT(Q$1 &amp; "!E" &amp; $A65), ""), "Não")</f>
        <v/>
      </c>
    </row>
    <row r="66" spans="1:17">
      <c r="A66" s="27">
        <v>12</v>
      </c>
      <c r="B66" s="18" t="s">
        <v>102</v>
      </c>
      <c r="C66" s="18">
        <v>2</v>
      </c>
      <c r="D66" s="31" t="str" cm="1">
        <f t="array" aca="1" ref="D66" ca="1">IF(INDIRECT(D$1 &amp; "!B" &amp; $A66) = $B66, IF(INDIRECT(D$1 &amp; "!E" &amp; $A66)&lt;&gt;"", INDIRECT(D$1 &amp; "!E" &amp; $A66), ""), "Não")</f>
        <v>Enviado</v>
      </c>
      <c r="E66" s="31" t="str" cm="1">
        <f t="array" aca="1" ref="E66" ca="1">IF(INDIRECT(E$1 &amp; "!B" &amp; $A66) = $B66, IF(INDIRECT(E$1 &amp; "!E" &amp; $A66)&lt;&gt;"", INDIRECT(E$1 &amp; "!E" &amp; $A66), ""), "Não")</f>
        <v>Enviado</v>
      </c>
      <c r="F66" s="31" t="str" cm="1">
        <f t="array" aca="1" ref="F66" ca="1">IF(INDIRECT(F$1 &amp; "!B" &amp; $A66) = $B66, IF(INDIRECT(F$1 &amp; "!E" &amp; $A66)&lt;&gt;"", INDIRECT(F$1 &amp; "!E" &amp; $A66), ""), "Não")</f>
        <v>Enviado</v>
      </c>
      <c r="G66" s="31" t="str" cm="1">
        <f t="array" aca="1" ref="G66" ca="1">IF(INDIRECT(G$1 &amp; "!B" &amp; $A66) = $B66, IF(INDIRECT(G$1 &amp; "!E" &amp; $A66)&lt;&gt;"", INDIRECT(G$1 &amp; "!E" &amp; $A66), ""), "Não")</f>
        <v>Enviado</v>
      </c>
      <c r="H66" s="31" t="str" cm="1">
        <f t="array" aca="1" ref="H66" ca="1">IF(INDIRECT(H$1 &amp; "!B" &amp; $A66) = $B66, IF(INDIRECT(H$1 &amp; "!E" &amp; $A66)&lt;&gt;"", INDIRECT(H$1 &amp; "!E" &amp; $A66), ""), "Não")</f>
        <v>Enviado</v>
      </c>
      <c r="I66" s="31" t="str" cm="1">
        <f t="array" aca="1" ref="I66" ca="1">IF(INDIRECT(I$1 &amp; "!B" &amp; $A66) = $B66, IF(INDIRECT(I$1 &amp; "!E" &amp; $A66)&lt;&gt;"", INDIRECT(I$1 &amp; "!E" &amp; $A66), ""), "Não")</f>
        <v>Enviado</v>
      </c>
      <c r="J66" s="31" t="str" cm="1">
        <f t="array" aca="1" ref="J66" ca="1">IF(INDIRECT(J$1 &amp; "!B" &amp; $A66) = $B66, IF(INDIRECT(J$1 &amp; "!E" &amp; $A66)&lt;&gt;"", INDIRECT(J$1 &amp; "!E" &amp; $A66), ""), "Não")</f>
        <v>Enviado</v>
      </c>
      <c r="K66" s="31" t="str" cm="1">
        <f t="array" aca="1" ref="K66" ca="1">IF(INDIRECT(K$1 &amp; "!B" &amp; $A66) = $B66, IF(INDIRECT(K$1 &amp; "!E" &amp; $A66)&lt;&gt;"", INDIRECT(K$1 &amp; "!E" &amp; $A66), ""), "Não")</f>
        <v/>
      </c>
      <c r="L66" s="31" t="str" cm="1">
        <f t="array" aca="1" ref="L66" ca="1">IF(INDIRECT(L$1 &amp; "!B" &amp; $A66) = $B66, IF(INDIRECT(L$1 &amp; "!E" &amp; $A66)&lt;&gt;"", INDIRECT(L$1 &amp; "!E" &amp; $A66), ""), "Não")</f>
        <v/>
      </c>
      <c r="M66" s="31" t="str" cm="1">
        <f t="array" aca="1" ref="M66" ca="1">IF(INDIRECT(M$1 &amp; "!B" &amp; $A66) = $B66, IF(INDIRECT(M$1 &amp; "!E" &amp; $A66)&lt;&gt;"", INDIRECT(M$1 &amp; "!E" &amp; $A66), ""), "Não")</f>
        <v/>
      </c>
      <c r="N66" s="31" t="str" cm="1">
        <f t="array" aca="1" ref="N66" ca="1">IF(INDIRECT(N$1 &amp; "!B" &amp; $A66) = $B66, IF(INDIRECT(N$1 &amp; "!E" &amp; $A66)&lt;&gt;"", INDIRECT(N$1 &amp; "!E" &amp; $A66), ""), "Não")</f>
        <v/>
      </c>
      <c r="O66" s="31" t="str" cm="1">
        <f t="array" aca="1" ref="O66" ca="1">IF(INDIRECT(O$1 &amp; "!B" &amp; $A66) = $B66, IF(INDIRECT(O$1 &amp; "!E" &amp; $A66)&lt;&gt;"", INDIRECT(O$1 &amp; "!E" &amp; $A66), ""), "Não")</f>
        <v/>
      </c>
      <c r="P66" s="31" t="str" cm="1">
        <f t="array" aca="1" ref="P66" ca="1">IF(INDIRECT(P$1 &amp; "!B" &amp; $A66) = $B66, IF(INDIRECT(P$1 &amp; "!E" &amp; $A66)&lt;&gt;"", INDIRECT(P$1 &amp; "!E" &amp; $A66), ""), "Não")</f>
        <v/>
      </c>
      <c r="Q66" s="31" t="str" cm="1">
        <f t="array" aca="1" ref="Q66" ca="1">IF(INDIRECT(Q$1 &amp; "!B" &amp; $A66) = $B66, IF(INDIRECT(Q$1 &amp; "!E" &amp; $A66)&lt;&gt;"", INDIRECT(Q$1 &amp; "!E" &amp; $A66), ""), "Não")</f>
        <v/>
      </c>
    </row>
    <row r="67" spans="1:17">
      <c r="A67" s="27">
        <v>13</v>
      </c>
      <c r="B67" s="18" t="s">
        <v>102</v>
      </c>
      <c r="C67" s="18">
        <v>3</v>
      </c>
      <c r="D67" s="31" t="str" cm="1">
        <f t="array" aca="1" ref="D67" ca="1">IF(INDIRECT(D$1 &amp; "!B" &amp; $A67) = $B67, IF(INDIRECT(D$1 &amp; "!E" &amp; $A67)&lt;&gt;"", INDIRECT(D$1 &amp; "!E" &amp; $A67), ""), "Não")</f>
        <v>Enviado</v>
      </c>
      <c r="E67" s="31" t="str" cm="1">
        <f t="array" aca="1" ref="E67" ca="1">IF(INDIRECT(E$1 &amp; "!B" &amp; $A67) = $B67, IF(INDIRECT(E$1 &amp; "!E" &amp; $A67)&lt;&gt;"", INDIRECT(E$1 &amp; "!E" &amp; $A67), ""), "Não")</f>
        <v>Enviado</v>
      </c>
      <c r="F67" s="31" t="str" cm="1">
        <f t="array" aca="1" ref="F67" ca="1">IF(INDIRECT(F$1 &amp; "!B" &amp; $A67) = $B67, IF(INDIRECT(F$1 &amp; "!E" &amp; $A67)&lt;&gt;"", INDIRECT(F$1 &amp; "!E" &amp; $A67), ""), "Não")</f>
        <v>Enviado</v>
      </c>
      <c r="G67" s="31" t="str" cm="1">
        <f t="array" aca="1" ref="G67" ca="1">IF(INDIRECT(G$1 &amp; "!B" &amp; $A67) = $B67, IF(INDIRECT(G$1 &amp; "!E" &amp; $A67)&lt;&gt;"", INDIRECT(G$1 &amp; "!E" &amp; $A67), ""), "Não")</f>
        <v>Enviado</v>
      </c>
      <c r="H67" s="31" t="str" cm="1">
        <f t="array" aca="1" ref="H67" ca="1">IF(INDIRECT(H$1 &amp; "!B" &amp; $A67) = $B67, IF(INDIRECT(H$1 &amp; "!E" &amp; $A67)&lt;&gt;"", INDIRECT(H$1 &amp; "!E" &amp; $A67), ""), "Não")</f>
        <v>Enviado</v>
      </c>
      <c r="I67" s="31" t="str" cm="1">
        <f t="array" aca="1" ref="I67" ca="1">IF(INDIRECT(I$1 &amp; "!B" &amp; $A67) = $B67, IF(INDIRECT(I$1 &amp; "!E" &amp; $A67)&lt;&gt;"", INDIRECT(I$1 &amp; "!E" &amp; $A67), ""), "Não")</f>
        <v>Enviado</v>
      </c>
      <c r="J67" s="31" t="str" cm="1">
        <f t="array" aca="1" ref="J67" ca="1">IF(INDIRECT(J$1 &amp; "!B" &amp; $A67) = $B67, IF(INDIRECT(J$1 &amp; "!E" &amp; $A67)&lt;&gt;"", INDIRECT(J$1 &amp; "!E" &amp; $A67), ""), "Não")</f>
        <v>Atrasado</v>
      </c>
      <c r="K67" s="31" t="str" cm="1">
        <f t="array" aca="1" ref="K67" ca="1">IF(INDIRECT(K$1 &amp; "!B" &amp; $A67) = $B67, IF(INDIRECT(K$1 &amp; "!E" &amp; $A67)&lt;&gt;"", INDIRECT(K$1 &amp; "!E" &amp; $A67), ""), "Não")</f>
        <v/>
      </c>
      <c r="L67" s="31" t="str" cm="1">
        <f t="array" aca="1" ref="L67" ca="1">IF(INDIRECT(L$1 &amp; "!B" &amp; $A67) = $B67, IF(INDIRECT(L$1 &amp; "!E" &amp; $A67)&lt;&gt;"", INDIRECT(L$1 &amp; "!E" &amp; $A67), ""), "Não")</f>
        <v/>
      </c>
      <c r="M67" s="31" t="str" cm="1">
        <f t="array" aca="1" ref="M67" ca="1">IF(INDIRECT(M$1 &amp; "!B" &amp; $A67) = $B67, IF(INDIRECT(M$1 &amp; "!E" &amp; $A67)&lt;&gt;"", INDIRECT(M$1 &amp; "!E" &amp; $A67), ""), "Não")</f>
        <v/>
      </c>
      <c r="N67" s="31" t="str" cm="1">
        <f t="array" aca="1" ref="N67" ca="1">IF(INDIRECT(N$1 &amp; "!B" &amp; $A67) = $B67, IF(INDIRECT(N$1 &amp; "!E" &amp; $A67)&lt;&gt;"", INDIRECT(N$1 &amp; "!E" &amp; $A67), ""), "Não")</f>
        <v/>
      </c>
      <c r="O67" s="31" t="str" cm="1">
        <f t="array" aca="1" ref="O67" ca="1">IF(INDIRECT(O$1 &amp; "!B" &amp; $A67) = $B67, IF(INDIRECT(O$1 &amp; "!E" &amp; $A67)&lt;&gt;"", INDIRECT(O$1 &amp; "!E" &amp; $A67), ""), "Não")</f>
        <v/>
      </c>
      <c r="P67" s="31" t="str" cm="1">
        <f t="array" aca="1" ref="P67" ca="1">IF(INDIRECT(P$1 &amp; "!B" &amp; $A67) = $B67, IF(INDIRECT(P$1 &amp; "!E" &amp; $A67)&lt;&gt;"", INDIRECT(P$1 &amp; "!E" &amp; $A67), ""), "Não")</f>
        <v/>
      </c>
      <c r="Q67" s="31" t="str" cm="1">
        <f t="array" aca="1" ref="Q67" ca="1">IF(INDIRECT(Q$1 &amp; "!B" &amp; $A67) = $B67, IF(INDIRECT(Q$1 &amp; "!E" &amp; $A67)&lt;&gt;"", INDIRECT(Q$1 &amp; "!E" &amp; $A67), ""), "Não")</f>
        <v/>
      </c>
    </row>
    <row r="68" spans="1:17">
      <c r="A68" s="27">
        <v>14</v>
      </c>
      <c r="B68" s="18" t="s">
        <v>102</v>
      </c>
      <c r="C68" s="18">
        <v>4</v>
      </c>
      <c r="D68" s="31" t="str" cm="1">
        <f t="array" aca="1" ref="D68" ca="1">IF(INDIRECT(D$1 &amp; "!B" &amp; $A68) = $B68, IF(INDIRECT(D$1 &amp; "!E" &amp; $A68)&lt;&gt;"", INDIRECT(D$1 &amp; "!E" &amp; $A68), ""), "Não")</f>
        <v>Enviado</v>
      </c>
      <c r="E68" s="31" t="str" cm="1">
        <f t="array" aca="1" ref="E68" ca="1">IF(INDIRECT(E$1 &amp; "!B" &amp; $A68) = $B68, IF(INDIRECT(E$1 &amp; "!E" &amp; $A68)&lt;&gt;"", INDIRECT(E$1 &amp; "!E" &amp; $A68), ""), "Não")</f>
        <v>Atrasado &gt;= 2</v>
      </c>
      <c r="F68" s="31" t="str" cm="1">
        <f t="array" aca="1" ref="F68" ca="1">IF(INDIRECT(F$1 &amp; "!B" &amp; $A68) = $B68, IF(INDIRECT(F$1 &amp; "!E" &amp; $A68)&lt;&gt;"", INDIRECT(F$1 &amp; "!E" &amp; $A68), ""), "Não")</f>
        <v>Atrasado &gt;= 2</v>
      </c>
      <c r="G68" s="31" t="str" cm="1">
        <f t="array" aca="1" ref="G68" ca="1">IF(INDIRECT(G$1 &amp; "!B" &amp; $A68) = $B68, IF(INDIRECT(G$1 &amp; "!E" &amp; $A68)&lt;&gt;"", INDIRECT(G$1 &amp; "!E" &amp; $A68), ""), "Não")</f>
        <v>Atrasado &gt;= 2</v>
      </c>
      <c r="H68" s="31" t="str" cm="1">
        <f t="array" aca="1" ref="H68" ca="1">IF(INDIRECT(H$1 &amp; "!B" &amp; $A68) = $B68, IF(INDIRECT(H$1 &amp; "!E" &amp; $A68)&lt;&gt;"", INDIRECT(H$1 &amp; "!E" &amp; $A68), ""), "Não")</f>
        <v>Enviado</v>
      </c>
      <c r="I68" s="31" t="str" cm="1">
        <f t="array" aca="1" ref="I68" ca="1">IF(INDIRECT(I$1 &amp; "!B" &amp; $A68) = $B68, IF(INDIRECT(I$1 &amp; "!E" &amp; $A68)&lt;&gt;"", INDIRECT(I$1 &amp; "!E" &amp; $A68), ""), "Não")</f>
        <v>Enviado</v>
      </c>
      <c r="J68" s="31" t="str" cm="1">
        <f t="array" aca="1" ref="J68" ca="1">IF(INDIRECT(J$1 &amp; "!B" &amp; $A68) = $B68, IF(INDIRECT(J$1 &amp; "!E" &amp; $A68)&lt;&gt;"", INDIRECT(J$1 &amp; "!E" &amp; $A68), ""), "Não")</f>
        <v>Enviado</v>
      </c>
      <c r="K68" s="31" t="str" cm="1">
        <f t="array" aca="1" ref="K68" ca="1">IF(INDIRECT(K$1 &amp; "!B" &amp; $A68) = $B68, IF(INDIRECT(K$1 &amp; "!E" &amp; $A68)&lt;&gt;"", INDIRECT(K$1 &amp; "!E" &amp; $A68), ""), "Não")</f>
        <v/>
      </c>
      <c r="L68" s="31" t="str" cm="1">
        <f t="array" aca="1" ref="L68" ca="1">IF(INDIRECT(L$1 &amp; "!B" &amp; $A68) = $B68, IF(INDIRECT(L$1 &amp; "!E" &amp; $A68)&lt;&gt;"", INDIRECT(L$1 &amp; "!E" &amp; $A68), ""), "Não")</f>
        <v/>
      </c>
      <c r="M68" s="31" t="str" cm="1">
        <f t="array" aca="1" ref="M68" ca="1">IF(INDIRECT(M$1 &amp; "!B" &amp; $A68) = $B68, IF(INDIRECT(M$1 &amp; "!E" &amp; $A68)&lt;&gt;"", INDIRECT(M$1 &amp; "!E" &amp; $A68), ""), "Não")</f>
        <v/>
      </c>
      <c r="N68" s="31" t="str" cm="1">
        <f t="array" aca="1" ref="N68" ca="1">IF(INDIRECT(N$1 &amp; "!B" &amp; $A68) = $B68, IF(INDIRECT(N$1 &amp; "!E" &amp; $A68)&lt;&gt;"", INDIRECT(N$1 &amp; "!E" &amp; $A68), ""), "Não")</f>
        <v/>
      </c>
      <c r="O68" s="31" t="str" cm="1">
        <f t="array" aca="1" ref="O68" ca="1">IF(INDIRECT(O$1 &amp; "!B" &amp; $A68) = $B68, IF(INDIRECT(O$1 &amp; "!E" &amp; $A68)&lt;&gt;"", INDIRECT(O$1 &amp; "!E" &amp; $A68), ""), "Não")</f>
        <v/>
      </c>
      <c r="P68" s="31" t="str" cm="1">
        <f t="array" aca="1" ref="P68" ca="1">IF(INDIRECT(P$1 &amp; "!B" &amp; $A68) = $B68, IF(INDIRECT(P$1 &amp; "!E" &amp; $A68)&lt;&gt;"", INDIRECT(P$1 &amp; "!E" &amp; $A68), ""), "Não")</f>
        <v/>
      </c>
      <c r="Q68" s="31" t="str" cm="1">
        <f t="array" aca="1" ref="Q68" ca="1">IF(INDIRECT(Q$1 &amp; "!B" &amp; $A68) = $B68, IF(INDIRECT(Q$1 &amp; "!E" &amp; $A68)&lt;&gt;"", INDIRECT(Q$1 &amp; "!E" &amp; $A68), ""), "Não")</f>
        <v/>
      </c>
    </row>
    <row r="69" spans="1:17">
      <c r="A69" s="27">
        <v>15</v>
      </c>
      <c r="B69" s="18" t="s">
        <v>102</v>
      </c>
      <c r="C69" s="18">
        <v>5</v>
      </c>
      <c r="D69" s="31" t="str" cm="1">
        <f t="array" aca="1" ref="D69" ca="1">IF(INDIRECT(D$1 &amp; "!B" &amp; $A69) = $B69, IF(INDIRECT(D$1 &amp; "!E" &amp; $A69)&lt;&gt;"", INDIRECT(D$1 &amp; "!E" &amp; $A69), ""), "Não")</f>
        <v>Enviado</v>
      </c>
      <c r="E69" s="31" t="str" cm="1">
        <f t="array" aca="1" ref="E69" ca="1">IF(INDIRECT(E$1 &amp; "!B" &amp; $A69) = $B69, IF(INDIRECT(E$1 &amp; "!E" &amp; $A69)&lt;&gt;"", INDIRECT(E$1 &amp; "!E" &amp; $A69), ""), "Não")</f>
        <v>Enviado</v>
      </c>
      <c r="F69" s="31" t="str" cm="1">
        <f t="array" aca="1" ref="F69" ca="1">IF(INDIRECT(F$1 &amp; "!B" &amp; $A69) = $B69, IF(INDIRECT(F$1 &amp; "!E" &amp; $A69)&lt;&gt;"", INDIRECT(F$1 &amp; "!E" &amp; $A69), ""), "Não")</f>
        <v>Enviado</v>
      </c>
      <c r="G69" s="31" t="str" cm="1">
        <f t="array" aca="1" ref="G69" ca="1">IF(INDIRECT(G$1 &amp; "!B" &amp; $A69) = $B69, IF(INDIRECT(G$1 &amp; "!E" &amp; $A69)&lt;&gt;"", INDIRECT(G$1 &amp; "!E" &amp; $A69), ""), "Não")</f>
        <v>Enviado</v>
      </c>
      <c r="H69" s="31" t="str" cm="1">
        <f t="array" aca="1" ref="H69" ca="1">IF(INDIRECT(H$1 &amp; "!B" &amp; $A69) = $B69, IF(INDIRECT(H$1 &amp; "!E" &amp; $A69)&lt;&gt;"", INDIRECT(H$1 &amp; "!E" &amp; $A69), ""), "Não")</f>
        <v>Enviado</v>
      </c>
      <c r="I69" s="31" t="str" cm="1">
        <f t="array" aca="1" ref="I69" ca="1">IF(INDIRECT(I$1 &amp; "!B" &amp; $A69) = $B69, IF(INDIRECT(I$1 &amp; "!E" &amp; $A69)&lt;&gt;"", INDIRECT(I$1 &amp; "!E" &amp; $A69), ""), "Não")</f>
        <v>Enviado</v>
      </c>
      <c r="J69" s="31" t="str" cm="1">
        <f t="array" aca="1" ref="J69" ca="1">IF(INDIRECT(J$1 &amp; "!B" &amp; $A69) = $B69, IF(INDIRECT(J$1 &amp; "!E" &amp; $A69)&lt;&gt;"", INDIRECT(J$1 &amp; "!E" &amp; $A69), ""), "Não")</f>
        <v>Atrasado</v>
      </c>
      <c r="K69" s="31" t="str" cm="1">
        <f t="array" aca="1" ref="K69" ca="1">IF(INDIRECT(K$1 &amp; "!B" &amp; $A69) = $B69, IF(INDIRECT(K$1 &amp; "!E" &amp; $A69)&lt;&gt;"", INDIRECT(K$1 &amp; "!E" &amp; $A69), ""), "Não")</f>
        <v/>
      </c>
      <c r="L69" s="31" t="str" cm="1">
        <f t="array" aca="1" ref="L69" ca="1">IF(INDIRECT(L$1 &amp; "!B" &amp; $A69) = $B69, IF(INDIRECT(L$1 &amp; "!E" &amp; $A69)&lt;&gt;"", INDIRECT(L$1 &amp; "!E" &amp; $A69), ""), "Não")</f>
        <v/>
      </c>
      <c r="M69" s="31" t="str" cm="1">
        <f t="array" aca="1" ref="M69" ca="1">IF(INDIRECT(M$1 &amp; "!B" &amp; $A69) = $B69, IF(INDIRECT(M$1 &amp; "!E" &amp; $A69)&lt;&gt;"", INDIRECT(M$1 &amp; "!E" &amp; $A69), ""), "Não")</f>
        <v/>
      </c>
      <c r="N69" s="31" t="str" cm="1">
        <f t="array" aca="1" ref="N69" ca="1">IF(INDIRECT(N$1 &amp; "!B" &amp; $A69) = $B69, IF(INDIRECT(N$1 &amp; "!E" &amp; $A69)&lt;&gt;"", INDIRECT(N$1 &amp; "!E" &amp; $A69), ""), "Não")</f>
        <v/>
      </c>
      <c r="O69" s="31" t="str" cm="1">
        <f t="array" aca="1" ref="O69" ca="1">IF(INDIRECT(O$1 &amp; "!B" &amp; $A69) = $B69, IF(INDIRECT(O$1 &amp; "!E" &amp; $A69)&lt;&gt;"", INDIRECT(O$1 &amp; "!E" &amp; $A69), ""), "Não")</f>
        <v/>
      </c>
      <c r="P69" s="31" t="str" cm="1">
        <f t="array" aca="1" ref="P69" ca="1">IF(INDIRECT(P$1 &amp; "!B" &amp; $A69) = $B69, IF(INDIRECT(P$1 &amp; "!E" &amp; $A69)&lt;&gt;"", INDIRECT(P$1 &amp; "!E" &amp; $A69), ""), "Não")</f>
        <v/>
      </c>
      <c r="Q69" s="31" t="str" cm="1">
        <f t="array" aca="1" ref="Q69" ca="1">IF(INDIRECT(Q$1 &amp; "!B" &amp; $A69) = $B69, IF(INDIRECT(Q$1 &amp; "!E" &amp; $A69)&lt;&gt;"", INDIRECT(Q$1 &amp; "!E" &amp; $A69), ""), "Não")</f>
        <v/>
      </c>
    </row>
    <row r="70" spans="1:17">
      <c r="A70" s="27">
        <v>16</v>
      </c>
      <c r="B70" s="18" t="s">
        <v>102</v>
      </c>
      <c r="C70" s="18">
        <v>6</v>
      </c>
      <c r="D70" s="31" t="str" cm="1">
        <f t="array" aca="1" ref="D70" ca="1">IF(INDIRECT(D$1 &amp; "!B" &amp; $A70) = $B70, IF(INDIRECT(D$1 &amp; "!E" &amp; $A70)&lt;&gt;"", INDIRECT(D$1 &amp; "!E" &amp; $A70), ""), "Não")</f>
        <v>Enviado</v>
      </c>
      <c r="E70" s="31" t="str" cm="1">
        <f t="array" aca="1" ref="E70" ca="1">IF(INDIRECT(E$1 &amp; "!B" &amp; $A70) = $B70, IF(INDIRECT(E$1 &amp; "!E" &amp; $A70)&lt;&gt;"", INDIRECT(E$1 &amp; "!E" &amp; $A70), ""), "Não")</f>
        <v>Enviado</v>
      </c>
      <c r="F70" s="31" t="str" cm="1">
        <f t="array" aca="1" ref="F70" ca="1">IF(INDIRECT(F$1 &amp; "!B" &amp; $A70) = $B70, IF(INDIRECT(F$1 &amp; "!E" &amp; $A70)&lt;&gt;"", INDIRECT(F$1 &amp; "!E" &amp; $A70), ""), "Não")</f>
        <v>Enviado</v>
      </c>
      <c r="G70" s="31" t="str" cm="1">
        <f t="array" aca="1" ref="G70" ca="1">IF(INDIRECT(G$1 &amp; "!B" &amp; $A70) = $B70, IF(INDIRECT(G$1 &amp; "!E" &amp; $A70)&lt;&gt;"", INDIRECT(G$1 &amp; "!E" &amp; $A70), ""), "Não")</f>
        <v>Enviado</v>
      </c>
      <c r="H70" s="31" t="str" cm="1">
        <f t="array" aca="1" ref="H70" ca="1">IF(INDIRECT(H$1 &amp; "!B" &amp; $A70) = $B70, IF(INDIRECT(H$1 &amp; "!E" &amp; $A70)&lt;&gt;"", INDIRECT(H$1 &amp; "!E" &amp; $A70), ""), "Não")</f>
        <v>Enviado</v>
      </c>
      <c r="I70" s="31" t="str" cm="1">
        <f t="array" aca="1" ref="I70" ca="1">IF(INDIRECT(I$1 &amp; "!B" &amp; $A70) = $B70, IF(INDIRECT(I$1 &amp; "!E" &amp; $A70)&lt;&gt;"", INDIRECT(I$1 &amp; "!E" &amp; $A70), ""), "Não")</f>
        <v>Enviado</v>
      </c>
      <c r="J70" s="31" t="str" cm="1">
        <f t="array" aca="1" ref="J70" ca="1">IF(INDIRECT(J$1 &amp; "!B" &amp; $A70) = $B70, IF(INDIRECT(J$1 &amp; "!E" &amp; $A70)&lt;&gt;"", INDIRECT(J$1 &amp; "!E" &amp; $A70), ""), "Não")</f>
        <v>Atrasado</v>
      </c>
      <c r="K70" s="31" t="str" cm="1">
        <f t="array" aca="1" ref="K70" ca="1">IF(INDIRECT(K$1 &amp; "!B" &amp; $A70) = $B70, IF(INDIRECT(K$1 &amp; "!E" &amp; $A70)&lt;&gt;"", INDIRECT(K$1 &amp; "!E" &amp; $A70), ""), "Não")</f>
        <v/>
      </c>
      <c r="L70" s="31" t="str" cm="1">
        <f t="array" aca="1" ref="L70" ca="1">IF(INDIRECT(L$1 &amp; "!B" &amp; $A70) = $B70, IF(INDIRECT(L$1 &amp; "!E" &amp; $A70)&lt;&gt;"", INDIRECT(L$1 &amp; "!E" &amp; $A70), ""), "Não")</f>
        <v/>
      </c>
      <c r="M70" s="31" t="str" cm="1">
        <f t="array" aca="1" ref="M70" ca="1">IF(INDIRECT(M$1 &amp; "!B" &amp; $A70) = $B70, IF(INDIRECT(M$1 &amp; "!E" &amp; $A70)&lt;&gt;"", INDIRECT(M$1 &amp; "!E" &amp; $A70), ""), "Não")</f>
        <v/>
      </c>
      <c r="N70" s="31" t="str" cm="1">
        <f t="array" aca="1" ref="N70" ca="1">IF(INDIRECT(N$1 &amp; "!B" &amp; $A70) = $B70, IF(INDIRECT(N$1 &amp; "!E" &amp; $A70)&lt;&gt;"", INDIRECT(N$1 &amp; "!E" &amp; $A70), ""), "Não")</f>
        <v/>
      </c>
      <c r="O70" s="31" t="str" cm="1">
        <f t="array" aca="1" ref="O70" ca="1">IF(INDIRECT(O$1 &amp; "!B" &amp; $A70) = $B70, IF(INDIRECT(O$1 &amp; "!E" &amp; $A70)&lt;&gt;"", INDIRECT(O$1 &amp; "!E" &amp; $A70), ""), "Não")</f>
        <v/>
      </c>
      <c r="P70" s="31" t="str" cm="1">
        <f t="array" aca="1" ref="P70" ca="1">IF(INDIRECT(P$1 &amp; "!B" &amp; $A70) = $B70, IF(INDIRECT(P$1 &amp; "!E" &amp; $A70)&lt;&gt;"", INDIRECT(P$1 &amp; "!E" &amp; $A70), ""), "Não")</f>
        <v/>
      </c>
      <c r="Q70" s="31" t="str" cm="1">
        <f t="array" aca="1" ref="Q70" ca="1">IF(INDIRECT(Q$1 &amp; "!B" &amp; $A70) = $B70, IF(INDIRECT(Q$1 &amp; "!E" &amp; $A70)&lt;&gt;"", INDIRECT(Q$1 &amp; "!E" &amp; $A70), ""), "Não")</f>
        <v/>
      </c>
    </row>
    <row r="71" spans="1:17">
      <c r="A71" s="27">
        <v>23</v>
      </c>
      <c r="B71" s="18" t="s">
        <v>103</v>
      </c>
      <c r="C71" s="18">
        <v>1</v>
      </c>
      <c r="D71" s="31" t="str" cm="1">
        <f t="array" aca="1" ref="D71" ca="1">IF(INDIRECT(D$1 &amp; "!B" &amp; $A71) = $B71, IF(INDIRECT(D$1 &amp; "!E" &amp; $A71)&lt;&gt;"", INDIRECT(D$1 &amp; "!E" &amp; $A71), ""), "Não")</f>
        <v>Atrasado &gt;= 2</v>
      </c>
      <c r="E71" s="31" t="str" cm="1">
        <f t="array" aca="1" ref="E71" ca="1">IF(INDIRECT(E$1 &amp; "!B" &amp; $A71) = $B71, IF(INDIRECT(E$1 &amp; "!E" &amp; $A71)&lt;&gt;"", INDIRECT(E$1 &amp; "!E" &amp; $A71), ""), "Não")</f>
        <v>Atrasado &gt;= 2</v>
      </c>
      <c r="F71" s="31" t="str" cm="1">
        <f t="array" aca="1" ref="F71" ca="1">IF(INDIRECT(F$1 &amp; "!B" &amp; $A71) = $B71, IF(INDIRECT(F$1 &amp; "!E" &amp; $A71)&lt;&gt;"", INDIRECT(F$1 &amp; "!E" &amp; $A71), ""), "Não")</f>
        <v>Atrasado &gt;= 2</v>
      </c>
      <c r="G71" s="31" t="str" cm="1">
        <f t="array" aca="1" ref="G71" ca="1">IF(INDIRECT(G$1 &amp; "!B" &amp; $A71) = $B71, IF(INDIRECT(G$1 &amp; "!E" &amp; $A71)&lt;&gt;"", INDIRECT(G$1 &amp; "!E" &amp; $A71), ""), "Não")</f>
        <v>Atrasado &gt;= 2</v>
      </c>
      <c r="H71" s="31" t="str" cm="1">
        <f t="array" aca="1" ref="H71" ca="1">IF(INDIRECT(H$1 &amp; "!B" &amp; $A71) = $B71, IF(INDIRECT(H$1 &amp; "!E" &amp; $A71)&lt;&gt;"", INDIRECT(H$1 &amp; "!E" &amp; $A71), ""), "Não")</f>
        <v>Enviado</v>
      </c>
      <c r="I71" s="31" t="str" cm="1">
        <f t="array" aca="1" ref="I71" ca="1">IF(INDIRECT(I$1 &amp; "!B" &amp; $A71) = $B71, IF(INDIRECT(I$1 &amp; "!E" &amp; $A71)&lt;&gt;"", INDIRECT(I$1 &amp; "!E" &amp; $A71), ""), "Não")</f>
        <v>Atrasado &gt;= 2</v>
      </c>
      <c r="J71" s="31" t="str" cm="1">
        <f t="array" aca="1" ref="J71" ca="1">IF(INDIRECT(J$1 &amp; "!B" &amp; $A71) = $B71, IF(INDIRECT(J$1 &amp; "!E" &amp; $A71)&lt;&gt;"", INDIRECT(J$1 &amp; "!E" &amp; $A71), ""), "Não")</f>
        <v>Enviado</v>
      </c>
      <c r="K71" s="31" t="str" cm="1">
        <f t="array" aca="1" ref="K71" ca="1">IF(INDIRECT(K$1 &amp; "!B" &amp; $A71) = $B71, IF(INDIRECT(K$1 &amp; "!E" &amp; $A71)&lt;&gt;"", INDIRECT(K$1 &amp; "!E" &amp; $A71), ""), "Não")</f>
        <v/>
      </c>
      <c r="L71" s="31" t="str" cm="1">
        <f t="array" aca="1" ref="L71" ca="1">IF(INDIRECT(L$1 &amp; "!B" &amp; $A71) = $B71, IF(INDIRECT(L$1 &amp; "!E" &amp; $A71)&lt;&gt;"", INDIRECT(L$1 &amp; "!E" &amp; $A71), ""), "Não")</f>
        <v/>
      </c>
      <c r="M71" s="31" t="str" cm="1">
        <f t="array" aca="1" ref="M71" ca="1">IF(INDIRECT(M$1 &amp; "!B" &amp; $A71) = $B71, IF(INDIRECT(M$1 &amp; "!E" &amp; $A71)&lt;&gt;"", INDIRECT(M$1 &amp; "!E" &amp; $A71), ""), "Não")</f>
        <v/>
      </c>
      <c r="N71" s="31" t="str" cm="1">
        <f t="array" aca="1" ref="N71" ca="1">IF(INDIRECT(N$1 &amp; "!B" &amp; $A71) = $B71, IF(INDIRECT(N$1 &amp; "!E" &amp; $A71)&lt;&gt;"", INDIRECT(N$1 &amp; "!E" &amp; $A71), ""), "Não")</f>
        <v/>
      </c>
      <c r="O71" s="31" t="str" cm="1">
        <f t="array" aca="1" ref="O71" ca="1">IF(INDIRECT(O$1 &amp; "!B" &amp; $A71) = $B71, IF(INDIRECT(O$1 &amp; "!E" &amp; $A71)&lt;&gt;"", INDIRECT(O$1 &amp; "!E" &amp; $A71), ""), "Não")</f>
        <v/>
      </c>
      <c r="P71" s="31" t="str" cm="1">
        <f t="array" aca="1" ref="P71" ca="1">IF(INDIRECT(P$1 &amp; "!B" &amp; $A71) = $B71, IF(INDIRECT(P$1 &amp; "!E" &amp; $A71)&lt;&gt;"", INDIRECT(P$1 &amp; "!E" &amp; $A71), ""), "Não")</f>
        <v/>
      </c>
      <c r="Q71" s="31" t="str" cm="1">
        <f t="array" aca="1" ref="Q71" ca="1">IF(INDIRECT(Q$1 &amp; "!B" &amp; $A71) = $B71, IF(INDIRECT(Q$1 &amp; "!E" &amp; $A71)&lt;&gt;"", INDIRECT(Q$1 &amp; "!E" &amp; $A71), ""), "Não")</f>
        <v/>
      </c>
    </row>
    <row r="72" spans="1:17">
      <c r="A72" s="27">
        <v>36</v>
      </c>
      <c r="B72" s="18" t="s">
        <v>104</v>
      </c>
      <c r="C72" s="18">
        <v>1</v>
      </c>
      <c r="D72" s="31" t="str" cm="1">
        <f t="array" aca="1" ref="D72" ca="1">IF(INDIRECT(D$1 &amp; "!B" &amp; $A72) = $B72, IF(INDIRECT(D$1 &amp; "!E" &amp; $A72)&lt;&gt;"", INDIRECT(D$1 &amp; "!E" &amp; $A72), ""), "Não")</f>
        <v>Enviado</v>
      </c>
      <c r="E72" s="31" t="str" cm="1">
        <f t="array" aca="1" ref="E72" ca="1">IF(INDIRECT(E$1 &amp; "!B" &amp; $A72) = $B72, IF(INDIRECT(E$1 &amp; "!E" &amp; $A72)&lt;&gt;"", INDIRECT(E$1 &amp; "!E" &amp; $A72), ""), "Não")</f>
        <v>Enviado</v>
      </c>
      <c r="F72" s="31" t="str" cm="1">
        <f t="array" aca="1" ref="F72" ca="1">IF(INDIRECT(F$1 &amp; "!B" &amp; $A72) = $B72, IF(INDIRECT(F$1 &amp; "!E" &amp; $A72)&lt;&gt;"", INDIRECT(F$1 &amp; "!E" &amp; $A72), ""), "Não")</f>
        <v>Enviado</v>
      </c>
      <c r="G72" s="31" t="str" cm="1">
        <f t="array" aca="1" ref="G72" ca="1">IF(INDIRECT(G$1 &amp; "!B" &amp; $A72) = $B72, IF(INDIRECT(G$1 &amp; "!E" &amp; $A72)&lt;&gt;"", INDIRECT(G$1 &amp; "!E" &amp; $A72), ""), "Não")</f>
        <v>Enviado</v>
      </c>
      <c r="H72" s="31" t="str" cm="1">
        <f t="array" aca="1" ref="H72" ca="1">IF(INDIRECT(H$1 &amp; "!B" &amp; $A72) = $B72, IF(INDIRECT(H$1 &amp; "!E" &amp; $A72)&lt;&gt;"", INDIRECT(H$1 &amp; "!E" &amp; $A72), ""), "Não")</f>
        <v>Enviado</v>
      </c>
      <c r="I72" s="31" t="str" cm="1">
        <f t="array" aca="1" ref="I72" ca="1">IF(INDIRECT(I$1 &amp; "!B" &amp; $A72) = $B72, IF(INDIRECT(I$1 &amp; "!E" &amp; $A72)&lt;&gt;"", INDIRECT(I$1 &amp; "!E" &amp; $A72), ""), "Não")</f>
        <v>Enviado</v>
      </c>
      <c r="J72" s="31" t="str" cm="1">
        <f t="array" aca="1" ref="J72" ca="1">IF(INDIRECT(J$1 &amp; "!B" &amp; $A72) = $B72, IF(INDIRECT(J$1 &amp; "!E" &amp; $A72)&lt;&gt;"", INDIRECT(J$1 &amp; "!E" &amp; $A72), ""), "Não")</f>
        <v>Enviado</v>
      </c>
      <c r="K72" s="31" t="str" cm="1">
        <f t="array" aca="1" ref="K72" ca="1">IF(INDIRECT(K$1 &amp; "!B" &amp; $A72) = $B72, IF(INDIRECT(K$1 &amp; "!E" &amp; $A72)&lt;&gt;"", INDIRECT(K$1 &amp; "!E" &amp; $A72), ""), "Não")</f>
        <v/>
      </c>
      <c r="L72" s="31" t="str" cm="1">
        <f t="array" aca="1" ref="L72" ca="1">IF(INDIRECT(L$1 &amp; "!B" &amp; $A72) = $B72, IF(INDIRECT(L$1 &amp; "!E" &amp; $A72)&lt;&gt;"", INDIRECT(L$1 &amp; "!E" &amp; $A72), ""), "Não")</f>
        <v/>
      </c>
      <c r="M72" s="31" t="str" cm="1">
        <f t="array" aca="1" ref="M72" ca="1">IF(INDIRECT(M$1 &amp; "!B" &amp; $A72) = $B72, IF(INDIRECT(M$1 &amp; "!E" &amp; $A72)&lt;&gt;"", INDIRECT(M$1 &amp; "!E" &amp; $A72), ""), "Não")</f>
        <v/>
      </c>
      <c r="N72" s="31" t="str" cm="1">
        <f t="array" aca="1" ref="N72" ca="1">IF(INDIRECT(N$1 &amp; "!B" &amp; $A72) = $B72, IF(INDIRECT(N$1 &amp; "!E" &amp; $A72)&lt;&gt;"", INDIRECT(N$1 &amp; "!E" &amp; $A72), ""), "Não")</f>
        <v/>
      </c>
      <c r="O72" s="31" t="str" cm="1">
        <f t="array" aca="1" ref="O72" ca="1">IF(INDIRECT(O$1 &amp; "!B" &amp; $A72) = $B72, IF(INDIRECT(O$1 &amp; "!E" &amp; $A72)&lt;&gt;"", INDIRECT(O$1 &amp; "!E" &amp; $A72), ""), "Não")</f>
        <v/>
      </c>
      <c r="P72" s="31" t="str" cm="1">
        <f t="array" aca="1" ref="P72" ca="1">IF(INDIRECT(P$1 &amp; "!B" &amp; $A72) = $B72, IF(INDIRECT(P$1 &amp; "!E" &amp; $A72)&lt;&gt;"", INDIRECT(P$1 &amp; "!E" &amp; $A72), ""), "Não")</f>
        <v/>
      </c>
      <c r="Q72" s="31" t="str" cm="1">
        <f t="array" aca="1" ref="Q72" ca="1">IF(INDIRECT(Q$1 &amp; "!B" &amp; $A72) = $B72, IF(INDIRECT(Q$1 &amp; "!E" &amp; $A72)&lt;&gt;"", INDIRECT(Q$1 &amp; "!E" &amp; $A72), ""), "Não")</f>
        <v/>
      </c>
    </row>
    <row r="73" spans="1:17">
      <c r="A73" s="27">
        <v>38</v>
      </c>
      <c r="B73" s="18" t="s">
        <v>105</v>
      </c>
      <c r="C73" s="18">
        <v>1</v>
      </c>
      <c r="D73" s="31" t="str" cm="1">
        <f t="array" aca="1" ref="D73" ca="1">IF(INDIRECT(D$1 &amp; "!B" &amp; $A73) = $B73, IF(INDIRECT(D$1 &amp; "!E" &amp; $A73)&lt;&gt;"", INDIRECT(D$1 &amp; "!E" &amp; $A73), ""), "Não")</f>
        <v>Enviado</v>
      </c>
      <c r="E73" s="31" t="str" cm="1">
        <f t="array" aca="1" ref="E73" ca="1">IF(INDIRECT(E$1 &amp; "!B" &amp; $A73) = $B73, IF(INDIRECT(E$1 &amp; "!E" &amp; $A73)&lt;&gt;"", INDIRECT(E$1 &amp; "!E" &amp; $A73), ""), "Não")</f>
        <v>Atrasado &gt;= 2</v>
      </c>
      <c r="F73" s="31" t="str" cm="1">
        <f t="array" aca="1" ref="F73" ca="1">IF(INDIRECT(F$1 &amp; "!B" &amp; $A73) = $B73, IF(INDIRECT(F$1 &amp; "!E" &amp; $A73)&lt;&gt;"", INDIRECT(F$1 &amp; "!E" &amp; $A73), ""), "Não")</f>
        <v>Atrasado &gt;= 2</v>
      </c>
      <c r="G73" s="31" t="str" cm="1">
        <f t="array" aca="1" ref="G73" ca="1">IF(INDIRECT(G$1 &amp; "!B" &amp; $A73) = $B73, IF(INDIRECT(G$1 &amp; "!E" &amp; $A73)&lt;&gt;"", INDIRECT(G$1 &amp; "!E" &amp; $A73), ""), "Não")</f>
        <v>Enviado</v>
      </c>
      <c r="H73" s="31" t="str" cm="1">
        <f t="array" aca="1" ref="H73" ca="1">IF(INDIRECT(H$1 &amp; "!B" &amp; $A73) = $B73, IF(INDIRECT(H$1 &amp; "!E" &amp; $A73)&lt;&gt;"", INDIRECT(H$1 &amp; "!E" &amp; $A73), ""), "Não")</f>
        <v>Enviado</v>
      </c>
      <c r="I73" s="31" t="str" cm="1">
        <f t="array" aca="1" ref="I73" ca="1">IF(INDIRECT(I$1 &amp; "!B" &amp; $A73) = $B73, IF(INDIRECT(I$1 &amp; "!E" &amp; $A73)&lt;&gt;"", INDIRECT(I$1 &amp; "!E" &amp; $A73), ""), "Não")</f>
        <v>Enviado</v>
      </c>
      <c r="J73" s="31" t="str" cm="1">
        <f t="array" aca="1" ref="J73" ca="1">IF(INDIRECT(J$1 &amp; "!B" &amp; $A73) = $B73, IF(INDIRECT(J$1 &amp; "!E" &amp; $A73)&lt;&gt;"", INDIRECT(J$1 &amp; "!E" &amp; $A73), ""), "Não")</f>
        <v>Enviado</v>
      </c>
      <c r="K73" s="31" t="str" cm="1">
        <f t="array" aca="1" ref="K73" ca="1">IF(INDIRECT(K$1 &amp; "!B" &amp; $A73) = $B73, IF(INDIRECT(K$1 &amp; "!E" &amp; $A73)&lt;&gt;"", INDIRECT(K$1 &amp; "!E" &amp; $A73), ""), "Não")</f>
        <v/>
      </c>
      <c r="L73" s="31" t="str" cm="1">
        <f t="array" aca="1" ref="L73" ca="1">IF(INDIRECT(L$1 &amp; "!B" &amp; $A73) = $B73, IF(INDIRECT(L$1 &amp; "!E" &amp; $A73)&lt;&gt;"", INDIRECT(L$1 &amp; "!E" &amp; $A73), ""), "Não")</f>
        <v/>
      </c>
      <c r="M73" s="31" t="str" cm="1">
        <f t="array" aca="1" ref="M73" ca="1">IF(INDIRECT(M$1 &amp; "!B" &amp; $A73) = $B73, IF(INDIRECT(M$1 &amp; "!E" &amp; $A73)&lt;&gt;"", INDIRECT(M$1 &amp; "!E" &amp; $A73), ""), "Não")</f>
        <v/>
      </c>
      <c r="N73" s="31" t="str" cm="1">
        <f t="array" aca="1" ref="N73" ca="1">IF(INDIRECT(N$1 &amp; "!B" &amp; $A73) = $B73, IF(INDIRECT(N$1 &amp; "!E" &amp; $A73)&lt;&gt;"", INDIRECT(N$1 &amp; "!E" &amp; $A73), ""), "Não")</f>
        <v/>
      </c>
      <c r="O73" s="31" t="str" cm="1">
        <f t="array" aca="1" ref="O73" ca="1">IF(INDIRECT(O$1 &amp; "!B" &amp; $A73) = $B73, IF(INDIRECT(O$1 &amp; "!E" &amp; $A73)&lt;&gt;"", INDIRECT(O$1 &amp; "!E" &amp; $A73), ""), "Não")</f>
        <v/>
      </c>
      <c r="P73" s="31" t="str" cm="1">
        <f t="array" aca="1" ref="P73" ca="1">IF(INDIRECT(P$1 &amp; "!B" &amp; $A73) = $B73, IF(INDIRECT(P$1 &amp; "!E" &amp; $A73)&lt;&gt;"", INDIRECT(P$1 &amp; "!E" &amp; $A73), ""), "Não")</f>
        <v/>
      </c>
      <c r="Q73" s="31" t="str" cm="1">
        <f t="array" aca="1" ref="Q73" ca="1">IF(INDIRECT(Q$1 &amp; "!B" &amp; $A73) = $B73, IF(INDIRECT(Q$1 &amp; "!E" &amp; $A73)&lt;&gt;"", INDIRECT(Q$1 &amp; "!E" &amp; $A73), ""), "Não")</f>
        <v/>
      </c>
    </row>
    <row r="74" spans="1:17">
      <c r="A74" s="27">
        <v>48</v>
      </c>
      <c r="B74" s="18" t="s">
        <v>106</v>
      </c>
      <c r="C74" s="18">
        <v>1</v>
      </c>
      <c r="D74" s="31" t="str" cm="1">
        <f t="array" aca="1" ref="D74" ca="1">IF(INDIRECT(D$1 &amp; "!B" &amp; $A74) = $B74, IF(INDIRECT(D$1 &amp; "!E" &amp; $A74)&lt;&gt;"", INDIRECT(D$1 &amp; "!E" &amp; $A74), ""), "Não")</f>
        <v>Duplicado</v>
      </c>
      <c r="E74" s="31" t="str" cm="1">
        <f t="array" aca="1" ref="E74" ca="1">IF(INDIRECT(E$1 &amp; "!B" &amp; $A74) = $B74, IF(INDIRECT(E$1 &amp; "!E" &amp; $A74)&lt;&gt;"", INDIRECT(E$1 &amp; "!E" &amp; $A74), ""), "Não")</f>
        <v>Enviado</v>
      </c>
      <c r="F74" s="31" t="str" cm="1">
        <f t="array" aca="1" ref="F74" ca="1">IF(INDIRECT(F$1 &amp; "!B" &amp; $A74) = $B74, IF(INDIRECT(F$1 &amp; "!E" &amp; $A74)&lt;&gt;"", INDIRECT(F$1 &amp; "!E" &amp; $A74), ""), "Não")</f>
        <v>Enviado</v>
      </c>
      <c r="G74" s="31" t="str" cm="1">
        <f t="array" aca="1" ref="G74" ca="1">IF(INDIRECT(G$1 &amp; "!B" &amp; $A74) = $B74, IF(INDIRECT(G$1 &amp; "!E" &amp; $A74)&lt;&gt;"", INDIRECT(G$1 &amp; "!E" &amp; $A74), ""), "Não")</f>
        <v>Enviado</v>
      </c>
      <c r="H74" s="31" t="str" cm="1">
        <f t="array" aca="1" ref="H74" ca="1">IF(INDIRECT(H$1 &amp; "!B" &amp; $A74) = $B74, IF(INDIRECT(H$1 &amp; "!E" &amp; $A74)&lt;&gt;"", INDIRECT(H$1 &amp; "!E" &amp; $A74), ""), "Não")</f>
        <v>Enviado</v>
      </c>
      <c r="I74" s="31" t="str" cm="1">
        <f t="array" aca="1" ref="I74" ca="1">IF(INDIRECT(I$1 &amp; "!B" &amp; $A74) = $B74, IF(INDIRECT(I$1 &amp; "!E" &amp; $A74)&lt;&gt;"", INDIRECT(I$1 &amp; "!E" &amp; $A74), ""), "Não")</f>
        <v>Enviado</v>
      </c>
      <c r="J74" s="31" t="str" cm="1">
        <f t="array" aca="1" ref="J74" ca="1">IF(INDIRECT(J$1 &amp; "!B" &amp; $A74) = $B74, IF(INDIRECT(J$1 &amp; "!E" &amp; $A74)&lt;&gt;"", INDIRECT(J$1 &amp; "!E" &amp; $A74), ""), "Não")</f>
        <v>Atrasado</v>
      </c>
      <c r="K74" s="31" t="str" cm="1">
        <f t="array" aca="1" ref="K74" ca="1">IF(INDIRECT(K$1 &amp; "!B" &amp; $A74) = $B74, IF(INDIRECT(K$1 &amp; "!E" &amp; $A74)&lt;&gt;"", INDIRECT(K$1 &amp; "!E" &amp; $A74), ""), "Não")</f>
        <v/>
      </c>
      <c r="L74" s="31" t="str" cm="1">
        <f t="array" aca="1" ref="L74" ca="1">IF(INDIRECT(L$1 &amp; "!B" &amp; $A74) = $B74, IF(INDIRECT(L$1 &amp; "!E" &amp; $A74)&lt;&gt;"", INDIRECT(L$1 &amp; "!E" &amp; $A74), ""), "Não")</f>
        <v/>
      </c>
      <c r="M74" s="31" t="str" cm="1">
        <f t="array" aca="1" ref="M74" ca="1">IF(INDIRECT(M$1 &amp; "!B" &amp; $A74) = $B74, IF(INDIRECT(M$1 &amp; "!E" &amp; $A74)&lt;&gt;"", INDIRECT(M$1 &amp; "!E" &amp; $A74), ""), "Não")</f>
        <v/>
      </c>
      <c r="N74" s="31" t="str" cm="1">
        <f t="array" aca="1" ref="N74" ca="1">IF(INDIRECT(N$1 &amp; "!B" &amp; $A74) = $B74, IF(INDIRECT(N$1 &amp; "!E" &amp; $A74)&lt;&gt;"", INDIRECT(N$1 &amp; "!E" &amp; $A74), ""), "Não")</f>
        <v/>
      </c>
      <c r="O74" s="31" t="str" cm="1">
        <f t="array" aca="1" ref="O74" ca="1">IF(INDIRECT(O$1 &amp; "!B" &amp; $A74) = $B74, IF(INDIRECT(O$1 &amp; "!E" &amp; $A74)&lt;&gt;"", INDIRECT(O$1 &amp; "!E" &amp; $A74), ""), "Não")</f>
        <v/>
      </c>
      <c r="P74" s="31" t="str" cm="1">
        <f t="array" aca="1" ref="P74" ca="1">IF(INDIRECT(P$1 &amp; "!B" &amp; $A74) = $B74, IF(INDIRECT(P$1 &amp; "!E" &amp; $A74)&lt;&gt;"", INDIRECT(P$1 &amp; "!E" &amp; $A74), ""), "Não")</f>
        <v/>
      </c>
      <c r="Q74" s="31" t="str" cm="1">
        <f t="array" aca="1" ref="Q74" ca="1">IF(INDIRECT(Q$1 &amp; "!B" &amp; $A74) = $B74, IF(INDIRECT(Q$1 &amp; "!E" &amp; $A74)&lt;&gt;"", INDIRECT(Q$1 &amp; "!E" &amp; $A74), ""), "Não")</f>
        <v/>
      </c>
    </row>
    <row r="75" spans="1:17">
      <c r="A75" s="27">
        <v>66</v>
      </c>
      <c r="B75" s="18" t="s">
        <v>107</v>
      </c>
      <c r="C75" s="18">
        <v>1</v>
      </c>
      <c r="D75" s="31" t="str" cm="1">
        <f t="array" aca="1" ref="D75" ca="1">IF(INDIRECT(D$1 &amp; "!B" &amp; $A75) = $B75, IF(INDIRECT(D$1 &amp; "!E" &amp; $A75)&lt;&gt;"", INDIRECT(D$1 &amp; "!E" &amp; $A75), ""), "Não")</f>
        <v>Enviado</v>
      </c>
      <c r="E75" s="31" t="str" cm="1">
        <f t="array" aca="1" ref="E75" ca="1">IF(INDIRECT(E$1 &amp; "!B" &amp; $A75) = $B75, IF(INDIRECT(E$1 &amp; "!E" &amp; $A75)&lt;&gt;"", INDIRECT(E$1 &amp; "!E" &amp; $A75), ""), "Não")</f>
        <v>Enviado</v>
      </c>
      <c r="F75" s="31" t="str" cm="1">
        <f t="array" aca="1" ref="F75" ca="1">IF(INDIRECT(F$1 &amp; "!B" &amp; $A75) = $B75, IF(INDIRECT(F$1 &amp; "!E" &amp; $A75)&lt;&gt;"", INDIRECT(F$1 &amp; "!E" &amp; $A75), ""), "Não")</f>
        <v>Enviado</v>
      </c>
      <c r="G75" s="31" t="str" cm="1">
        <f t="array" aca="1" ref="G75" ca="1">IF(INDIRECT(G$1 &amp; "!B" &amp; $A75) = $B75, IF(INDIRECT(G$1 &amp; "!E" &amp; $A75)&lt;&gt;"", INDIRECT(G$1 &amp; "!E" &amp; $A75), ""), "Não")</f>
        <v>Enviado</v>
      </c>
      <c r="H75" s="31" t="str" cm="1">
        <f t="array" aca="1" ref="H75" ca="1">IF(INDIRECT(H$1 &amp; "!B" &amp; $A75) = $B75, IF(INDIRECT(H$1 &amp; "!E" &amp; $A75)&lt;&gt;"", INDIRECT(H$1 &amp; "!E" &amp; $A75), ""), "Não")</f>
        <v>Enviado</v>
      </c>
      <c r="I75" s="31" t="str" cm="1">
        <f t="array" aca="1" ref="I75" ca="1">IF(INDIRECT(I$1 &amp; "!B" &amp; $A75) = $B75, IF(INDIRECT(I$1 &amp; "!E" &amp; $A75)&lt;&gt;"", INDIRECT(I$1 &amp; "!E" &amp; $A75), ""), "Não")</f>
        <v>Enviado</v>
      </c>
      <c r="J75" s="31" t="str" cm="1">
        <f t="array" aca="1" ref="J75" ca="1">IF(INDIRECT(J$1 &amp; "!B" &amp; $A75) = $B75, IF(INDIRECT(J$1 &amp; "!E" &amp; $A75)&lt;&gt;"", INDIRECT(J$1 &amp; "!E" &amp; $A75), ""), "Não")</f>
        <v>Enviado</v>
      </c>
      <c r="K75" s="31" t="str" cm="1">
        <f t="array" aca="1" ref="K75" ca="1">IF(INDIRECT(K$1 &amp; "!B" &amp; $A75) = $B75, IF(INDIRECT(K$1 &amp; "!E" &amp; $A75)&lt;&gt;"", INDIRECT(K$1 &amp; "!E" &amp; $A75), ""), "Não")</f>
        <v/>
      </c>
      <c r="L75" s="31" t="str" cm="1">
        <f t="array" aca="1" ref="L75" ca="1">IF(INDIRECT(L$1 &amp; "!B" &amp; $A75) = $B75, IF(INDIRECT(L$1 &amp; "!E" &amp; $A75)&lt;&gt;"", INDIRECT(L$1 &amp; "!E" &amp; $A75), ""), "Não")</f>
        <v/>
      </c>
      <c r="M75" s="31" t="str" cm="1">
        <f t="array" aca="1" ref="M75" ca="1">IF(INDIRECT(M$1 &amp; "!B" &amp; $A75) = $B75, IF(INDIRECT(M$1 &amp; "!E" &amp; $A75)&lt;&gt;"", INDIRECT(M$1 &amp; "!E" &amp; $A75), ""), "Não")</f>
        <v/>
      </c>
      <c r="N75" s="31" t="str" cm="1">
        <f t="array" aca="1" ref="N75" ca="1">IF(INDIRECT(N$1 &amp; "!B" &amp; $A75) = $B75, IF(INDIRECT(N$1 &amp; "!E" &amp; $A75)&lt;&gt;"", INDIRECT(N$1 &amp; "!E" &amp; $A75), ""), "Não")</f>
        <v/>
      </c>
      <c r="O75" s="31" t="str" cm="1">
        <f t="array" aca="1" ref="O75" ca="1">IF(INDIRECT(O$1 &amp; "!B" &amp; $A75) = $B75, IF(INDIRECT(O$1 &amp; "!E" &amp; $A75)&lt;&gt;"", INDIRECT(O$1 &amp; "!E" &amp; $A75), ""), "Não")</f>
        <v/>
      </c>
      <c r="P75" s="31" t="str" cm="1">
        <f t="array" aca="1" ref="P75" ca="1">IF(INDIRECT(P$1 &amp; "!B" &amp; $A75) = $B75, IF(INDIRECT(P$1 &amp; "!E" &amp; $A75)&lt;&gt;"", INDIRECT(P$1 &amp; "!E" &amp; $A75), ""), "Não")</f>
        <v/>
      </c>
      <c r="Q75" s="31" t="str" cm="1">
        <f t="array" aca="1" ref="Q75" ca="1">IF(INDIRECT(Q$1 &amp; "!B" &amp; $A75) = $B75, IF(INDIRECT(Q$1 &amp; "!E" &amp; $A75)&lt;&gt;"", INDIRECT(Q$1 &amp; "!E" &amp; $A75), ""), "Não")</f>
        <v/>
      </c>
    </row>
    <row r="76" spans="1:17">
      <c r="A76" s="27">
        <v>67</v>
      </c>
      <c r="B76" s="18" t="s">
        <v>108</v>
      </c>
      <c r="C76" s="18">
        <v>1</v>
      </c>
      <c r="D76" s="31" t="str" cm="1">
        <f t="array" aca="1" ref="D76" ca="1">IF(INDIRECT(D$1 &amp; "!B" &amp; $A76) = $B76, IF(INDIRECT(D$1 &amp; "!E" &amp; $A76)&lt;&gt;"", INDIRECT(D$1 &amp; "!E" &amp; $A76), ""), "Não")</f>
        <v>Duplicado</v>
      </c>
      <c r="E76" s="31" t="str" cm="1">
        <f t="array" aca="1" ref="E76" ca="1">IF(INDIRECT(E$1 &amp; "!B" &amp; $A76) = $B76, IF(INDIRECT(E$1 &amp; "!E" &amp; $A76)&lt;&gt;"", INDIRECT(E$1 &amp; "!E" &amp; $A76), ""), "Não")</f>
        <v>Enviado</v>
      </c>
      <c r="F76" s="31" t="str" cm="1">
        <f t="array" aca="1" ref="F76" ca="1">IF(INDIRECT(F$1 &amp; "!B" &amp; $A76) = $B76, IF(INDIRECT(F$1 &amp; "!E" &amp; $A76)&lt;&gt;"", INDIRECT(F$1 &amp; "!E" &amp; $A76), ""), "Não")</f>
        <v>Enviado</v>
      </c>
      <c r="G76" s="31" t="str" cm="1">
        <f t="array" aca="1" ref="G76" ca="1">IF(INDIRECT(G$1 &amp; "!B" &amp; $A76) = $B76, IF(INDIRECT(G$1 &amp; "!E" &amp; $A76)&lt;&gt;"", INDIRECT(G$1 &amp; "!E" &amp; $A76), ""), "Não")</f>
        <v>Enviado</v>
      </c>
      <c r="H76" s="31" t="str" cm="1">
        <f t="array" aca="1" ref="H76" ca="1">IF(INDIRECT(H$1 &amp; "!B" &amp; $A76) = $B76, IF(INDIRECT(H$1 &amp; "!E" &amp; $A76)&lt;&gt;"", INDIRECT(H$1 &amp; "!E" &amp; $A76), ""), "Não")</f>
        <v>Enviado</v>
      </c>
      <c r="I76" s="31" t="str" cm="1">
        <f t="array" aca="1" ref="I76" ca="1">IF(INDIRECT(I$1 &amp; "!B" &amp; $A76) = $B76, IF(INDIRECT(I$1 &amp; "!E" &amp; $A76)&lt;&gt;"", INDIRECT(I$1 &amp; "!E" &amp; $A76), ""), "Não")</f>
        <v>Atrasado &gt;= 2</v>
      </c>
      <c r="J76" s="31" t="str" cm="1">
        <f t="array" aca="1" ref="J76" ca="1">IF(INDIRECT(J$1 &amp; "!B" &amp; $A76) = $B76, IF(INDIRECT(J$1 &amp; "!E" &amp; $A76)&lt;&gt;"", INDIRECT(J$1 &amp; "!E" &amp; $A76), ""), "Não")</f>
        <v>Atrasado</v>
      </c>
      <c r="K76" s="31" t="str" cm="1">
        <f t="array" aca="1" ref="K76" ca="1">IF(INDIRECT(K$1 &amp; "!B" &amp; $A76) = $B76, IF(INDIRECT(K$1 &amp; "!E" &amp; $A76)&lt;&gt;"", INDIRECT(K$1 &amp; "!E" &amp; $A76), ""), "Não")</f>
        <v/>
      </c>
      <c r="L76" s="31" t="str" cm="1">
        <f t="array" aca="1" ref="L76" ca="1">IF(INDIRECT(L$1 &amp; "!B" &amp; $A76) = $B76, IF(INDIRECT(L$1 &amp; "!E" &amp; $A76)&lt;&gt;"", INDIRECT(L$1 &amp; "!E" &amp; $A76), ""), "Não")</f>
        <v/>
      </c>
      <c r="M76" s="31" t="str" cm="1">
        <f t="array" aca="1" ref="M76" ca="1">IF(INDIRECT(M$1 &amp; "!B" &amp; $A76) = $B76, IF(INDIRECT(M$1 &amp; "!E" &amp; $A76)&lt;&gt;"", INDIRECT(M$1 &amp; "!E" &amp; $A76), ""), "Não")</f>
        <v/>
      </c>
      <c r="N76" s="31" t="str" cm="1">
        <f t="array" aca="1" ref="N76" ca="1">IF(INDIRECT(N$1 &amp; "!B" &amp; $A76) = $B76, IF(INDIRECT(N$1 &amp; "!E" &amp; $A76)&lt;&gt;"", INDIRECT(N$1 &amp; "!E" &amp; $A76), ""), "Não")</f>
        <v/>
      </c>
      <c r="O76" s="31" t="str" cm="1">
        <f t="array" aca="1" ref="O76" ca="1">IF(INDIRECT(O$1 &amp; "!B" &amp; $A76) = $B76, IF(INDIRECT(O$1 &amp; "!E" &amp; $A76)&lt;&gt;"", INDIRECT(O$1 &amp; "!E" &amp; $A76), ""), "Não")</f>
        <v/>
      </c>
      <c r="P76" s="31" t="str" cm="1">
        <f t="array" aca="1" ref="P76" ca="1">IF(INDIRECT(P$1 &amp; "!B" &amp; $A76) = $B76, IF(INDIRECT(P$1 &amp; "!E" &amp; $A76)&lt;&gt;"", INDIRECT(P$1 &amp; "!E" &amp; $A76), ""), "Não")</f>
        <v/>
      </c>
      <c r="Q76" s="31" t="str" cm="1">
        <f t="array" aca="1" ref="Q76" ca="1">IF(INDIRECT(Q$1 &amp; "!B" &amp; $A76) = $B76, IF(INDIRECT(Q$1 &amp; "!E" &amp; $A76)&lt;&gt;"", INDIRECT(Q$1 &amp; "!E" &amp; $A76), ""), "Não")</f>
        <v/>
      </c>
    </row>
  </sheetData>
  <conditionalFormatting sqref="D2:K15">
    <cfRule type="cellIs" dxfId="191" priority="37" operator="equal">
      <formula>"Duplicado"</formula>
    </cfRule>
    <cfRule type="cellIs" dxfId="190" priority="38" operator="equal">
      <formula>"UVR Sem Técnico"</formula>
    </cfRule>
    <cfRule type="cellIs" dxfId="189" priority="39" operator="equal">
      <formula>"Outras Ocorrências"</formula>
    </cfRule>
    <cfRule type="cellIs" dxfId="188" priority="40" operator="equal">
      <formula>"Atrasado &gt;= 2"</formula>
    </cfRule>
    <cfRule type="cellIs" dxfId="187" priority="41" operator="equal">
      <formula>"Atrasado"</formula>
    </cfRule>
    <cfRule type="cellIs" dxfId="186" priority="42" operator="equal">
      <formula>"Enviado"</formula>
    </cfRule>
  </conditionalFormatting>
  <conditionalFormatting sqref="L2:Q15">
    <cfRule type="cellIs" dxfId="185" priority="31" operator="equal">
      <formula>"Duplicado"</formula>
    </cfRule>
    <cfRule type="cellIs" dxfId="184" priority="32" operator="equal">
      <formula>"UVR Sem Técnico"</formula>
    </cfRule>
    <cfRule type="cellIs" dxfId="183" priority="33" operator="equal">
      <formula>"Outras Ocorrências"</formula>
    </cfRule>
    <cfRule type="cellIs" dxfId="182" priority="34" operator="equal">
      <formula>"Atrasado &gt;= 2"</formula>
    </cfRule>
    <cfRule type="cellIs" dxfId="181" priority="35" operator="equal">
      <formula>"Atrasado"</formula>
    </cfRule>
    <cfRule type="cellIs" dxfId="180" priority="36" operator="equal">
      <formula>"Enviado"</formula>
    </cfRule>
  </conditionalFormatting>
  <conditionalFormatting sqref="L18:Q31">
    <cfRule type="cellIs" dxfId="179" priority="25" operator="equal">
      <formula>"Duplicado"</formula>
    </cfRule>
    <cfRule type="cellIs" dxfId="178" priority="26" operator="equal">
      <formula>"UVR Sem Técnico"</formula>
    </cfRule>
    <cfRule type="cellIs" dxfId="177" priority="27" operator="equal">
      <formula>"Outras Ocorrências"</formula>
    </cfRule>
    <cfRule type="cellIs" dxfId="176" priority="28" operator="equal">
      <formula>"Atrasado &gt;= 2"</formula>
    </cfRule>
    <cfRule type="cellIs" dxfId="175" priority="29" operator="equal">
      <formula>"Atrasado"</formula>
    </cfRule>
    <cfRule type="cellIs" dxfId="174" priority="30" operator="equal">
      <formula>"Enviado"</formula>
    </cfRule>
  </conditionalFormatting>
  <conditionalFormatting sqref="D18:K31">
    <cfRule type="cellIs" dxfId="173" priority="19" operator="equal">
      <formula>"Duplicado"</formula>
    </cfRule>
    <cfRule type="cellIs" dxfId="172" priority="20" operator="equal">
      <formula>"UVR Sem Técnico"</formula>
    </cfRule>
    <cfRule type="cellIs" dxfId="171" priority="21" operator="equal">
      <formula>"Outras Ocorrências"</formula>
    </cfRule>
    <cfRule type="cellIs" dxfId="170" priority="22" operator="equal">
      <formula>"Atrasado &gt;= 2"</formula>
    </cfRule>
    <cfRule type="cellIs" dxfId="169" priority="23" operator="equal">
      <formula>"Atrasado"</formula>
    </cfRule>
    <cfRule type="cellIs" dxfId="168" priority="24" operator="equal">
      <formula>"Enviado"</formula>
    </cfRule>
  </conditionalFormatting>
  <conditionalFormatting sqref="D34:Q45">
    <cfRule type="cellIs" dxfId="167" priority="13" operator="equal">
      <formula>"Duplicado"</formula>
    </cfRule>
    <cfRule type="cellIs" dxfId="166" priority="14" operator="equal">
      <formula>"UVR Sem Técnico"</formula>
    </cfRule>
    <cfRule type="cellIs" dxfId="165" priority="15" operator="equal">
      <formula>"Outras Ocorrências"</formula>
    </cfRule>
    <cfRule type="cellIs" dxfId="164" priority="16" operator="equal">
      <formula>"Atrasado &gt;= 2"</formula>
    </cfRule>
    <cfRule type="cellIs" dxfId="163" priority="17" operator="equal">
      <formula>"Atrasado"</formula>
    </cfRule>
    <cfRule type="cellIs" dxfId="162" priority="18" operator="equal">
      <formula>"Enviado"</formula>
    </cfRule>
  </conditionalFormatting>
  <conditionalFormatting sqref="D48:Q61">
    <cfRule type="cellIs" dxfId="161" priority="7" operator="equal">
      <formula>"Duplicado"</formula>
    </cfRule>
    <cfRule type="cellIs" dxfId="160" priority="8" operator="equal">
      <formula>"UVR Sem Técnico"</formula>
    </cfRule>
    <cfRule type="cellIs" dxfId="159" priority="9" operator="equal">
      <formula>"Outras Ocorrências"</formula>
    </cfRule>
    <cfRule type="cellIs" dxfId="158" priority="10" operator="equal">
      <formula>"Atrasado &gt;= 2"</formula>
    </cfRule>
    <cfRule type="cellIs" dxfId="157" priority="11" operator="equal">
      <formula>"Atrasado"</formula>
    </cfRule>
    <cfRule type="cellIs" dxfId="156" priority="12" operator="equal">
      <formula>"Enviado"</formula>
    </cfRule>
  </conditionalFormatting>
  <conditionalFormatting sqref="D64:Q76">
    <cfRule type="cellIs" dxfId="155" priority="1" operator="equal">
      <formula>"Duplicado"</formula>
    </cfRule>
    <cfRule type="cellIs" dxfId="154" priority="2" operator="equal">
      <formula>"UVR Sem Técnico"</formula>
    </cfRule>
    <cfRule type="cellIs" dxfId="153" priority="3" operator="equal">
      <formula>"Outras Ocorrências"</formula>
    </cfRule>
    <cfRule type="cellIs" dxfId="152" priority="4" operator="equal">
      <formula>"Atrasado &gt;= 2"</formula>
    </cfRule>
    <cfRule type="cellIs" dxfId="151" priority="5" operator="equal">
      <formula>"Atrasado"</formula>
    </cfRule>
    <cfRule type="cellIs" dxfId="150" priority="6" operator="equal">
      <formula>"Enviado"</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2B611-7064-4C59-B224-70E702F2D62D}">
  <dimension ref="A1:Q76"/>
  <sheetViews>
    <sheetView showGridLines="0" tabSelected="1" topLeftCell="A46" workbookViewId="0">
      <selection activeCell="D63" sqref="D63:E63"/>
    </sheetView>
  </sheetViews>
  <sheetFormatPr defaultRowHeight="15"/>
  <cols>
    <col min="2" max="2" width="27" bestFit="1" customWidth="1"/>
    <col min="4" max="17" width="8.5703125" customWidth="1"/>
  </cols>
  <sheetData>
    <row r="1" spans="1:17" ht="15.75">
      <c r="A1" s="14" t="s">
        <v>33</v>
      </c>
      <c r="B1" s="15" t="s">
        <v>52</v>
      </c>
      <c r="C1" s="15" t="s">
        <v>53</v>
      </c>
      <c r="D1" s="16" t="s">
        <v>1</v>
      </c>
      <c r="E1" s="16" t="s">
        <v>2</v>
      </c>
      <c r="F1" s="16" t="s">
        <v>3</v>
      </c>
      <c r="G1" s="16" t="s">
        <v>4</v>
      </c>
      <c r="H1" s="16" t="s">
        <v>5</v>
      </c>
      <c r="I1" s="16" t="s">
        <v>6</v>
      </c>
      <c r="J1" s="16" t="s">
        <v>7</v>
      </c>
      <c r="K1" s="16" t="s">
        <v>8</v>
      </c>
      <c r="L1" s="16" t="s">
        <v>9</v>
      </c>
      <c r="M1" s="16" t="s">
        <v>10</v>
      </c>
      <c r="N1" s="16" t="s">
        <v>11</v>
      </c>
      <c r="O1" s="16" t="s">
        <v>12</v>
      </c>
      <c r="P1" s="16" t="s">
        <v>13</v>
      </c>
      <c r="Q1" s="16" t="s">
        <v>14</v>
      </c>
    </row>
    <row r="2" spans="1:17">
      <c r="A2" s="17">
        <v>2</v>
      </c>
      <c r="B2" s="18" t="s">
        <v>54</v>
      </c>
      <c r="C2" s="19">
        <v>1</v>
      </c>
      <c r="D2" s="18" t="str" cm="1">
        <f t="array" aca="1" ref="D2" ca="1">IF(INDIRECT(D$1&amp;"!E"&amp;$A2)&lt;&gt;"", INDIRECT(D$1&amp;"!G"&amp;$A2), "")</f>
        <v>Não</v>
      </c>
      <c r="E2" s="18" t="str" cm="1">
        <f t="array" aca="1" ref="E2" ca="1">IF(INDIRECT(E$1&amp;"!E"&amp;$A2)&lt;&gt;"", INDIRECT(E$1&amp;"!G"&amp;$A2), "")</f>
        <v>Não</v>
      </c>
      <c r="F2" s="18" t="str" cm="1">
        <f t="array" aca="1" ref="F2" ca="1">IF(INDIRECT(F$1&amp;"!E"&amp;$A2)&lt;&gt;"", INDIRECT(F$1&amp;"!G"&amp;$A2), "")</f>
        <v>Não</v>
      </c>
      <c r="G2" s="18" t="str" cm="1">
        <f t="array" aca="1" ref="G2" ca="1">IF(INDIRECT(G$1&amp;"!E"&amp;$A2)&lt;&gt;"", INDIRECT(G$1&amp;"!G"&amp;$A2), "")</f>
        <v>Não</v>
      </c>
      <c r="H2" s="18" t="str" cm="1">
        <f t="array" aca="1" ref="H2" ca="1">IF(INDIRECT(H$1&amp;"!E"&amp;$A2)&lt;&gt;"", INDIRECT(H$1&amp;"!G"&amp;$A2), "")</f>
        <v>Não</v>
      </c>
      <c r="I2" s="18" t="str" cm="1">
        <f t="array" aca="1" ref="I2" ca="1">IF(INDIRECT(I$1&amp;"!E"&amp;$A2)&lt;&gt;"", INDIRECT(I$1&amp;"!G"&amp;$A2), "")</f>
        <v>Não</v>
      </c>
      <c r="J2" s="18" t="str" cm="1">
        <f t="array" aca="1" ref="J2" ca="1">IF(INDIRECT(J$1&amp;"!E"&amp;$A2)&lt;&gt;"", INDIRECT(J$1&amp;"!G"&amp;$A2), "")</f>
        <v>Não</v>
      </c>
      <c r="K2" s="18" t="str" cm="1">
        <f t="array" aca="1" ref="K2" ca="1">IF(INDIRECT(K$1&amp;"!E"&amp;$A2)&lt;&gt;"", INDIRECT(K$1&amp;"!G"&amp;$A2), "")</f>
        <v/>
      </c>
      <c r="L2" s="18" t="str" cm="1">
        <f t="array" aca="1" ref="L2" ca="1">IF(INDIRECT(L$1&amp;"!E"&amp;$A2)&lt;&gt;"", INDIRECT(L$1&amp;"!G"&amp;$A2), "")</f>
        <v/>
      </c>
      <c r="M2" s="18" t="str" cm="1">
        <f t="array" aca="1" ref="M2" ca="1">IF(INDIRECT(M$1&amp;"!E"&amp;$A2)&lt;&gt;"", INDIRECT(M$1&amp;"!G"&amp;$A2), "")</f>
        <v/>
      </c>
      <c r="N2" s="18" t="str" cm="1">
        <f t="array" aca="1" ref="N2" ca="1">IF(INDIRECT(N$1&amp;"!E"&amp;$A2)&lt;&gt;"", INDIRECT(N$1&amp;"!G"&amp;$A2), "")</f>
        <v/>
      </c>
      <c r="O2" s="18" t="str" cm="1">
        <f t="array" aca="1" ref="O2" ca="1">IF(INDIRECT(O$1&amp;"!E"&amp;$A2)&lt;&gt;"", INDIRECT(O$1&amp;"!G"&amp;$A2), "")</f>
        <v/>
      </c>
      <c r="P2" s="18" t="str" cm="1">
        <f t="array" aca="1" ref="P2" ca="1">IF(INDIRECT(P$1&amp;"!E"&amp;$A2)&lt;&gt;"", INDIRECT(P$1&amp;"!G"&amp;$A2), "")</f>
        <v/>
      </c>
      <c r="Q2" s="18" t="str" cm="1">
        <f t="array" aca="1" ref="Q2" ca="1">IF(INDIRECT(Q$1&amp;"!E"&amp;$A2)&lt;&gt;"", INDIRECT(Q$1&amp;"!G"&amp;$A2), "")</f>
        <v/>
      </c>
    </row>
    <row r="3" spans="1:17">
      <c r="A3" s="17">
        <v>4</v>
      </c>
      <c r="B3" s="18" t="s">
        <v>55</v>
      </c>
      <c r="C3" s="19">
        <v>1</v>
      </c>
      <c r="D3" s="18" t="str" cm="1">
        <f t="array" aca="1" ref="D3" ca="1">IF(INDIRECT(D$1&amp;"!E"&amp;$A3)&lt;&gt;"", INDIRECT(D$1&amp;"!G"&amp;$A3), "")</f>
        <v>Não</v>
      </c>
      <c r="E3" s="18" t="str" cm="1">
        <f t="array" aca="1" ref="E3" ca="1">IF(INDIRECT(E$1&amp;"!E"&amp;$A3)&lt;&gt;"", INDIRECT(E$1&amp;"!G"&amp;$A3), "")</f>
        <v>Não</v>
      </c>
      <c r="F3" s="18" t="str" cm="1">
        <f t="array" aca="1" ref="F3" ca="1">IF(INDIRECT(F$1&amp;"!E"&amp;$A3)&lt;&gt;"", INDIRECT(F$1&amp;"!G"&amp;$A3), "")</f>
        <v>Não</v>
      </c>
      <c r="G3" s="18" t="str" cm="1">
        <f t="array" aca="1" ref="G3" ca="1">IF(INDIRECT(G$1&amp;"!E"&amp;$A3)&lt;&gt;"", INDIRECT(G$1&amp;"!G"&amp;$A3), "")</f>
        <v>Não</v>
      </c>
      <c r="H3" s="18" t="str" cm="1">
        <f t="array" aca="1" ref="H3" ca="1">IF(INDIRECT(H$1&amp;"!E"&amp;$A3)&lt;&gt;"", INDIRECT(H$1&amp;"!G"&amp;$A3), "")</f>
        <v>Não</v>
      </c>
      <c r="I3" s="18" t="str" cm="1">
        <f t="array" aca="1" ref="I3" ca="1">IF(INDIRECT(I$1&amp;"!E"&amp;$A3)&lt;&gt;"", INDIRECT(I$1&amp;"!G"&amp;$A3), "")</f>
        <v>Não</v>
      </c>
      <c r="J3" s="18" t="str" cm="1">
        <f t="array" aca="1" ref="J3" ca="1">IF(INDIRECT(J$1&amp;"!E"&amp;$A3)&lt;&gt;"", INDIRECT(J$1&amp;"!G"&amp;$A3), "")</f>
        <v>Não</v>
      </c>
      <c r="K3" s="18" t="str" cm="1">
        <f t="array" aca="1" ref="K3" ca="1">IF(INDIRECT(K$1&amp;"!E"&amp;$A3)&lt;&gt;"", INDIRECT(K$1&amp;"!G"&amp;$A3), "")</f>
        <v/>
      </c>
      <c r="L3" s="18" t="str" cm="1">
        <f t="array" aca="1" ref="L3" ca="1">IF(INDIRECT(L$1&amp;"!E"&amp;$A3)&lt;&gt;"", INDIRECT(L$1&amp;"!G"&amp;$A3), "")</f>
        <v/>
      </c>
      <c r="M3" s="18" t="str" cm="1">
        <f t="array" aca="1" ref="M3" ca="1">IF(INDIRECT(M$1&amp;"!E"&amp;$A3)&lt;&gt;"", INDIRECT(M$1&amp;"!G"&amp;$A3), "")</f>
        <v/>
      </c>
      <c r="N3" s="18" t="str" cm="1">
        <f t="array" aca="1" ref="N3" ca="1">IF(INDIRECT(N$1&amp;"!E"&amp;$A3)&lt;&gt;"", INDIRECT(N$1&amp;"!G"&amp;$A3), "")</f>
        <v/>
      </c>
      <c r="O3" s="18" t="str" cm="1">
        <f t="array" aca="1" ref="O3" ca="1">IF(INDIRECT(O$1&amp;"!E"&amp;$A3)&lt;&gt;"", INDIRECT(O$1&amp;"!G"&amp;$A3), "")</f>
        <v/>
      </c>
      <c r="P3" s="18" t="str" cm="1">
        <f t="array" aca="1" ref="P3" ca="1">IF(INDIRECT(P$1&amp;"!E"&amp;$A3)&lt;&gt;"", INDIRECT(P$1&amp;"!G"&amp;$A3), "")</f>
        <v/>
      </c>
      <c r="Q3" s="18" t="str" cm="1">
        <f t="array" aca="1" ref="Q3" ca="1">IF(INDIRECT(Q$1&amp;"!E"&amp;$A3)&lt;&gt;"", INDIRECT(Q$1&amp;"!G"&amp;$A3), "")</f>
        <v/>
      </c>
    </row>
    <row r="4" spans="1:17">
      <c r="A4" s="17">
        <v>7</v>
      </c>
      <c r="B4" s="18" t="s">
        <v>56</v>
      </c>
      <c r="C4" s="19">
        <v>1</v>
      </c>
      <c r="D4" s="18" t="str" cm="1">
        <f t="array" aca="1" ref="D4" ca="1">IF(INDIRECT(D$1&amp;"!E"&amp;$A4)&lt;&gt;"", INDIRECT(D$1&amp;"!G"&amp;$A4), "")</f>
        <v>Não</v>
      </c>
      <c r="E4" s="18" t="str" cm="1">
        <f t="array" aca="1" ref="E4" ca="1">IF(INDIRECT(E$1&amp;"!E"&amp;$A4)&lt;&gt;"", INDIRECT(E$1&amp;"!G"&amp;$A4), "")</f>
        <v>Não</v>
      </c>
      <c r="F4" s="18" t="str" cm="1">
        <f t="array" aca="1" ref="F4" ca="1">IF(INDIRECT(F$1&amp;"!E"&amp;$A4)&lt;&gt;"", INDIRECT(F$1&amp;"!G"&amp;$A4), "")</f>
        <v>Não</v>
      </c>
      <c r="G4" s="18" t="str" cm="1">
        <f t="array" aca="1" ref="G4" ca="1">IF(INDIRECT(G$1&amp;"!E"&amp;$A4)&lt;&gt;"", INDIRECT(G$1&amp;"!G"&amp;$A4), "")</f>
        <v>Não</v>
      </c>
      <c r="H4" s="18" t="str" cm="1">
        <f t="array" aca="1" ref="H4" ca="1">IF(INDIRECT(H$1&amp;"!E"&amp;$A4)&lt;&gt;"", INDIRECT(H$1&amp;"!G"&amp;$A4), "")</f>
        <v>Não</v>
      </c>
      <c r="I4" s="18" t="str" cm="1">
        <f t="array" aca="1" ref="I4" ca="1">IF(INDIRECT(I$1&amp;"!E"&amp;$A4)&lt;&gt;"", INDIRECT(I$1&amp;"!G"&amp;$A4), "")</f>
        <v>Não</v>
      </c>
      <c r="J4" s="18" t="str" cm="1">
        <f t="array" aca="1" ref="J4" ca="1">IF(INDIRECT(J$1&amp;"!E"&amp;$A4)&lt;&gt;"", INDIRECT(J$1&amp;"!G"&amp;$A4), "")</f>
        <v>Não</v>
      </c>
      <c r="K4" s="18" t="str" cm="1">
        <f t="array" aca="1" ref="K4" ca="1">IF(INDIRECT(K$1&amp;"!E"&amp;$A4)&lt;&gt;"", INDIRECT(K$1&amp;"!G"&amp;$A4), "")</f>
        <v/>
      </c>
      <c r="L4" s="18" t="str" cm="1">
        <f t="array" aca="1" ref="L4" ca="1">IF(INDIRECT(L$1&amp;"!E"&amp;$A4)&lt;&gt;"", INDIRECT(L$1&amp;"!G"&amp;$A4), "")</f>
        <v/>
      </c>
      <c r="M4" s="18" t="str" cm="1">
        <f t="array" aca="1" ref="M4" ca="1">IF(INDIRECT(M$1&amp;"!E"&amp;$A4)&lt;&gt;"", INDIRECT(M$1&amp;"!G"&amp;$A4), "")</f>
        <v/>
      </c>
      <c r="N4" s="18" t="str" cm="1">
        <f t="array" aca="1" ref="N4" ca="1">IF(INDIRECT(N$1&amp;"!E"&amp;$A4)&lt;&gt;"", INDIRECT(N$1&amp;"!G"&amp;$A4), "")</f>
        <v/>
      </c>
      <c r="O4" s="18" t="str" cm="1">
        <f t="array" aca="1" ref="O4" ca="1">IF(INDIRECT(O$1&amp;"!E"&amp;$A4)&lt;&gt;"", INDIRECT(O$1&amp;"!G"&amp;$A4), "")</f>
        <v/>
      </c>
      <c r="P4" s="18" t="str" cm="1">
        <f t="array" aca="1" ref="P4" ca="1">IF(INDIRECT(P$1&amp;"!E"&amp;$A4)&lt;&gt;"", INDIRECT(P$1&amp;"!G"&amp;$A4), "")</f>
        <v/>
      </c>
      <c r="Q4" s="18" t="str" cm="1">
        <f t="array" aca="1" ref="Q4" ca="1">IF(INDIRECT(Q$1&amp;"!E"&amp;$A4)&lt;&gt;"", INDIRECT(Q$1&amp;"!G"&amp;$A4), "")</f>
        <v/>
      </c>
    </row>
    <row r="5" spans="1:17">
      <c r="A5" s="17">
        <v>31</v>
      </c>
      <c r="B5" s="18" t="s">
        <v>57</v>
      </c>
      <c r="C5" s="19">
        <v>1</v>
      </c>
      <c r="D5" s="18" t="str" cm="1">
        <f t="array" aca="1" ref="D5" ca="1">IF(INDIRECT(D$1&amp;"!E"&amp;$A5)&lt;&gt;"", INDIRECT(D$1&amp;"!G"&amp;$A5), "")</f>
        <v>Não</v>
      </c>
      <c r="E5" s="18" t="str" cm="1">
        <f t="array" aca="1" ref="E5" ca="1">IF(INDIRECT(E$1&amp;"!E"&amp;$A5)&lt;&gt;"", INDIRECT(E$1&amp;"!G"&amp;$A5), "")</f>
        <v>Não</v>
      </c>
      <c r="F5" s="18" t="str" cm="1">
        <f t="array" aca="1" ref="F5" ca="1">IF(INDIRECT(F$1&amp;"!E"&amp;$A5)&lt;&gt;"", INDIRECT(F$1&amp;"!G"&amp;$A5), "")</f>
        <v>Não</v>
      </c>
      <c r="G5" s="18" t="str" cm="1">
        <f t="array" aca="1" ref="G5" ca="1">IF(INDIRECT(G$1&amp;"!E"&amp;$A5)&lt;&gt;"", INDIRECT(G$1&amp;"!G"&amp;$A5), "")</f>
        <v>Não</v>
      </c>
      <c r="H5" s="18" t="str" cm="1">
        <f t="array" aca="1" ref="H5" ca="1">IF(INDIRECT(H$1&amp;"!E"&amp;$A5)&lt;&gt;"", INDIRECT(H$1&amp;"!G"&amp;$A5), "")</f>
        <v>Não</v>
      </c>
      <c r="I5" s="18" t="str" cm="1">
        <f t="array" aca="1" ref="I5" ca="1">IF(INDIRECT(I$1&amp;"!E"&amp;$A5)&lt;&gt;"", INDIRECT(I$1&amp;"!G"&amp;$A5), "")</f>
        <v>Não</v>
      </c>
      <c r="J5" s="18" t="str" cm="1">
        <f t="array" aca="1" ref="J5" ca="1">IF(INDIRECT(J$1&amp;"!E"&amp;$A5)&lt;&gt;"", INDIRECT(J$1&amp;"!G"&amp;$A5), "")</f>
        <v>Não</v>
      </c>
      <c r="K5" s="18" t="str" cm="1">
        <f t="array" aca="1" ref="K5" ca="1">IF(INDIRECT(K$1&amp;"!E"&amp;$A5)&lt;&gt;"", INDIRECT(K$1&amp;"!G"&amp;$A5), "")</f>
        <v/>
      </c>
      <c r="L5" s="18" t="str" cm="1">
        <f t="array" aca="1" ref="L5" ca="1">IF(INDIRECT(L$1&amp;"!E"&amp;$A5)&lt;&gt;"", INDIRECT(L$1&amp;"!G"&amp;$A5), "")</f>
        <v/>
      </c>
      <c r="M5" s="18" t="str" cm="1">
        <f t="array" aca="1" ref="M5" ca="1">IF(INDIRECT(M$1&amp;"!E"&amp;$A5)&lt;&gt;"", INDIRECT(M$1&amp;"!G"&amp;$A5), "")</f>
        <v/>
      </c>
      <c r="N5" s="18" t="str" cm="1">
        <f t="array" aca="1" ref="N5" ca="1">IF(INDIRECT(N$1&amp;"!E"&amp;$A5)&lt;&gt;"", INDIRECT(N$1&amp;"!G"&amp;$A5), "")</f>
        <v/>
      </c>
      <c r="O5" s="18" t="str" cm="1">
        <f t="array" aca="1" ref="O5" ca="1">IF(INDIRECT(O$1&amp;"!E"&amp;$A5)&lt;&gt;"", INDIRECT(O$1&amp;"!G"&amp;$A5), "")</f>
        <v/>
      </c>
      <c r="P5" s="18" t="str" cm="1">
        <f t="array" aca="1" ref="P5" ca="1">IF(INDIRECT(P$1&amp;"!E"&amp;$A5)&lt;&gt;"", INDIRECT(P$1&amp;"!G"&amp;$A5), "")</f>
        <v/>
      </c>
      <c r="Q5" s="18" t="str" cm="1">
        <f t="array" aca="1" ref="Q5" ca="1">IF(INDIRECT(Q$1&amp;"!E"&amp;$A5)&lt;&gt;"", INDIRECT(Q$1&amp;"!G"&amp;$A5), "")</f>
        <v/>
      </c>
    </row>
    <row r="6" spans="1:17">
      <c r="A6" s="17">
        <v>32</v>
      </c>
      <c r="B6" s="18" t="s">
        <v>58</v>
      </c>
      <c r="C6" s="19">
        <v>1</v>
      </c>
      <c r="D6" s="18" t="str" cm="1">
        <f t="array" aca="1" ref="D6" ca="1">IF(INDIRECT(D$1&amp;"!E"&amp;$A6)&lt;&gt;"", INDIRECT(D$1&amp;"!G"&amp;$A6), "")</f>
        <v>Não</v>
      </c>
      <c r="E6" s="18" t="str" cm="1">
        <f t="array" aca="1" ref="E6" ca="1">IF(INDIRECT(E$1&amp;"!E"&amp;$A6)&lt;&gt;"", INDIRECT(E$1&amp;"!G"&amp;$A6), "")</f>
        <v>Não</v>
      </c>
      <c r="F6" s="18" t="str" cm="1">
        <f t="array" aca="1" ref="F6" ca="1">IF(INDIRECT(F$1&amp;"!E"&amp;$A6)&lt;&gt;"", INDIRECT(F$1&amp;"!G"&amp;$A6), "")</f>
        <v>Não</v>
      </c>
      <c r="G6" s="18" t="str" cm="1">
        <f t="array" aca="1" ref="G6" ca="1">IF(INDIRECT(G$1&amp;"!E"&amp;$A6)&lt;&gt;"", INDIRECT(G$1&amp;"!G"&amp;$A6), "")</f>
        <v>Não</v>
      </c>
      <c r="H6" s="18" t="str" cm="1">
        <f t="array" aca="1" ref="H6" ca="1">IF(INDIRECT(H$1&amp;"!E"&amp;$A6)&lt;&gt;"", INDIRECT(H$1&amp;"!G"&amp;$A6), "")</f>
        <v>Não</v>
      </c>
      <c r="I6" s="18" t="str" cm="1">
        <f t="array" aca="1" ref="I6" ca="1">IF(INDIRECT(I$1&amp;"!E"&amp;$A6)&lt;&gt;"", INDIRECT(I$1&amp;"!G"&amp;$A6), "")</f>
        <v>Não</v>
      </c>
      <c r="J6" s="18" t="str" cm="1">
        <f t="array" aca="1" ref="J6" ca="1">IF(INDIRECT(J$1&amp;"!E"&amp;$A6)&lt;&gt;"", INDIRECT(J$1&amp;"!G"&amp;$A6), "")</f>
        <v>Não</v>
      </c>
      <c r="K6" s="18" t="str" cm="1">
        <f t="array" aca="1" ref="K6" ca="1">IF(INDIRECT(K$1&amp;"!E"&amp;$A6)&lt;&gt;"", INDIRECT(K$1&amp;"!G"&amp;$A6), "")</f>
        <v/>
      </c>
      <c r="L6" s="18" t="str" cm="1">
        <f t="array" aca="1" ref="L6" ca="1">IF(INDIRECT(L$1&amp;"!E"&amp;$A6)&lt;&gt;"", INDIRECT(L$1&amp;"!G"&amp;$A6), "")</f>
        <v/>
      </c>
      <c r="M6" s="18" t="str" cm="1">
        <f t="array" aca="1" ref="M6" ca="1">IF(INDIRECT(M$1&amp;"!E"&amp;$A6)&lt;&gt;"", INDIRECT(M$1&amp;"!G"&amp;$A6), "")</f>
        <v/>
      </c>
      <c r="N6" s="18" t="str" cm="1">
        <f t="array" aca="1" ref="N6" ca="1">IF(INDIRECT(N$1&amp;"!E"&amp;$A6)&lt;&gt;"", INDIRECT(N$1&amp;"!G"&amp;$A6), "")</f>
        <v/>
      </c>
      <c r="O6" s="18" t="str" cm="1">
        <f t="array" aca="1" ref="O6" ca="1">IF(INDIRECT(O$1&amp;"!E"&amp;$A6)&lt;&gt;"", INDIRECT(O$1&amp;"!G"&amp;$A6), "")</f>
        <v/>
      </c>
      <c r="P6" s="18" t="str" cm="1">
        <f t="array" aca="1" ref="P6" ca="1">IF(INDIRECT(P$1&amp;"!E"&amp;$A6)&lt;&gt;"", INDIRECT(P$1&amp;"!G"&amp;$A6), "")</f>
        <v/>
      </c>
      <c r="Q6" s="18" t="str" cm="1">
        <f t="array" aca="1" ref="Q6" ca="1">IF(INDIRECT(Q$1&amp;"!E"&amp;$A6)&lt;&gt;"", INDIRECT(Q$1&amp;"!G"&amp;$A6), "")</f>
        <v/>
      </c>
    </row>
    <row r="7" spans="1:17">
      <c r="A7" s="17">
        <v>42</v>
      </c>
      <c r="B7" s="18" t="s">
        <v>59</v>
      </c>
      <c r="C7" s="19">
        <v>1</v>
      </c>
      <c r="D7" s="18" t="str" cm="1">
        <f t="array" aca="1" ref="D7" ca="1">IF(INDIRECT(D$1&amp;"!E"&amp;$A7)&lt;&gt;"", INDIRECT(D$1&amp;"!G"&amp;$A7), "")</f>
        <v>Não</v>
      </c>
      <c r="E7" s="18" t="str" cm="1">
        <f t="array" aca="1" ref="E7" ca="1">IF(INDIRECT(E$1&amp;"!E"&amp;$A7)&lt;&gt;"", INDIRECT(E$1&amp;"!G"&amp;$A7), "")</f>
        <v>Não</v>
      </c>
      <c r="F7" s="18" t="str" cm="1">
        <f t="array" aca="1" ref="F7" ca="1">IF(INDIRECT(F$1&amp;"!E"&amp;$A7)&lt;&gt;"", INDIRECT(F$1&amp;"!G"&amp;$A7), "")</f>
        <v>Não</v>
      </c>
      <c r="G7" s="18" t="str" cm="1">
        <f t="array" aca="1" ref="G7" ca="1">IF(INDIRECT(G$1&amp;"!E"&amp;$A7)&lt;&gt;"", INDIRECT(G$1&amp;"!G"&amp;$A7), "")</f>
        <v>Não</v>
      </c>
      <c r="H7" s="18" t="str" cm="1">
        <f t="array" aca="1" ref="H7" ca="1">IF(INDIRECT(H$1&amp;"!E"&amp;$A7)&lt;&gt;"", INDIRECT(H$1&amp;"!G"&amp;$A7), "")</f>
        <v>Não</v>
      </c>
      <c r="I7" s="18" t="str" cm="1">
        <f t="array" aca="1" ref="I7" ca="1">IF(INDIRECT(I$1&amp;"!E"&amp;$A7)&lt;&gt;"", INDIRECT(I$1&amp;"!G"&amp;$A7), "")</f>
        <v>Não</v>
      </c>
      <c r="J7" s="18" t="str" cm="1">
        <f t="array" aca="1" ref="J7" ca="1">IF(INDIRECT(J$1&amp;"!E"&amp;$A7)&lt;&gt;"", INDIRECT(J$1&amp;"!G"&amp;$A7), "")</f>
        <v>Não</v>
      </c>
      <c r="K7" s="18" t="str" cm="1">
        <f t="array" aca="1" ref="K7" ca="1">IF(INDIRECT(K$1&amp;"!E"&amp;$A7)&lt;&gt;"", INDIRECT(K$1&amp;"!G"&amp;$A7), "")</f>
        <v/>
      </c>
      <c r="L7" s="18" t="str" cm="1">
        <f t="array" aca="1" ref="L7" ca="1">IF(INDIRECT(L$1&amp;"!E"&amp;$A7)&lt;&gt;"", INDIRECT(L$1&amp;"!G"&amp;$A7), "")</f>
        <v/>
      </c>
      <c r="M7" s="18" t="str" cm="1">
        <f t="array" aca="1" ref="M7" ca="1">IF(INDIRECT(M$1&amp;"!E"&amp;$A7)&lt;&gt;"", INDIRECT(M$1&amp;"!G"&amp;$A7), "")</f>
        <v/>
      </c>
      <c r="N7" s="18" t="str" cm="1">
        <f t="array" aca="1" ref="N7" ca="1">IF(INDIRECT(N$1&amp;"!E"&amp;$A7)&lt;&gt;"", INDIRECT(N$1&amp;"!G"&amp;$A7), "")</f>
        <v/>
      </c>
      <c r="O7" s="18" t="str" cm="1">
        <f t="array" aca="1" ref="O7" ca="1">IF(INDIRECT(O$1&amp;"!E"&amp;$A7)&lt;&gt;"", INDIRECT(O$1&amp;"!G"&amp;$A7), "")</f>
        <v/>
      </c>
      <c r="P7" s="18" t="str" cm="1">
        <f t="array" aca="1" ref="P7" ca="1">IF(INDIRECT(P$1&amp;"!E"&amp;$A7)&lt;&gt;"", INDIRECT(P$1&amp;"!G"&amp;$A7), "")</f>
        <v/>
      </c>
      <c r="Q7" s="18" t="str" cm="1">
        <f t="array" aca="1" ref="Q7" ca="1">IF(INDIRECT(Q$1&amp;"!E"&amp;$A7)&lt;&gt;"", INDIRECT(Q$1&amp;"!G"&amp;$A7), "")</f>
        <v/>
      </c>
    </row>
    <row r="8" spans="1:17">
      <c r="A8" s="17">
        <v>45</v>
      </c>
      <c r="B8" s="18" t="s">
        <v>60</v>
      </c>
      <c r="C8" s="19">
        <v>1</v>
      </c>
      <c r="D8" s="18" t="str" cm="1">
        <f t="array" aca="1" ref="D8" ca="1">IF(INDIRECT(D$1&amp;"!E"&amp;$A8)&lt;&gt;"", INDIRECT(D$1&amp;"!G"&amp;$A8), "")</f>
        <v>Não</v>
      </c>
      <c r="E8" s="18" t="str" cm="1">
        <f t="array" aca="1" ref="E8" ca="1">IF(INDIRECT(E$1&amp;"!E"&amp;$A8)&lt;&gt;"", INDIRECT(E$1&amp;"!G"&amp;$A8), "")</f>
        <v>Não</v>
      </c>
      <c r="F8" s="18" t="str" cm="1">
        <f t="array" aca="1" ref="F8" ca="1">IF(INDIRECT(F$1&amp;"!E"&amp;$A8)&lt;&gt;"", INDIRECT(F$1&amp;"!G"&amp;$A8), "")</f>
        <v>Não</v>
      </c>
      <c r="G8" s="18" t="str" cm="1">
        <f t="array" aca="1" ref="G8" ca="1">IF(INDIRECT(G$1&amp;"!E"&amp;$A8)&lt;&gt;"", INDIRECT(G$1&amp;"!G"&amp;$A8), "")</f>
        <v>Não</v>
      </c>
      <c r="H8" s="18" t="str" cm="1">
        <f t="array" aca="1" ref="H8" ca="1">IF(INDIRECT(H$1&amp;"!E"&amp;$A8)&lt;&gt;"", INDIRECT(H$1&amp;"!G"&amp;$A8), "")</f>
        <v>Não</v>
      </c>
      <c r="I8" s="18" t="str" cm="1">
        <f t="array" aca="1" ref="I8" ca="1">IF(INDIRECT(I$1&amp;"!E"&amp;$A8)&lt;&gt;"", INDIRECT(I$1&amp;"!G"&amp;$A8), "")</f>
        <v>Não</v>
      </c>
      <c r="J8" s="18" t="str" cm="1">
        <f t="array" aca="1" ref="J8" ca="1">IF(INDIRECT(J$1&amp;"!E"&amp;$A8)&lt;&gt;"", INDIRECT(J$1&amp;"!G"&amp;$A8), "")</f>
        <v>Não</v>
      </c>
      <c r="K8" s="18" t="str" cm="1">
        <f t="array" aca="1" ref="K8" ca="1">IF(INDIRECT(K$1&amp;"!E"&amp;$A8)&lt;&gt;"", INDIRECT(K$1&amp;"!G"&amp;$A8), "")</f>
        <v/>
      </c>
      <c r="L8" s="18" t="str" cm="1">
        <f t="array" aca="1" ref="L8" ca="1">IF(INDIRECT(L$1&amp;"!E"&amp;$A8)&lt;&gt;"", INDIRECT(L$1&amp;"!G"&amp;$A8), "")</f>
        <v/>
      </c>
      <c r="M8" s="18" t="str" cm="1">
        <f t="array" aca="1" ref="M8" ca="1">IF(INDIRECT(M$1&amp;"!E"&amp;$A8)&lt;&gt;"", INDIRECT(M$1&amp;"!G"&amp;$A8), "")</f>
        <v/>
      </c>
      <c r="N8" s="18" t="str" cm="1">
        <f t="array" aca="1" ref="N8" ca="1">IF(INDIRECT(N$1&amp;"!E"&amp;$A8)&lt;&gt;"", INDIRECT(N$1&amp;"!G"&amp;$A8), "")</f>
        <v/>
      </c>
      <c r="O8" s="18" t="str" cm="1">
        <f t="array" aca="1" ref="O8" ca="1">IF(INDIRECT(O$1&amp;"!E"&amp;$A8)&lt;&gt;"", INDIRECT(O$1&amp;"!G"&amp;$A8), "")</f>
        <v/>
      </c>
      <c r="P8" s="18" t="str" cm="1">
        <f t="array" aca="1" ref="P8" ca="1">IF(INDIRECT(P$1&amp;"!E"&amp;$A8)&lt;&gt;"", INDIRECT(P$1&amp;"!G"&amp;$A8), "")</f>
        <v/>
      </c>
      <c r="Q8" s="18" t="str" cm="1">
        <f t="array" aca="1" ref="Q8" ca="1">IF(INDIRECT(Q$1&amp;"!E"&amp;$A8)&lt;&gt;"", INDIRECT(Q$1&amp;"!G"&amp;$A8), "")</f>
        <v/>
      </c>
    </row>
    <row r="9" spans="1:17">
      <c r="A9" s="17">
        <v>47</v>
      </c>
      <c r="B9" s="18" t="s">
        <v>61</v>
      </c>
      <c r="C9" s="19">
        <v>1</v>
      </c>
      <c r="D9" s="18" t="str" cm="1">
        <f t="array" aca="1" ref="D9" ca="1">IF(INDIRECT(D$1&amp;"!E"&amp;$A9)&lt;&gt;"", INDIRECT(D$1&amp;"!G"&amp;$A9), "")</f>
        <v>Não</v>
      </c>
      <c r="E9" s="18" t="str" cm="1">
        <f t="array" aca="1" ref="E9" ca="1">IF(INDIRECT(E$1&amp;"!E"&amp;$A9)&lt;&gt;"", INDIRECT(E$1&amp;"!G"&amp;$A9), "")</f>
        <v>Não</v>
      </c>
      <c r="F9" s="18" t="str" cm="1">
        <f t="array" aca="1" ref="F9" ca="1">IF(INDIRECT(F$1&amp;"!E"&amp;$A9)&lt;&gt;"", INDIRECT(F$1&amp;"!G"&amp;$A9), "")</f>
        <v>Não</v>
      </c>
      <c r="G9" s="18" t="str" cm="1">
        <f t="array" aca="1" ref="G9" ca="1">IF(INDIRECT(G$1&amp;"!E"&amp;$A9)&lt;&gt;"", INDIRECT(G$1&amp;"!G"&amp;$A9), "")</f>
        <v>Não</v>
      </c>
      <c r="H9" s="18" t="str" cm="1">
        <f t="array" aca="1" ref="H9" ca="1">IF(INDIRECT(H$1&amp;"!E"&amp;$A9)&lt;&gt;"", INDIRECT(H$1&amp;"!G"&amp;$A9), "")</f>
        <v>Não</v>
      </c>
      <c r="I9" s="18" t="str" cm="1">
        <f t="array" aca="1" ref="I9" ca="1">IF(INDIRECT(I$1&amp;"!E"&amp;$A9)&lt;&gt;"", INDIRECT(I$1&amp;"!G"&amp;$A9), "")</f>
        <v>Não</v>
      </c>
      <c r="J9" s="18" t="str" cm="1">
        <f t="array" aca="1" ref="J9" ca="1">IF(INDIRECT(J$1&amp;"!E"&amp;$A9)&lt;&gt;"", INDIRECT(J$1&amp;"!G"&amp;$A9), "")</f>
        <v>Não</v>
      </c>
      <c r="K9" s="18" t="str" cm="1">
        <f t="array" aca="1" ref="K9" ca="1">IF(INDIRECT(K$1&amp;"!E"&amp;$A9)&lt;&gt;"", INDIRECT(K$1&amp;"!G"&amp;$A9), "")</f>
        <v>Não</v>
      </c>
      <c r="L9" s="18" t="str" cm="1">
        <f t="array" aca="1" ref="L9" ca="1">IF(INDIRECT(L$1&amp;"!E"&amp;$A9)&lt;&gt;"", INDIRECT(L$1&amp;"!G"&amp;$A9), "")</f>
        <v/>
      </c>
      <c r="M9" s="18" t="str" cm="1">
        <f t="array" aca="1" ref="M9" ca="1">IF(INDIRECT(M$1&amp;"!E"&amp;$A9)&lt;&gt;"", INDIRECT(M$1&amp;"!G"&amp;$A9), "")</f>
        <v/>
      </c>
      <c r="N9" s="18" t="str" cm="1">
        <f t="array" aca="1" ref="N9" ca="1">IF(INDIRECT(N$1&amp;"!E"&amp;$A9)&lt;&gt;"", INDIRECT(N$1&amp;"!G"&amp;$A9), "")</f>
        <v/>
      </c>
      <c r="O9" s="18" t="str" cm="1">
        <f t="array" aca="1" ref="O9" ca="1">IF(INDIRECT(O$1&amp;"!E"&amp;$A9)&lt;&gt;"", INDIRECT(O$1&amp;"!G"&amp;$A9), "")</f>
        <v/>
      </c>
      <c r="P9" s="18" t="str" cm="1">
        <f t="array" aca="1" ref="P9" ca="1">IF(INDIRECT(P$1&amp;"!E"&amp;$A9)&lt;&gt;"", INDIRECT(P$1&amp;"!G"&amp;$A9), "")</f>
        <v/>
      </c>
      <c r="Q9" s="18" t="str" cm="1">
        <f t="array" aca="1" ref="Q9" ca="1">IF(INDIRECT(Q$1&amp;"!E"&amp;$A9)&lt;&gt;"", INDIRECT(Q$1&amp;"!G"&amp;$A9), "")</f>
        <v/>
      </c>
    </row>
    <row r="10" spans="1:17">
      <c r="A10" s="17">
        <v>49</v>
      </c>
      <c r="B10" s="18" t="s">
        <v>62</v>
      </c>
      <c r="C10" s="19">
        <v>1</v>
      </c>
      <c r="D10" s="18" t="str" cm="1">
        <f t="array" aca="1" ref="D10" ca="1">IF(INDIRECT(D$1&amp;"!E"&amp;$A10)&lt;&gt;"", INDIRECT(D$1&amp;"!G"&amp;$A10), "")</f>
        <v>Não</v>
      </c>
      <c r="E10" s="18" t="str" cm="1">
        <f t="array" aca="1" ref="E10" ca="1">IF(INDIRECT(E$1&amp;"!E"&amp;$A10)&lt;&gt;"", INDIRECT(E$1&amp;"!G"&amp;$A10), "")</f>
        <v>Não</v>
      </c>
      <c r="F10" s="18" t="str" cm="1">
        <f t="array" aca="1" ref="F10" ca="1">IF(INDIRECT(F$1&amp;"!E"&amp;$A10)&lt;&gt;"", INDIRECT(F$1&amp;"!G"&amp;$A10), "")</f>
        <v>Não</v>
      </c>
      <c r="G10" s="18" t="str" cm="1">
        <f t="array" aca="1" ref="G10" ca="1">IF(INDIRECT(G$1&amp;"!E"&amp;$A10)&lt;&gt;"", INDIRECT(G$1&amp;"!G"&amp;$A10), "")</f>
        <v>Não</v>
      </c>
      <c r="H10" s="18" t="str" cm="1">
        <f t="array" aca="1" ref="H10" ca="1">IF(INDIRECT(H$1&amp;"!E"&amp;$A10)&lt;&gt;"", INDIRECT(H$1&amp;"!G"&amp;$A10), "")</f>
        <v>Não</v>
      </c>
      <c r="I10" s="18" t="str" cm="1">
        <f t="array" aca="1" ref="I10" ca="1">IF(INDIRECT(I$1&amp;"!E"&amp;$A10)&lt;&gt;"", INDIRECT(I$1&amp;"!G"&amp;$A10), "")</f>
        <v>Não</v>
      </c>
      <c r="J10" s="18" t="str" cm="1">
        <f t="array" aca="1" ref="J10" ca="1">IF(INDIRECT(J$1&amp;"!E"&amp;$A10)&lt;&gt;"", INDIRECT(J$1&amp;"!G"&amp;$A10), "")</f>
        <v>Não</v>
      </c>
      <c r="K10" s="18" t="str" cm="1">
        <f t="array" aca="1" ref="K10" ca="1">IF(INDIRECT(K$1&amp;"!E"&amp;$A10)&lt;&gt;"", INDIRECT(K$1&amp;"!G"&amp;$A10), "")</f>
        <v/>
      </c>
      <c r="L10" s="18" t="str" cm="1">
        <f t="array" aca="1" ref="L10" ca="1">IF(INDIRECT(L$1&amp;"!E"&amp;$A10)&lt;&gt;"", INDIRECT(L$1&amp;"!G"&amp;$A10), "")</f>
        <v/>
      </c>
      <c r="M10" s="18" t="str" cm="1">
        <f t="array" aca="1" ref="M10" ca="1">IF(INDIRECT(M$1&amp;"!E"&amp;$A10)&lt;&gt;"", INDIRECT(M$1&amp;"!G"&amp;$A10), "")</f>
        <v/>
      </c>
      <c r="N10" s="18" t="str" cm="1">
        <f t="array" aca="1" ref="N10" ca="1">IF(INDIRECT(N$1&amp;"!E"&amp;$A10)&lt;&gt;"", INDIRECT(N$1&amp;"!G"&amp;$A10), "")</f>
        <v/>
      </c>
      <c r="O10" s="18" t="str" cm="1">
        <f t="array" aca="1" ref="O10" ca="1">IF(INDIRECT(O$1&amp;"!E"&amp;$A10)&lt;&gt;"", INDIRECT(O$1&amp;"!G"&amp;$A10), "")</f>
        <v/>
      </c>
      <c r="P10" s="18" t="str" cm="1">
        <f t="array" aca="1" ref="P10" ca="1">IF(INDIRECT(P$1&amp;"!E"&amp;$A10)&lt;&gt;"", INDIRECT(P$1&amp;"!G"&amp;$A10), "")</f>
        <v/>
      </c>
      <c r="Q10" s="18" t="str" cm="1">
        <f t="array" aca="1" ref="Q10" ca="1">IF(INDIRECT(Q$1&amp;"!E"&amp;$A10)&lt;&gt;"", INDIRECT(Q$1&amp;"!G"&amp;$A10), "")</f>
        <v/>
      </c>
    </row>
    <row r="11" spans="1:17">
      <c r="A11" s="17">
        <v>50</v>
      </c>
      <c r="B11" s="18" t="s">
        <v>63</v>
      </c>
      <c r="C11" s="19">
        <v>1</v>
      </c>
      <c r="D11" s="18" t="str" cm="1">
        <f t="array" aca="1" ref="D11" ca="1">IF(INDIRECT(D$1&amp;"!E"&amp;$A11)&lt;&gt;"", INDIRECT(D$1&amp;"!G"&amp;$A11), "")</f>
        <v>Não</v>
      </c>
      <c r="E11" s="18" t="str" cm="1">
        <f t="array" aca="1" ref="E11" ca="1">IF(INDIRECT(E$1&amp;"!E"&amp;$A11)&lt;&gt;"", INDIRECT(E$1&amp;"!G"&amp;$A11), "")</f>
        <v>Não</v>
      </c>
      <c r="F11" s="18" t="str" cm="1">
        <f t="array" aca="1" ref="F11" ca="1">IF(INDIRECT(F$1&amp;"!E"&amp;$A11)&lt;&gt;"", INDIRECT(F$1&amp;"!G"&amp;$A11), "")</f>
        <v>Não</v>
      </c>
      <c r="G11" s="18" t="str" cm="1">
        <f t="array" aca="1" ref="G11" ca="1">IF(INDIRECT(G$1&amp;"!E"&amp;$A11)&lt;&gt;"", INDIRECT(G$1&amp;"!G"&amp;$A11), "")</f>
        <v>Não</v>
      </c>
      <c r="H11" s="18" t="str" cm="1">
        <f t="array" aca="1" ref="H11" ca="1">IF(INDIRECT(H$1&amp;"!E"&amp;$A11)&lt;&gt;"", INDIRECT(H$1&amp;"!G"&amp;$A11), "")</f>
        <v>Não</v>
      </c>
      <c r="I11" s="18" t="str" cm="1">
        <f t="array" aca="1" ref="I11" ca="1">IF(INDIRECT(I$1&amp;"!E"&amp;$A11)&lt;&gt;"", INDIRECT(I$1&amp;"!G"&amp;$A11), "")</f>
        <v>Não</v>
      </c>
      <c r="J11" s="18" t="str" cm="1">
        <f t="array" aca="1" ref="J11" ca="1">IF(INDIRECT(J$1&amp;"!E"&amp;$A11)&lt;&gt;"", INDIRECT(J$1&amp;"!G"&amp;$A11), "")</f>
        <v>Não</v>
      </c>
      <c r="K11" s="18" t="str" cm="1">
        <f t="array" aca="1" ref="K11" ca="1">IF(INDIRECT(K$1&amp;"!E"&amp;$A11)&lt;&gt;"", INDIRECT(K$1&amp;"!G"&amp;$A11), "")</f>
        <v/>
      </c>
      <c r="L11" s="18" t="str" cm="1">
        <f t="array" aca="1" ref="L11" ca="1">IF(INDIRECT(L$1&amp;"!E"&amp;$A11)&lt;&gt;"", INDIRECT(L$1&amp;"!G"&amp;$A11), "")</f>
        <v/>
      </c>
      <c r="M11" s="18" t="str" cm="1">
        <f t="array" aca="1" ref="M11" ca="1">IF(INDIRECT(M$1&amp;"!E"&amp;$A11)&lt;&gt;"", INDIRECT(M$1&amp;"!G"&amp;$A11), "")</f>
        <v/>
      </c>
      <c r="N11" s="18" t="str" cm="1">
        <f t="array" aca="1" ref="N11" ca="1">IF(INDIRECT(N$1&amp;"!E"&amp;$A11)&lt;&gt;"", INDIRECT(N$1&amp;"!G"&amp;$A11), "")</f>
        <v/>
      </c>
      <c r="O11" s="18" t="str" cm="1">
        <f t="array" aca="1" ref="O11" ca="1">IF(INDIRECT(O$1&amp;"!E"&amp;$A11)&lt;&gt;"", INDIRECT(O$1&amp;"!G"&amp;$A11), "")</f>
        <v/>
      </c>
      <c r="P11" s="18" t="str" cm="1">
        <f t="array" aca="1" ref="P11" ca="1">IF(INDIRECT(P$1&amp;"!E"&amp;$A11)&lt;&gt;"", INDIRECT(P$1&amp;"!G"&amp;$A11), "")</f>
        <v/>
      </c>
      <c r="Q11" s="18" t="str" cm="1">
        <f t="array" aca="1" ref="Q11" ca="1">IF(INDIRECT(Q$1&amp;"!E"&amp;$A11)&lt;&gt;"", INDIRECT(Q$1&amp;"!G"&amp;$A11), "")</f>
        <v/>
      </c>
    </row>
    <row r="12" spans="1:17">
      <c r="A12" s="17">
        <v>51</v>
      </c>
      <c r="B12" s="18" t="s">
        <v>64</v>
      </c>
      <c r="C12" s="19">
        <v>1</v>
      </c>
      <c r="D12" s="18" t="str" cm="1">
        <f t="array" aca="1" ref="D12" ca="1">IF(INDIRECT(D$1&amp;"!E"&amp;$A12)&lt;&gt;"", INDIRECT(D$1&amp;"!G"&amp;$A12), "")</f>
        <v>Não</v>
      </c>
      <c r="E12" s="18" t="str" cm="1">
        <f t="array" aca="1" ref="E12" ca="1">IF(INDIRECT(E$1&amp;"!E"&amp;$A12)&lt;&gt;"", INDIRECT(E$1&amp;"!G"&amp;$A12), "")</f>
        <v>Não</v>
      </c>
      <c r="F12" s="18" t="str" cm="1">
        <f t="array" aca="1" ref="F12" ca="1">IF(INDIRECT(F$1&amp;"!E"&amp;$A12)&lt;&gt;"", INDIRECT(F$1&amp;"!G"&amp;$A12), "")</f>
        <v>Não</v>
      </c>
      <c r="G12" s="18" t="str" cm="1">
        <f t="array" aca="1" ref="G12" ca="1">IF(INDIRECT(G$1&amp;"!E"&amp;$A12)&lt;&gt;"", INDIRECT(G$1&amp;"!G"&amp;$A12), "")</f>
        <v>Não</v>
      </c>
      <c r="H12" s="18" t="str" cm="1">
        <f t="array" aca="1" ref="H12" ca="1">IF(INDIRECT(H$1&amp;"!E"&amp;$A12)&lt;&gt;"", INDIRECT(H$1&amp;"!G"&amp;$A12), "")</f>
        <v>Não</v>
      </c>
      <c r="I12" s="18" t="str" cm="1">
        <f t="array" aca="1" ref="I12" ca="1">IF(INDIRECT(I$1&amp;"!E"&amp;$A12)&lt;&gt;"", INDIRECT(I$1&amp;"!G"&amp;$A12), "")</f>
        <v>Não</v>
      </c>
      <c r="J12" s="18" t="str" cm="1">
        <f t="array" aca="1" ref="J12" ca="1">IF(INDIRECT(J$1&amp;"!E"&amp;$A12)&lt;&gt;"", INDIRECT(J$1&amp;"!G"&amp;$A12), "")</f>
        <v>Não</v>
      </c>
      <c r="K12" s="18" t="str" cm="1">
        <f t="array" aca="1" ref="K12" ca="1">IF(INDIRECT(K$1&amp;"!E"&amp;$A12)&lt;&gt;"", INDIRECT(K$1&amp;"!G"&amp;$A12), "")</f>
        <v/>
      </c>
      <c r="L12" s="18" t="str" cm="1">
        <f t="array" aca="1" ref="L12" ca="1">IF(INDIRECT(L$1&amp;"!E"&amp;$A12)&lt;&gt;"", INDIRECT(L$1&amp;"!G"&amp;$A12), "")</f>
        <v/>
      </c>
      <c r="M12" s="18" t="str" cm="1">
        <f t="array" aca="1" ref="M12" ca="1">IF(INDIRECT(M$1&amp;"!E"&amp;$A12)&lt;&gt;"", INDIRECT(M$1&amp;"!G"&amp;$A12), "")</f>
        <v/>
      </c>
      <c r="N12" s="18" t="str" cm="1">
        <f t="array" aca="1" ref="N12" ca="1">IF(INDIRECT(N$1&amp;"!E"&amp;$A12)&lt;&gt;"", INDIRECT(N$1&amp;"!G"&amp;$A12), "")</f>
        <v/>
      </c>
      <c r="O12" s="18" t="str" cm="1">
        <f t="array" aca="1" ref="O12" ca="1">IF(INDIRECT(O$1&amp;"!E"&amp;$A12)&lt;&gt;"", INDIRECT(O$1&amp;"!G"&amp;$A12), "")</f>
        <v/>
      </c>
      <c r="P12" s="18" t="str" cm="1">
        <f t="array" aca="1" ref="P12" ca="1">IF(INDIRECT(P$1&amp;"!E"&amp;$A12)&lt;&gt;"", INDIRECT(P$1&amp;"!G"&amp;$A12), "")</f>
        <v/>
      </c>
      <c r="Q12" s="18" t="str" cm="1">
        <f t="array" aca="1" ref="Q12" ca="1">IF(INDIRECT(Q$1&amp;"!E"&amp;$A12)&lt;&gt;"", INDIRECT(Q$1&amp;"!G"&amp;$A12), "")</f>
        <v/>
      </c>
    </row>
    <row r="13" spans="1:17">
      <c r="A13" s="17">
        <v>53</v>
      </c>
      <c r="B13" s="18" t="s">
        <v>65</v>
      </c>
      <c r="C13" s="19">
        <v>1</v>
      </c>
      <c r="D13" s="18" t="str" cm="1">
        <f t="array" aca="1" ref="D13" ca="1">IF(INDIRECT(D$1&amp;"!E"&amp;$A13)&lt;&gt;"", INDIRECT(D$1&amp;"!G"&amp;$A13), "")</f>
        <v>Não</v>
      </c>
      <c r="E13" s="18" t="str" cm="1">
        <f t="array" aca="1" ref="E13" ca="1">IF(INDIRECT(E$1&amp;"!E"&amp;$A13)&lt;&gt;"", INDIRECT(E$1&amp;"!G"&amp;$A13), "")</f>
        <v>Não</v>
      </c>
      <c r="F13" s="18" t="str" cm="1">
        <f t="array" aca="1" ref="F13" ca="1">IF(INDIRECT(F$1&amp;"!E"&amp;$A13)&lt;&gt;"", INDIRECT(F$1&amp;"!G"&amp;$A13), "")</f>
        <v>Não</v>
      </c>
      <c r="G13" s="18" t="str" cm="1">
        <f t="array" aca="1" ref="G13" ca="1">IF(INDIRECT(G$1&amp;"!E"&amp;$A13)&lt;&gt;"", INDIRECT(G$1&amp;"!G"&amp;$A13), "")</f>
        <v>Não</v>
      </c>
      <c r="H13" s="18" t="str" cm="1">
        <f t="array" aca="1" ref="H13" ca="1">IF(INDIRECT(H$1&amp;"!E"&amp;$A13)&lt;&gt;"", INDIRECT(H$1&amp;"!G"&amp;$A13), "")</f>
        <v>Não</v>
      </c>
      <c r="I13" s="18" t="str" cm="1">
        <f t="array" aca="1" ref="I13" ca="1">IF(INDIRECT(I$1&amp;"!E"&amp;$A13)&lt;&gt;"", INDIRECT(I$1&amp;"!G"&amp;$A13), "")</f>
        <v>Não</v>
      </c>
      <c r="J13" s="18" t="str" cm="1">
        <f t="array" aca="1" ref="J13" ca="1">IF(INDIRECT(J$1&amp;"!E"&amp;$A13)&lt;&gt;"", INDIRECT(J$1&amp;"!G"&amp;$A13), "")</f>
        <v>Não</v>
      </c>
      <c r="K13" s="18" t="str" cm="1">
        <f t="array" aca="1" ref="K13" ca="1">IF(INDIRECT(K$1&amp;"!E"&amp;$A13)&lt;&gt;"", INDIRECT(K$1&amp;"!G"&amp;$A13), "")</f>
        <v/>
      </c>
      <c r="L13" s="18" t="str" cm="1">
        <f t="array" aca="1" ref="L13" ca="1">IF(INDIRECT(L$1&amp;"!E"&amp;$A13)&lt;&gt;"", INDIRECT(L$1&amp;"!G"&amp;$A13), "")</f>
        <v/>
      </c>
      <c r="M13" s="18" t="str" cm="1">
        <f t="array" aca="1" ref="M13" ca="1">IF(INDIRECT(M$1&amp;"!E"&amp;$A13)&lt;&gt;"", INDIRECT(M$1&amp;"!G"&amp;$A13), "")</f>
        <v/>
      </c>
      <c r="N13" s="18" t="str" cm="1">
        <f t="array" aca="1" ref="N13" ca="1">IF(INDIRECT(N$1&amp;"!E"&amp;$A13)&lt;&gt;"", INDIRECT(N$1&amp;"!G"&amp;$A13), "")</f>
        <v/>
      </c>
      <c r="O13" s="18" t="str" cm="1">
        <f t="array" aca="1" ref="O13" ca="1">IF(INDIRECT(O$1&amp;"!E"&amp;$A13)&lt;&gt;"", INDIRECT(O$1&amp;"!G"&amp;$A13), "")</f>
        <v/>
      </c>
      <c r="P13" s="18" t="str" cm="1">
        <f t="array" aca="1" ref="P13" ca="1">IF(INDIRECT(P$1&amp;"!E"&amp;$A13)&lt;&gt;"", INDIRECT(P$1&amp;"!G"&amp;$A13), "")</f>
        <v/>
      </c>
      <c r="Q13" s="18" t="str" cm="1">
        <f t="array" aca="1" ref="Q13" ca="1">IF(INDIRECT(Q$1&amp;"!E"&amp;$A13)&lt;&gt;"", INDIRECT(Q$1&amp;"!G"&amp;$A13), "")</f>
        <v/>
      </c>
    </row>
    <row r="14" spans="1:17">
      <c r="A14" s="17">
        <v>63</v>
      </c>
      <c r="B14" s="18" t="s">
        <v>66</v>
      </c>
      <c r="C14" s="19">
        <v>1</v>
      </c>
      <c r="D14" s="18" t="str" cm="1">
        <f t="array" aca="1" ref="D14" ca="1">IF(INDIRECT(D$1&amp;"!E"&amp;$A14)&lt;&gt;"", INDIRECT(D$1&amp;"!G"&amp;$A14), "")</f>
        <v>Não</v>
      </c>
      <c r="E14" s="18" t="str" cm="1">
        <f t="array" aca="1" ref="E14" ca="1">IF(INDIRECT(E$1&amp;"!E"&amp;$A14)&lt;&gt;"", INDIRECT(E$1&amp;"!G"&amp;$A14), "")</f>
        <v>Não</v>
      </c>
      <c r="F14" s="18" t="str" cm="1">
        <f t="array" aca="1" ref="F14" ca="1">IF(INDIRECT(F$1&amp;"!E"&amp;$A14)&lt;&gt;"", INDIRECT(F$1&amp;"!G"&amp;$A14), "")</f>
        <v>Não</v>
      </c>
      <c r="G14" s="18" t="str" cm="1">
        <f t="array" aca="1" ref="G14" ca="1">IF(INDIRECT(G$1&amp;"!E"&amp;$A14)&lt;&gt;"", INDIRECT(G$1&amp;"!G"&amp;$A14), "")</f>
        <v>Não</v>
      </c>
      <c r="H14" s="18" t="str" cm="1">
        <f t="array" aca="1" ref="H14" ca="1">IF(INDIRECT(H$1&amp;"!E"&amp;$A14)&lt;&gt;"", INDIRECT(H$1&amp;"!G"&amp;$A14), "")</f>
        <v>Não</v>
      </c>
      <c r="I14" s="18" t="str" cm="1">
        <f t="array" aca="1" ref="I14" ca="1">IF(INDIRECT(I$1&amp;"!E"&amp;$A14)&lt;&gt;"", INDIRECT(I$1&amp;"!G"&amp;$A14), "")</f>
        <v>Não</v>
      </c>
      <c r="J14" s="18" t="str" cm="1">
        <f t="array" aca="1" ref="J14" ca="1">IF(INDIRECT(J$1&amp;"!E"&amp;$A14)&lt;&gt;"", INDIRECT(J$1&amp;"!G"&amp;$A14), "")</f>
        <v>Não</v>
      </c>
      <c r="K14" s="18" t="str" cm="1">
        <f t="array" aca="1" ref="K14" ca="1">IF(INDIRECT(K$1&amp;"!E"&amp;$A14)&lt;&gt;"", INDIRECT(K$1&amp;"!G"&amp;$A14), "")</f>
        <v/>
      </c>
      <c r="L14" s="18" t="str" cm="1">
        <f t="array" aca="1" ref="L14" ca="1">IF(INDIRECT(L$1&amp;"!E"&amp;$A14)&lt;&gt;"", INDIRECT(L$1&amp;"!G"&amp;$A14), "")</f>
        <v/>
      </c>
      <c r="M14" s="18" t="str" cm="1">
        <f t="array" aca="1" ref="M14" ca="1">IF(INDIRECT(M$1&amp;"!E"&amp;$A14)&lt;&gt;"", INDIRECT(M$1&amp;"!G"&amp;$A14), "")</f>
        <v/>
      </c>
      <c r="N14" s="18" t="str" cm="1">
        <f t="array" aca="1" ref="N14" ca="1">IF(INDIRECT(N$1&amp;"!E"&amp;$A14)&lt;&gt;"", INDIRECT(N$1&amp;"!G"&amp;$A14), "")</f>
        <v/>
      </c>
      <c r="O14" s="18" t="str" cm="1">
        <f t="array" aca="1" ref="O14" ca="1">IF(INDIRECT(O$1&amp;"!E"&amp;$A14)&lt;&gt;"", INDIRECT(O$1&amp;"!G"&amp;$A14), "")</f>
        <v/>
      </c>
      <c r="P14" s="18" t="str" cm="1">
        <f t="array" aca="1" ref="P14" ca="1">IF(INDIRECT(P$1&amp;"!E"&amp;$A14)&lt;&gt;"", INDIRECT(P$1&amp;"!G"&amp;$A14), "")</f>
        <v/>
      </c>
      <c r="Q14" s="18" t="str" cm="1">
        <f t="array" aca="1" ref="Q14" ca="1">IF(INDIRECT(Q$1&amp;"!E"&amp;$A14)&lt;&gt;"", INDIRECT(Q$1&amp;"!G"&amp;$A14), "")</f>
        <v/>
      </c>
    </row>
    <row r="15" spans="1:17">
      <c r="A15" s="17">
        <v>64</v>
      </c>
      <c r="B15" s="18" t="s">
        <v>67</v>
      </c>
      <c r="C15" s="19">
        <v>1</v>
      </c>
      <c r="D15" s="18" t="str" cm="1">
        <f t="array" aca="1" ref="D15" ca="1">IF(INDIRECT(D$1&amp;"!E"&amp;$A15)&lt;&gt;"", INDIRECT(D$1&amp;"!G"&amp;$A15), "")</f>
        <v>Não</v>
      </c>
      <c r="E15" s="18" t="str" cm="1">
        <f t="array" aca="1" ref="E15" ca="1">IF(INDIRECT(E$1&amp;"!E"&amp;$A15)&lt;&gt;"", INDIRECT(E$1&amp;"!G"&amp;$A15), "")</f>
        <v>Não</v>
      </c>
      <c r="F15" s="18" t="str" cm="1">
        <f t="array" aca="1" ref="F15" ca="1">IF(INDIRECT(F$1&amp;"!E"&amp;$A15)&lt;&gt;"", INDIRECT(F$1&amp;"!G"&amp;$A15), "")</f>
        <v>Não</v>
      </c>
      <c r="G15" s="18" t="str" cm="1">
        <f t="array" aca="1" ref="G15" ca="1">IF(INDIRECT(G$1&amp;"!E"&amp;$A15)&lt;&gt;"", INDIRECT(G$1&amp;"!G"&amp;$A15), "")</f>
        <v>Não</v>
      </c>
      <c r="H15" s="18" t="str" cm="1">
        <f t="array" aca="1" ref="H15" ca="1">IF(INDIRECT(H$1&amp;"!E"&amp;$A15)&lt;&gt;"", INDIRECT(H$1&amp;"!G"&amp;$A15), "")</f>
        <v>Não</v>
      </c>
      <c r="I15" s="18" t="str" cm="1">
        <f t="array" aca="1" ref="I15" ca="1">IF(INDIRECT(I$1&amp;"!E"&amp;$A15)&lt;&gt;"", INDIRECT(I$1&amp;"!G"&amp;$A15), "")</f>
        <v>Não</v>
      </c>
      <c r="J15" s="18" t="str" cm="1">
        <f t="array" aca="1" ref="J15" ca="1">IF(INDIRECT(J$1&amp;"!E"&amp;$A15)&lt;&gt;"", INDIRECT(J$1&amp;"!G"&amp;$A15), "")</f>
        <v>Não</v>
      </c>
      <c r="K15" s="18" t="str" cm="1">
        <f t="array" aca="1" ref="K15" ca="1">IF(INDIRECT(K$1&amp;"!E"&amp;$A15)&lt;&gt;"", INDIRECT(K$1&amp;"!G"&amp;$A15), "")</f>
        <v/>
      </c>
      <c r="L15" s="18" t="str" cm="1">
        <f t="array" aca="1" ref="L15" ca="1">IF(INDIRECT(L$1&amp;"!E"&amp;$A15)&lt;&gt;"", INDIRECT(L$1&amp;"!G"&amp;$A15), "")</f>
        <v/>
      </c>
      <c r="M15" s="18" t="str" cm="1">
        <f t="array" aca="1" ref="M15" ca="1">IF(INDIRECT(M$1&amp;"!E"&amp;$A15)&lt;&gt;"", INDIRECT(M$1&amp;"!G"&amp;$A15), "")</f>
        <v/>
      </c>
      <c r="N15" s="18" t="str" cm="1">
        <f t="array" aca="1" ref="N15" ca="1">IF(INDIRECT(N$1&amp;"!E"&amp;$A15)&lt;&gt;"", INDIRECT(N$1&amp;"!G"&amp;$A15), "")</f>
        <v/>
      </c>
      <c r="O15" s="18" t="str" cm="1">
        <f t="array" aca="1" ref="O15" ca="1">IF(INDIRECT(O$1&amp;"!E"&amp;$A15)&lt;&gt;"", INDIRECT(O$1&amp;"!G"&amp;$A15), "")</f>
        <v/>
      </c>
      <c r="P15" s="18" t="str" cm="1">
        <f t="array" aca="1" ref="P15" ca="1">IF(INDIRECT(P$1&amp;"!E"&amp;$A15)&lt;&gt;"", INDIRECT(P$1&amp;"!G"&amp;$A15), "")</f>
        <v/>
      </c>
      <c r="Q15" s="18" t="str" cm="1">
        <f t="array" aca="1" ref="Q15" ca="1">IF(INDIRECT(Q$1&amp;"!E"&amp;$A15)&lt;&gt;"", INDIRECT(Q$1&amp;"!G"&amp;$A15), "")</f>
        <v/>
      </c>
    </row>
    <row r="17" spans="1:17" ht="15.75">
      <c r="A17" s="20" t="s">
        <v>34</v>
      </c>
      <c r="B17" s="15" t="s">
        <v>52</v>
      </c>
      <c r="C17" s="15" t="s">
        <v>53</v>
      </c>
      <c r="D17" s="16" t="s">
        <v>1</v>
      </c>
      <c r="E17" s="16" t="s">
        <v>2</v>
      </c>
      <c r="F17" s="16" t="s">
        <v>3</v>
      </c>
      <c r="G17" s="16" t="s">
        <v>4</v>
      </c>
      <c r="H17" s="16" t="s">
        <v>5</v>
      </c>
      <c r="I17" s="16" t="s">
        <v>6</v>
      </c>
      <c r="J17" s="16" t="s">
        <v>7</v>
      </c>
      <c r="K17" s="16" t="s">
        <v>8</v>
      </c>
      <c r="L17" s="16" t="s">
        <v>9</v>
      </c>
      <c r="M17" s="16" t="s">
        <v>10</v>
      </c>
      <c r="N17" s="16" t="s">
        <v>11</v>
      </c>
      <c r="O17" s="16" t="s">
        <v>12</v>
      </c>
      <c r="P17" s="16" t="s">
        <v>13</v>
      </c>
      <c r="Q17" s="16" t="s">
        <v>14</v>
      </c>
    </row>
    <row r="18" spans="1:17">
      <c r="A18" s="21">
        <v>3</v>
      </c>
      <c r="B18" s="18" t="s">
        <v>68</v>
      </c>
      <c r="C18" s="18">
        <v>1</v>
      </c>
      <c r="D18" s="18" t="str" cm="1">
        <f t="array" aca="1" ref="D18" ca="1">IF(INDIRECT(D$1&amp;"!E"&amp;$A18)&lt;&gt;"", INDIRECT(D$1&amp;"!G"&amp;$A18), "")</f>
        <v>Sim</v>
      </c>
      <c r="E18" s="18" t="str" cm="1">
        <f t="array" aca="1" ref="E18" ca="1">IF(INDIRECT(E$1&amp;"!E"&amp;$A18)&lt;&gt;"", INDIRECT(E$1&amp;"!G"&amp;$A18), "")</f>
        <v>Sim</v>
      </c>
      <c r="F18" s="18" t="str" cm="1">
        <f t="array" aca="1" ref="F18" ca="1">IF(INDIRECT(F$1&amp;"!E"&amp;$A18)&lt;&gt;"", INDIRECT(F$1&amp;"!G"&amp;$A18), "")</f>
        <v>Sim</v>
      </c>
      <c r="G18" s="18" t="str" cm="1">
        <f t="array" aca="1" ref="G18" ca="1">IF(INDIRECT(G$1&amp;"!E"&amp;$A18)&lt;&gt;"", INDIRECT(G$1&amp;"!G"&amp;$A18), "")</f>
        <v>Sim</v>
      </c>
      <c r="H18" s="18" t="str" cm="1">
        <f t="array" aca="1" ref="H18" ca="1">IF(INDIRECT(H$1&amp;"!E"&amp;$A18)&lt;&gt;"", INDIRECT(H$1&amp;"!G"&amp;$A18), "")</f>
        <v>Sim</v>
      </c>
      <c r="I18" s="18" t="str" cm="1">
        <f t="array" aca="1" ref="I18" ca="1">IF(INDIRECT(I$1&amp;"!E"&amp;$A18)&lt;&gt;"", INDIRECT(I$1&amp;"!G"&amp;$A18), "")</f>
        <v>Sim</v>
      </c>
      <c r="J18" s="18" t="str" cm="1">
        <f t="array" aca="1" ref="J18" ca="1">IF(INDIRECT(J$1&amp;"!E"&amp;$A18)&lt;&gt;"", INDIRECT(J$1&amp;"!G"&amp;$A18), "")</f>
        <v>Não</v>
      </c>
      <c r="K18" s="18" t="str" cm="1">
        <f t="array" aca="1" ref="K18" ca="1">IF(INDIRECT(K$1&amp;"!E"&amp;$A18)&lt;&gt;"", INDIRECT(K$1&amp;"!G"&amp;$A18), "")</f>
        <v/>
      </c>
      <c r="L18" s="18" t="str" cm="1">
        <f t="array" aca="1" ref="L18" ca="1">IF(INDIRECT(L$1&amp;"!E"&amp;$A18)&lt;&gt;"", INDIRECT(L$1&amp;"!G"&amp;$A18), "")</f>
        <v/>
      </c>
      <c r="M18" s="18" t="str" cm="1">
        <f t="array" aca="1" ref="M18" ca="1">IF(INDIRECT(M$1&amp;"!E"&amp;$A18)&lt;&gt;"", INDIRECT(M$1&amp;"!G"&amp;$A18), "")</f>
        <v/>
      </c>
      <c r="N18" s="18" t="str" cm="1">
        <f t="array" aca="1" ref="N18" ca="1">IF(INDIRECT(N$1&amp;"!E"&amp;$A18)&lt;&gt;"", INDIRECT(N$1&amp;"!G"&amp;$A18), "")</f>
        <v/>
      </c>
      <c r="O18" s="18" t="str" cm="1">
        <f t="array" aca="1" ref="O18" ca="1">IF(INDIRECT(O$1&amp;"!E"&amp;$A18)&lt;&gt;"", INDIRECT(O$1&amp;"!G"&amp;$A18), "")</f>
        <v/>
      </c>
      <c r="P18" s="18" t="str" cm="1">
        <f t="array" aca="1" ref="P18" ca="1">IF(INDIRECT(P$1&amp;"!E"&amp;$A18)&lt;&gt;"", INDIRECT(P$1&amp;"!G"&amp;$A18), "")</f>
        <v/>
      </c>
      <c r="Q18" s="18" t="str" cm="1">
        <f t="array" aca="1" ref="Q18" ca="1">IF(INDIRECT(Q$1&amp;"!E"&amp;$A18)&lt;&gt;"", INDIRECT(Q$1&amp;"!G"&amp;$A18), "")</f>
        <v/>
      </c>
    </row>
    <row r="19" spans="1:17">
      <c r="A19" s="21">
        <v>5</v>
      </c>
      <c r="B19" s="18" t="s">
        <v>69</v>
      </c>
      <c r="C19" s="18">
        <v>1</v>
      </c>
      <c r="D19" s="18" t="str" cm="1">
        <f t="array" aca="1" ref="D19" ca="1">IF(INDIRECT(D$1&amp;"!E"&amp;$A19)&lt;&gt;"", INDIRECT(D$1&amp;"!G"&amp;$A19), "")</f>
        <v>Sim</v>
      </c>
      <c r="E19" s="18" t="str" cm="1">
        <f t="array" aca="1" ref="E19" ca="1">IF(INDIRECT(E$1&amp;"!E"&amp;$A19)&lt;&gt;"", INDIRECT(E$1&amp;"!G"&amp;$A19), "")</f>
        <v>Sim</v>
      </c>
      <c r="F19" s="18" t="str" cm="1">
        <f t="array" aca="1" ref="F19" ca="1">IF(INDIRECT(F$1&amp;"!E"&amp;$A19)&lt;&gt;"", INDIRECT(F$1&amp;"!G"&amp;$A19), "")</f>
        <v>Sim</v>
      </c>
      <c r="G19" s="18" t="str" cm="1">
        <f t="array" aca="1" ref="G19" ca="1">IF(INDIRECT(G$1&amp;"!E"&amp;$A19)&lt;&gt;"", INDIRECT(G$1&amp;"!G"&amp;$A19), "")</f>
        <v>Sim</v>
      </c>
      <c r="H19" s="18" t="str" cm="1">
        <f t="array" aca="1" ref="H19" ca="1">IF(INDIRECT(H$1&amp;"!E"&amp;$A19)&lt;&gt;"", INDIRECT(H$1&amp;"!G"&amp;$A19), "")</f>
        <v>Sim</v>
      </c>
      <c r="I19" s="18" t="str" cm="1">
        <f t="array" aca="1" ref="I19" ca="1">IF(INDIRECT(I$1&amp;"!E"&amp;$A19)&lt;&gt;"", INDIRECT(I$1&amp;"!G"&amp;$A19), "")</f>
        <v>Sim</v>
      </c>
      <c r="J19" s="18" t="str" cm="1">
        <f t="array" aca="1" ref="J19" ca="1">IF(INDIRECT(J$1&amp;"!E"&amp;$A19)&lt;&gt;"", INDIRECT(J$1&amp;"!G"&amp;$A19), "")</f>
        <v>Não</v>
      </c>
      <c r="K19" s="18" t="str" cm="1">
        <f t="array" aca="1" ref="K19" ca="1">IF(INDIRECT(K$1&amp;"!E"&amp;$A19)&lt;&gt;"", INDIRECT(K$1&amp;"!G"&amp;$A19), "")</f>
        <v/>
      </c>
      <c r="L19" s="18" t="str" cm="1">
        <f t="array" aca="1" ref="L19" ca="1">IF(INDIRECT(L$1&amp;"!E"&amp;$A19)&lt;&gt;"", INDIRECT(L$1&amp;"!G"&amp;$A19), "")</f>
        <v/>
      </c>
      <c r="M19" s="18" t="str" cm="1">
        <f t="array" aca="1" ref="M19" ca="1">IF(INDIRECT(M$1&amp;"!E"&amp;$A19)&lt;&gt;"", INDIRECT(M$1&amp;"!G"&amp;$A19), "")</f>
        <v/>
      </c>
      <c r="N19" s="18" t="str" cm="1">
        <f t="array" aca="1" ref="N19" ca="1">IF(INDIRECT(N$1&amp;"!E"&amp;$A19)&lt;&gt;"", INDIRECT(N$1&amp;"!G"&amp;$A19), "")</f>
        <v/>
      </c>
      <c r="O19" s="18" t="str" cm="1">
        <f t="array" aca="1" ref="O19" ca="1">IF(INDIRECT(O$1&amp;"!E"&amp;$A19)&lt;&gt;"", INDIRECT(O$1&amp;"!G"&amp;$A19), "")</f>
        <v/>
      </c>
      <c r="P19" s="18" t="str" cm="1">
        <f t="array" aca="1" ref="P19" ca="1">IF(INDIRECT(P$1&amp;"!E"&amp;$A19)&lt;&gt;"", INDIRECT(P$1&amp;"!G"&amp;$A19), "")</f>
        <v/>
      </c>
      <c r="Q19" s="18" t="str" cm="1">
        <f t="array" aca="1" ref="Q19" ca="1">IF(INDIRECT(Q$1&amp;"!E"&amp;$A19)&lt;&gt;"", INDIRECT(Q$1&amp;"!G"&amp;$A19), "")</f>
        <v/>
      </c>
    </row>
    <row r="20" spans="1:17">
      <c r="A20" s="21">
        <v>6</v>
      </c>
      <c r="B20" s="18" t="s">
        <v>70</v>
      </c>
      <c r="C20" s="18">
        <v>1</v>
      </c>
      <c r="D20" s="18" t="str" cm="1">
        <f t="array" aca="1" ref="D20" ca="1">IF(INDIRECT(D$1&amp;"!E"&amp;$A20)&lt;&gt;"", INDIRECT(D$1&amp;"!G"&amp;$A20), "")</f>
        <v>Sim</v>
      </c>
      <c r="E20" s="18" t="str" cm="1">
        <f t="array" aca="1" ref="E20" ca="1">IF(INDIRECT(E$1&amp;"!E"&amp;$A20)&lt;&gt;"", INDIRECT(E$1&amp;"!G"&amp;$A20), "")</f>
        <v>Sim</v>
      </c>
      <c r="F20" s="18" t="str" cm="1">
        <f t="array" aca="1" ref="F20" ca="1">IF(INDIRECT(F$1&amp;"!E"&amp;$A20)&lt;&gt;"", INDIRECT(F$1&amp;"!G"&amp;$A20), "")</f>
        <v>Sim</v>
      </c>
      <c r="G20" s="18" t="str" cm="1">
        <f t="array" aca="1" ref="G20" ca="1">IF(INDIRECT(G$1&amp;"!E"&amp;$A20)&lt;&gt;"", INDIRECT(G$1&amp;"!G"&amp;$A20), "")</f>
        <v>Sim</v>
      </c>
      <c r="H20" s="18" t="str" cm="1">
        <f t="array" aca="1" ref="H20" ca="1">IF(INDIRECT(H$1&amp;"!E"&amp;$A20)&lt;&gt;"", INDIRECT(H$1&amp;"!G"&amp;$A20), "")</f>
        <v>Sim</v>
      </c>
      <c r="I20" s="18" t="str" cm="1">
        <f t="array" aca="1" ref="I20" ca="1">IF(INDIRECT(I$1&amp;"!E"&amp;$A20)&lt;&gt;"", INDIRECT(I$1&amp;"!G"&amp;$A20), "")</f>
        <v>Sim</v>
      </c>
      <c r="J20" s="18" t="str" cm="1">
        <f t="array" aca="1" ref="J20" ca="1">IF(INDIRECT(J$1&amp;"!E"&amp;$A20)&lt;&gt;"", INDIRECT(J$1&amp;"!G"&amp;$A20), "")</f>
        <v>Não</v>
      </c>
      <c r="K20" s="18" t="str" cm="1">
        <f t="array" aca="1" ref="K20" ca="1">IF(INDIRECT(K$1&amp;"!E"&amp;$A20)&lt;&gt;"", INDIRECT(K$1&amp;"!G"&amp;$A20), "")</f>
        <v/>
      </c>
      <c r="L20" s="18" t="str" cm="1">
        <f t="array" aca="1" ref="L20" ca="1">IF(INDIRECT(L$1&amp;"!E"&amp;$A20)&lt;&gt;"", INDIRECT(L$1&amp;"!G"&amp;$A20), "")</f>
        <v/>
      </c>
      <c r="M20" s="18" t="str" cm="1">
        <f t="array" aca="1" ref="M20" ca="1">IF(INDIRECT(M$1&amp;"!E"&amp;$A20)&lt;&gt;"", INDIRECT(M$1&amp;"!G"&amp;$A20), "")</f>
        <v/>
      </c>
      <c r="N20" s="18" t="str" cm="1">
        <f t="array" aca="1" ref="N20" ca="1">IF(INDIRECT(N$1&amp;"!E"&amp;$A20)&lt;&gt;"", INDIRECT(N$1&amp;"!G"&amp;$A20), "")</f>
        <v/>
      </c>
      <c r="O20" s="18" t="str" cm="1">
        <f t="array" aca="1" ref="O20" ca="1">IF(INDIRECT(O$1&amp;"!E"&amp;$A20)&lt;&gt;"", INDIRECT(O$1&amp;"!G"&amp;$A20), "")</f>
        <v/>
      </c>
      <c r="P20" s="18" t="str" cm="1">
        <f t="array" aca="1" ref="P20" ca="1">IF(INDIRECT(P$1&amp;"!E"&amp;$A20)&lt;&gt;"", INDIRECT(P$1&amp;"!G"&amp;$A20), "")</f>
        <v/>
      </c>
      <c r="Q20" s="18" t="str" cm="1">
        <f t="array" aca="1" ref="Q20" ca="1">IF(INDIRECT(Q$1&amp;"!E"&amp;$A20)&lt;&gt;"", INDIRECT(Q$1&amp;"!G"&amp;$A20), "")</f>
        <v/>
      </c>
    </row>
    <row r="21" spans="1:17">
      <c r="A21" s="21">
        <v>9</v>
      </c>
      <c r="B21" s="18" t="s">
        <v>71</v>
      </c>
      <c r="C21" s="18">
        <v>1</v>
      </c>
      <c r="D21" s="18" t="str" cm="1">
        <f t="array" aca="1" ref="D21" ca="1">IF(INDIRECT(D$1&amp;"!E"&amp;$A21)&lt;&gt;"", INDIRECT(D$1&amp;"!G"&amp;$A21), "")</f>
        <v>Sim</v>
      </c>
      <c r="E21" s="18" t="str" cm="1">
        <f t="array" aca="1" ref="E21" ca="1">IF(INDIRECT(E$1&amp;"!E"&amp;$A21)&lt;&gt;"", INDIRECT(E$1&amp;"!G"&amp;$A21), "")</f>
        <v>Sim</v>
      </c>
      <c r="F21" s="18" t="str" cm="1">
        <f t="array" aca="1" ref="F21" ca="1">IF(INDIRECT(F$1&amp;"!E"&amp;$A21)&lt;&gt;"", INDIRECT(F$1&amp;"!G"&amp;$A21), "")</f>
        <v>Sim</v>
      </c>
      <c r="G21" s="18" t="str" cm="1">
        <f t="array" aca="1" ref="G21" ca="1">IF(INDIRECT(G$1&amp;"!E"&amp;$A21)&lt;&gt;"", INDIRECT(G$1&amp;"!G"&amp;$A21), "")</f>
        <v>Sim</v>
      </c>
      <c r="H21" s="18" t="str" cm="1">
        <f t="array" aca="1" ref="H21" ca="1">IF(INDIRECT(H$1&amp;"!E"&amp;$A21)&lt;&gt;"", INDIRECT(H$1&amp;"!G"&amp;$A21), "")</f>
        <v>Sim</v>
      </c>
      <c r="I21" s="18" t="str" cm="1">
        <f t="array" aca="1" ref="I21" ca="1">IF(INDIRECT(I$1&amp;"!E"&amp;$A21)&lt;&gt;"", INDIRECT(I$1&amp;"!G"&amp;$A21), "")</f>
        <v>Sim</v>
      </c>
      <c r="J21" s="18" t="str" cm="1">
        <f t="array" aca="1" ref="J21" ca="1">IF(INDIRECT(J$1&amp;"!E"&amp;$A21)&lt;&gt;"", INDIRECT(J$1&amp;"!G"&amp;$A21), "")</f>
        <v>Sim</v>
      </c>
      <c r="K21" s="18" t="str" cm="1">
        <f t="array" aca="1" ref="K21" ca="1">IF(INDIRECT(K$1&amp;"!E"&amp;$A21)&lt;&gt;"", INDIRECT(K$1&amp;"!G"&amp;$A21), "")</f>
        <v/>
      </c>
      <c r="L21" s="18" t="str" cm="1">
        <f t="array" aca="1" ref="L21" ca="1">IF(INDIRECT(L$1&amp;"!E"&amp;$A21)&lt;&gt;"", INDIRECT(L$1&amp;"!G"&amp;$A21), "")</f>
        <v/>
      </c>
      <c r="M21" s="18" t="str" cm="1">
        <f t="array" aca="1" ref="M21" ca="1">IF(INDIRECT(M$1&amp;"!E"&amp;$A21)&lt;&gt;"", INDIRECT(M$1&amp;"!G"&amp;$A21), "")</f>
        <v/>
      </c>
      <c r="N21" s="18" t="str" cm="1">
        <f t="array" aca="1" ref="N21" ca="1">IF(INDIRECT(N$1&amp;"!E"&amp;$A21)&lt;&gt;"", INDIRECT(N$1&amp;"!G"&amp;$A21), "")</f>
        <v/>
      </c>
      <c r="O21" s="18" t="str" cm="1">
        <f t="array" aca="1" ref="O21" ca="1">IF(INDIRECT(O$1&amp;"!E"&amp;$A21)&lt;&gt;"", INDIRECT(O$1&amp;"!G"&amp;$A21), "")</f>
        <v/>
      </c>
      <c r="P21" s="18" t="str" cm="1">
        <f t="array" aca="1" ref="P21" ca="1">IF(INDIRECT(P$1&amp;"!E"&amp;$A21)&lt;&gt;"", INDIRECT(P$1&amp;"!G"&amp;$A21), "")</f>
        <v/>
      </c>
      <c r="Q21" s="18" t="str" cm="1">
        <f t="array" aca="1" ref="Q21" ca="1">IF(INDIRECT(Q$1&amp;"!E"&amp;$A21)&lt;&gt;"", INDIRECT(Q$1&amp;"!G"&amp;$A21), "")</f>
        <v/>
      </c>
    </row>
    <row r="22" spans="1:17">
      <c r="A22" s="21">
        <v>10</v>
      </c>
      <c r="B22" s="18" t="s">
        <v>72</v>
      </c>
      <c r="C22" s="18">
        <v>1</v>
      </c>
      <c r="D22" s="18" t="str" cm="1">
        <f t="array" aca="1" ref="D22" ca="1">IF(INDIRECT(D$1&amp;"!E"&amp;$A22)&lt;&gt;"", INDIRECT(D$1&amp;"!G"&amp;$A22), "")</f>
        <v>Sim</v>
      </c>
      <c r="E22" s="18" t="str" cm="1">
        <f t="array" aca="1" ref="E22" ca="1">IF(INDIRECT(E$1&amp;"!E"&amp;$A22)&lt;&gt;"", INDIRECT(E$1&amp;"!G"&amp;$A22), "")</f>
        <v>Sim</v>
      </c>
      <c r="F22" s="18" t="str" cm="1">
        <f t="array" aca="1" ref="F22" ca="1">IF(INDIRECT(F$1&amp;"!E"&amp;$A22)&lt;&gt;"", INDIRECT(F$1&amp;"!G"&amp;$A22), "")</f>
        <v>Sim</v>
      </c>
      <c r="G22" s="18" t="str" cm="1">
        <f t="array" aca="1" ref="G22" ca="1">IF(INDIRECT(G$1&amp;"!E"&amp;$A22)&lt;&gt;"", INDIRECT(G$1&amp;"!G"&amp;$A22), "")</f>
        <v>Sim</v>
      </c>
      <c r="H22" s="18" t="str" cm="1">
        <f t="array" aca="1" ref="H22" ca="1">IF(INDIRECT(H$1&amp;"!E"&amp;$A22)&lt;&gt;"", INDIRECT(H$1&amp;"!G"&amp;$A22), "")</f>
        <v>Sim</v>
      </c>
      <c r="I22" s="18" t="str" cm="1">
        <f t="array" aca="1" ref="I22" ca="1">IF(INDIRECT(I$1&amp;"!E"&amp;$A22)&lt;&gt;"", INDIRECT(I$1&amp;"!G"&amp;$A22), "")</f>
        <v>Sim</v>
      </c>
      <c r="J22" s="18" t="str" cm="1">
        <f t="array" aca="1" ref="J22" ca="1">IF(INDIRECT(J$1&amp;"!E"&amp;$A22)&lt;&gt;"", INDIRECT(J$1&amp;"!G"&amp;$A22), "")</f>
        <v>Sim</v>
      </c>
      <c r="K22" s="18" t="str" cm="1">
        <f t="array" aca="1" ref="K22" ca="1">IF(INDIRECT(K$1&amp;"!E"&amp;$A22)&lt;&gt;"", INDIRECT(K$1&amp;"!G"&amp;$A22), "")</f>
        <v/>
      </c>
      <c r="L22" s="18" t="str" cm="1">
        <f t="array" aca="1" ref="L22" ca="1">IF(INDIRECT(L$1&amp;"!E"&amp;$A22)&lt;&gt;"", INDIRECT(L$1&amp;"!G"&amp;$A22), "")</f>
        <v/>
      </c>
      <c r="M22" s="18" t="str" cm="1">
        <f t="array" aca="1" ref="M22" ca="1">IF(INDIRECT(M$1&amp;"!E"&amp;$A22)&lt;&gt;"", INDIRECT(M$1&amp;"!G"&amp;$A22), "")</f>
        <v/>
      </c>
      <c r="N22" s="18" t="str" cm="1">
        <f t="array" aca="1" ref="N22" ca="1">IF(INDIRECT(N$1&amp;"!E"&amp;$A22)&lt;&gt;"", INDIRECT(N$1&amp;"!G"&amp;$A22), "")</f>
        <v/>
      </c>
      <c r="O22" s="18" t="str" cm="1">
        <f t="array" aca="1" ref="O22" ca="1">IF(INDIRECT(O$1&amp;"!E"&amp;$A22)&lt;&gt;"", INDIRECT(O$1&amp;"!G"&amp;$A22), "")</f>
        <v/>
      </c>
      <c r="P22" s="18" t="str" cm="1">
        <f t="array" aca="1" ref="P22" ca="1">IF(INDIRECT(P$1&amp;"!E"&amp;$A22)&lt;&gt;"", INDIRECT(P$1&amp;"!G"&amp;$A22), "")</f>
        <v/>
      </c>
      <c r="Q22" s="18" t="str" cm="1">
        <f t="array" aca="1" ref="Q22" ca="1">IF(INDIRECT(Q$1&amp;"!E"&amp;$A22)&lt;&gt;"", INDIRECT(Q$1&amp;"!G"&amp;$A22), "")</f>
        <v/>
      </c>
    </row>
    <row r="23" spans="1:17">
      <c r="A23" s="21">
        <v>17</v>
      </c>
      <c r="B23" s="18" t="s">
        <v>73</v>
      </c>
      <c r="C23" s="18">
        <v>1</v>
      </c>
      <c r="D23" s="18" t="str" cm="1">
        <f t="array" aca="1" ref="D23" ca="1">IF(INDIRECT(D$1&amp;"!E"&amp;$A23)&lt;&gt;"", INDIRECT(D$1&amp;"!G"&amp;$A23), "")</f>
        <v>Sim</v>
      </c>
      <c r="E23" s="18" t="str" cm="1">
        <f t="array" aca="1" ref="E23" ca="1">IF(INDIRECT(E$1&amp;"!E"&amp;$A23)&lt;&gt;"", INDIRECT(E$1&amp;"!G"&amp;$A23), "")</f>
        <v>Sim</v>
      </c>
      <c r="F23" s="18" t="str" cm="1">
        <f t="array" aca="1" ref="F23" ca="1">IF(INDIRECT(F$1&amp;"!E"&amp;$A23)&lt;&gt;"", INDIRECT(F$1&amp;"!G"&amp;$A23), "")</f>
        <v>Sim</v>
      </c>
      <c r="G23" s="18" t="str" cm="1">
        <f t="array" aca="1" ref="G23" ca="1">IF(INDIRECT(G$1&amp;"!E"&amp;$A23)&lt;&gt;"", INDIRECT(G$1&amp;"!G"&amp;$A23), "")</f>
        <v>Sim</v>
      </c>
      <c r="H23" s="18" t="str" cm="1">
        <f t="array" aca="1" ref="H23" ca="1">IF(INDIRECT(H$1&amp;"!E"&amp;$A23)&lt;&gt;"", INDIRECT(H$1&amp;"!G"&amp;$A23), "")</f>
        <v>Sim</v>
      </c>
      <c r="I23" s="18" t="str" cm="1">
        <f t="array" aca="1" ref="I23" ca="1">IF(INDIRECT(I$1&amp;"!E"&amp;$A23)&lt;&gt;"", INDIRECT(I$1&amp;"!G"&amp;$A23), "")</f>
        <v>Sim</v>
      </c>
      <c r="J23" s="18" t="str" cm="1">
        <f t="array" aca="1" ref="J23" ca="1">IF(INDIRECT(J$1&amp;"!E"&amp;$A23)&lt;&gt;"", INDIRECT(J$1&amp;"!G"&amp;$A23), "")</f>
        <v>Sim</v>
      </c>
      <c r="K23" s="18" t="str" cm="1">
        <f t="array" aca="1" ref="K23" ca="1">IF(INDIRECT(K$1&amp;"!E"&amp;$A23)&lt;&gt;"", INDIRECT(K$1&amp;"!G"&amp;$A23), "")</f>
        <v/>
      </c>
      <c r="L23" s="18" t="str" cm="1">
        <f t="array" aca="1" ref="L23" ca="1">IF(INDIRECT(L$1&amp;"!E"&amp;$A23)&lt;&gt;"", INDIRECT(L$1&amp;"!G"&amp;$A23), "")</f>
        <v/>
      </c>
      <c r="M23" s="18" t="str" cm="1">
        <f t="array" aca="1" ref="M23" ca="1">IF(INDIRECT(M$1&amp;"!E"&amp;$A23)&lt;&gt;"", INDIRECT(M$1&amp;"!G"&amp;$A23), "")</f>
        <v/>
      </c>
      <c r="N23" s="18" t="str" cm="1">
        <f t="array" aca="1" ref="N23" ca="1">IF(INDIRECT(N$1&amp;"!E"&amp;$A23)&lt;&gt;"", INDIRECT(N$1&amp;"!G"&amp;$A23), "")</f>
        <v/>
      </c>
      <c r="O23" s="18" t="str" cm="1">
        <f t="array" aca="1" ref="O23" ca="1">IF(INDIRECT(O$1&amp;"!E"&amp;$A23)&lt;&gt;"", INDIRECT(O$1&amp;"!G"&amp;$A23), "")</f>
        <v/>
      </c>
      <c r="P23" s="18" t="str" cm="1">
        <f t="array" aca="1" ref="P23" ca="1">IF(INDIRECT(P$1&amp;"!E"&amp;$A23)&lt;&gt;"", INDIRECT(P$1&amp;"!G"&amp;$A23), "")</f>
        <v/>
      </c>
      <c r="Q23" s="18" t="str" cm="1">
        <f t="array" aca="1" ref="Q23" ca="1">IF(INDIRECT(Q$1&amp;"!E"&amp;$A23)&lt;&gt;"", INDIRECT(Q$1&amp;"!G"&amp;$A23), "")</f>
        <v/>
      </c>
    </row>
    <row r="24" spans="1:17">
      <c r="A24" s="21">
        <v>19</v>
      </c>
      <c r="B24" s="18" t="s">
        <v>74</v>
      </c>
      <c r="C24" s="18">
        <v>1</v>
      </c>
      <c r="D24" s="18" t="str" cm="1">
        <f t="array" aca="1" ref="D24" ca="1">IF(INDIRECT(D$1&amp;"!E"&amp;$A24)&lt;&gt;"", INDIRECT(D$1&amp;"!G"&amp;$A24), "")</f>
        <v>Sim</v>
      </c>
      <c r="E24" s="18" t="str" cm="1">
        <f t="array" aca="1" ref="E24" ca="1">IF(INDIRECT(E$1&amp;"!E"&amp;$A24)&lt;&gt;"", INDIRECT(E$1&amp;"!G"&amp;$A24), "")</f>
        <v>Não</v>
      </c>
      <c r="F24" s="18" t="str" cm="1">
        <f t="array" aca="1" ref="F24" ca="1">IF(INDIRECT(F$1&amp;"!E"&amp;$A24)&lt;&gt;"", INDIRECT(F$1&amp;"!G"&amp;$A24), "")</f>
        <v>Sim</v>
      </c>
      <c r="G24" s="18" t="str" cm="1">
        <f t="array" aca="1" ref="G24" ca="1">IF(INDIRECT(G$1&amp;"!E"&amp;$A24)&lt;&gt;"", INDIRECT(G$1&amp;"!G"&amp;$A24), "")</f>
        <v>Sim</v>
      </c>
      <c r="H24" s="18" t="str" cm="1">
        <f t="array" aca="1" ref="H24" ca="1">IF(INDIRECT(H$1&amp;"!E"&amp;$A24)&lt;&gt;"", INDIRECT(H$1&amp;"!G"&amp;$A24), "")</f>
        <v>Sim</v>
      </c>
      <c r="I24" s="18" t="str" cm="1">
        <f t="array" aca="1" ref="I24" ca="1">IF(INDIRECT(I$1&amp;"!E"&amp;$A24)&lt;&gt;"", INDIRECT(I$1&amp;"!G"&amp;$A24), "")</f>
        <v>Sim</v>
      </c>
      <c r="J24" s="18" t="str" cm="1">
        <f t="array" aca="1" ref="J24" ca="1">IF(INDIRECT(J$1&amp;"!E"&amp;$A24)&lt;&gt;"", INDIRECT(J$1&amp;"!G"&amp;$A24), "")</f>
        <v>Não</v>
      </c>
      <c r="K24" s="18" t="str" cm="1">
        <f t="array" aca="1" ref="K24" ca="1">IF(INDIRECT(K$1&amp;"!E"&amp;$A24)&lt;&gt;"", INDIRECT(K$1&amp;"!G"&amp;$A24), "")</f>
        <v/>
      </c>
      <c r="L24" s="18" t="str" cm="1">
        <f t="array" aca="1" ref="L24" ca="1">IF(INDIRECT(L$1&amp;"!E"&amp;$A24)&lt;&gt;"", INDIRECT(L$1&amp;"!G"&amp;$A24), "")</f>
        <v/>
      </c>
      <c r="M24" s="18" t="str" cm="1">
        <f t="array" aca="1" ref="M24" ca="1">IF(INDIRECT(M$1&amp;"!E"&amp;$A24)&lt;&gt;"", INDIRECT(M$1&amp;"!G"&amp;$A24), "")</f>
        <v/>
      </c>
      <c r="N24" s="18" t="str" cm="1">
        <f t="array" aca="1" ref="N24" ca="1">IF(INDIRECT(N$1&amp;"!E"&amp;$A24)&lt;&gt;"", INDIRECT(N$1&amp;"!G"&amp;$A24), "")</f>
        <v/>
      </c>
      <c r="O24" s="18" t="str" cm="1">
        <f t="array" aca="1" ref="O24" ca="1">IF(INDIRECT(O$1&amp;"!E"&amp;$A24)&lt;&gt;"", INDIRECT(O$1&amp;"!G"&amp;$A24), "")</f>
        <v/>
      </c>
      <c r="P24" s="18" t="str" cm="1">
        <f t="array" aca="1" ref="P24" ca="1">IF(INDIRECT(P$1&amp;"!E"&amp;$A24)&lt;&gt;"", INDIRECT(P$1&amp;"!G"&amp;$A24), "")</f>
        <v/>
      </c>
      <c r="Q24" s="18" t="str" cm="1">
        <f t="array" aca="1" ref="Q24" ca="1">IF(INDIRECT(Q$1&amp;"!E"&amp;$A24)&lt;&gt;"", INDIRECT(Q$1&amp;"!G"&amp;$A24), "")</f>
        <v/>
      </c>
    </row>
    <row r="25" spans="1:17">
      <c r="A25" s="21">
        <v>21</v>
      </c>
      <c r="B25" s="18" t="s">
        <v>75</v>
      </c>
      <c r="C25" s="18">
        <v>1</v>
      </c>
      <c r="D25" s="18" t="str" cm="1">
        <f t="array" aca="1" ref="D25" ca="1">IF(INDIRECT(D$1&amp;"!E"&amp;$A25)&lt;&gt;"", INDIRECT(D$1&amp;"!G"&amp;$A25), "")</f>
        <v>Sim</v>
      </c>
      <c r="E25" s="18" t="str" cm="1">
        <f t="array" aca="1" ref="E25" ca="1">IF(INDIRECT(E$1&amp;"!E"&amp;$A25)&lt;&gt;"", INDIRECT(E$1&amp;"!G"&amp;$A25), "")</f>
        <v>Sim</v>
      </c>
      <c r="F25" s="18" t="str" cm="1">
        <f t="array" aca="1" ref="F25" ca="1">IF(INDIRECT(F$1&amp;"!E"&amp;$A25)&lt;&gt;"", INDIRECT(F$1&amp;"!G"&amp;$A25), "")</f>
        <v>Sim</v>
      </c>
      <c r="G25" s="18" t="str" cm="1">
        <f t="array" aca="1" ref="G25" ca="1">IF(INDIRECT(G$1&amp;"!E"&amp;$A25)&lt;&gt;"", INDIRECT(G$1&amp;"!G"&amp;$A25), "")</f>
        <v>Sim</v>
      </c>
      <c r="H25" s="18" t="str" cm="1">
        <f t="array" aca="1" ref="H25" ca="1">IF(INDIRECT(H$1&amp;"!E"&amp;$A25)&lt;&gt;"", INDIRECT(H$1&amp;"!G"&amp;$A25), "")</f>
        <v>Sim</v>
      </c>
      <c r="I25" s="18" t="str" cm="1">
        <f t="array" aca="1" ref="I25" ca="1">IF(INDIRECT(I$1&amp;"!E"&amp;$A25)&lt;&gt;"", INDIRECT(I$1&amp;"!G"&amp;$A25), "")</f>
        <v>Sim</v>
      </c>
      <c r="J25" s="18" t="str" cm="1">
        <f t="array" aca="1" ref="J25" ca="1">IF(INDIRECT(J$1&amp;"!E"&amp;$A25)&lt;&gt;"", INDIRECT(J$1&amp;"!G"&amp;$A25), "")</f>
        <v>Não</v>
      </c>
      <c r="K25" s="18" t="str" cm="1">
        <f t="array" aca="1" ref="K25" ca="1">IF(INDIRECT(K$1&amp;"!E"&amp;$A25)&lt;&gt;"", INDIRECT(K$1&amp;"!G"&amp;$A25), "")</f>
        <v/>
      </c>
      <c r="L25" s="18" t="str" cm="1">
        <f t="array" aca="1" ref="L25" ca="1">IF(INDIRECT(L$1&amp;"!E"&amp;$A25)&lt;&gt;"", INDIRECT(L$1&amp;"!G"&amp;$A25), "")</f>
        <v/>
      </c>
      <c r="M25" s="18" t="str" cm="1">
        <f t="array" aca="1" ref="M25" ca="1">IF(INDIRECT(M$1&amp;"!E"&amp;$A25)&lt;&gt;"", INDIRECT(M$1&amp;"!G"&amp;$A25), "")</f>
        <v/>
      </c>
      <c r="N25" s="18" t="str" cm="1">
        <f t="array" aca="1" ref="N25" ca="1">IF(INDIRECT(N$1&amp;"!E"&amp;$A25)&lt;&gt;"", INDIRECT(N$1&amp;"!G"&amp;$A25), "")</f>
        <v/>
      </c>
      <c r="O25" s="18" t="str" cm="1">
        <f t="array" aca="1" ref="O25" ca="1">IF(INDIRECT(O$1&amp;"!E"&amp;$A25)&lt;&gt;"", INDIRECT(O$1&amp;"!G"&amp;$A25), "")</f>
        <v/>
      </c>
      <c r="P25" s="18" t="str" cm="1">
        <f t="array" aca="1" ref="P25" ca="1">IF(INDIRECT(P$1&amp;"!E"&amp;$A25)&lt;&gt;"", INDIRECT(P$1&amp;"!G"&amp;$A25), "")</f>
        <v/>
      </c>
      <c r="Q25" s="18" t="str" cm="1">
        <f t="array" aca="1" ref="Q25" ca="1">IF(INDIRECT(Q$1&amp;"!E"&amp;$A25)&lt;&gt;"", INDIRECT(Q$1&amp;"!G"&amp;$A25), "")</f>
        <v/>
      </c>
    </row>
    <row r="26" spans="1:17">
      <c r="A26" s="21">
        <v>33</v>
      </c>
      <c r="B26" s="18" t="s">
        <v>76</v>
      </c>
      <c r="C26" s="18">
        <v>1</v>
      </c>
      <c r="D26" s="18" t="str" cm="1">
        <f t="array" aca="1" ref="D26" ca="1">IF(INDIRECT(D$1&amp;"!E"&amp;$A26)&lt;&gt;"", INDIRECT(D$1&amp;"!G"&amp;$A26), "")</f>
        <v>Sim</v>
      </c>
      <c r="E26" s="18" t="str" cm="1">
        <f t="array" aca="1" ref="E26" ca="1">IF(INDIRECT(E$1&amp;"!E"&amp;$A26)&lt;&gt;"", INDIRECT(E$1&amp;"!G"&amp;$A26), "")</f>
        <v>Sim</v>
      </c>
      <c r="F26" s="18" t="str" cm="1">
        <f t="array" aca="1" ref="F26" ca="1">IF(INDIRECT(F$1&amp;"!E"&amp;$A26)&lt;&gt;"", INDIRECT(F$1&amp;"!G"&amp;$A26), "")</f>
        <v>Sim</v>
      </c>
      <c r="G26" s="18" t="str" cm="1">
        <f t="array" aca="1" ref="G26" ca="1">IF(INDIRECT(G$1&amp;"!E"&amp;$A26)&lt;&gt;"", INDIRECT(G$1&amp;"!G"&amp;$A26), "")</f>
        <v>Sim</v>
      </c>
      <c r="H26" s="18" t="str" cm="1">
        <f t="array" aca="1" ref="H26" ca="1">IF(INDIRECT(H$1&amp;"!E"&amp;$A26)&lt;&gt;"", INDIRECT(H$1&amp;"!G"&amp;$A26), "")</f>
        <v>Sim</v>
      </c>
      <c r="I26" s="18" t="str" cm="1">
        <f t="array" aca="1" ref="I26" ca="1">IF(INDIRECT(I$1&amp;"!E"&amp;$A26)&lt;&gt;"", INDIRECT(I$1&amp;"!G"&amp;$A26), "")</f>
        <v>Sim</v>
      </c>
      <c r="J26" s="18" t="str" cm="1">
        <f t="array" aca="1" ref="J26" ca="1">IF(INDIRECT(J$1&amp;"!E"&amp;$A26)&lt;&gt;"", INDIRECT(J$1&amp;"!G"&amp;$A26), "")</f>
        <v>Não</v>
      </c>
      <c r="K26" s="18" t="str" cm="1">
        <f t="array" aca="1" ref="K26" ca="1">IF(INDIRECT(K$1&amp;"!E"&amp;$A26)&lt;&gt;"", INDIRECT(K$1&amp;"!G"&amp;$A26), "")</f>
        <v/>
      </c>
      <c r="L26" s="18" t="str" cm="1">
        <f t="array" aca="1" ref="L26" ca="1">IF(INDIRECT(L$1&amp;"!E"&amp;$A26)&lt;&gt;"", INDIRECT(L$1&amp;"!G"&amp;$A26), "")</f>
        <v/>
      </c>
      <c r="M26" s="18" t="str" cm="1">
        <f t="array" aca="1" ref="M26" ca="1">IF(INDIRECT(M$1&amp;"!E"&amp;$A26)&lt;&gt;"", INDIRECT(M$1&amp;"!G"&amp;$A26), "")</f>
        <v/>
      </c>
      <c r="N26" s="18" t="str" cm="1">
        <f t="array" aca="1" ref="N26" ca="1">IF(INDIRECT(N$1&amp;"!E"&amp;$A26)&lt;&gt;"", INDIRECT(N$1&amp;"!G"&amp;$A26), "")</f>
        <v/>
      </c>
      <c r="O26" s="18" t="str" cm="1">
        <f t="array" aca="1" ref="O26" ca="1">IF(INDIRECT(O$1&amp;"!E"&amp;$A26)&lt;&gt;"", INDIRECT(O$1&amp;"!G"&amp;$A26), "")</f>
        <v/>
      </c>
      <c r="P26" s="18" t="str" cm="1">
        <f t="array" aca="1" ref="P26" ca="1">IF(INDIRECT(P$1&amp;"!E"&amp;$A26)&lt;&gt;"", INDIRECT(P$1&amp;"!G"&amp;$A26), "")</f>
        <v/>
      </c>
      <c r="Q26" s="18" t="str" cm="1">
        <f t="array" aca="1" ref="Q26" ca="1">IF(INDIRECT(Q$1&amp;"!E"&amp;$A26)&lt;&gt;"", INDIRECT(Q$1&amp;"!G"&amp;$A26), "")</f>
        <v/>
      </c>
    </row>
    <row r="27" spans="1:17">
      <c r="A27" s="21">
        <v>34</v>
      </c>
      <c r="B27" s="18" t="s">
        <v>77</v>
      </c>
      <c r="C27" s="18">
        <v>1</v>
      </c>
      <c r="D27" s="18" t="str" cm="1">
        <f t="array" aca="1" ref="D27" ca="1">IF(INDIRECT(D$1&amp;"!E"&amp;$A27)&lt;&gt;"", INDIRECT(D$1&amp;"!G"&amp;$A27), "")</f>
        <v>Sim</v>
      </c>
      <c r="E27" s="18" t="str" cm="1">
        <f t="array" aca="1" ref="E27" ca="1">IF(INDIRECT(E$1&amp;"!E"&amp;$A27)&lt;&gt;"", INDIRECT(E$1&amp;"!G"&amp;$A27), "")</f>
        <v>Sim</v>
      </c>
      <c r="F27" s="18" t="str" cm="1">
        <f t="array" aca="1" ref="F27" ca="1">IF(INDIRECT(F$1&amp;"!E"&amp;$A27)&lt;&gt;"", INDIRECT(F$1&amp;"!G"&amp;$A27), "")</f>
        <v>Sim</v>
      </c>
      <c r="G27" s="18" t="str" cm="1">
        <f t="array" aca="1" ref="G27" ca="1">IF(INDIRECT(G$1&amp;"!E"&amp;$A27)&lt;&gt;"", INDIRECT(G$1&amp;"!G"&amp;$A27), "")</f>
        <v>Sim</v>
      </c>
      <c r="H27" s="18" t="str" cm="1">
        <f t="array" aca="1" ref="H27" ca="1">IF(INDIRECT(H$1&amp;"!E"&amp;$A27)&lt;&gt;"", INDIRECT(H$1&amp;"!G"&amp;$A27), "")</f>
        <v>Sim</v>
      </c>
      <c r="I27" s="18" t="str" cm="1">
        <f t="array" aca="1" ref="I27" ca="1">IF(INDIRECT(I$1&amp;"!E"&amp;$A27)&lt;&gt;"", INDIRECT(I$1&amp;"!G"&amp;$A27), "")</f>
        <v>Sim</v>
      </c>
      <c r="J27" s="18" t="str" cm="1">
        <f t="array" aca="1" ref="J27" ca="1">IF(INDIRECT(J$1&amp;"!E"&amp;$A27)&lt;&gt;"", INDIRECT(J$1&amp;"!G"&amp;$A27), "")</f>
        <v>Não</v>
      </c>
      <c r="K27" s="18" t="str" cm="1">
        <f t="array" aca="1" ref="K27" ca="1">IF(INDIRECT(K$1&amp;"!E"&amp;$A27)&lt;&gt;"", INDIRECT(K$1&amp;"!G"&amp;$A27), "")</f>
        <v/>
      </c>
      <c r="L27" s="18" t="str" cm="1">
        <f t="array" aca="1" ref="L27" ca="1">IF(INDIRECT(L$1&amp;"!E"&amp;$A27)&lt;&gt;"", INDIRECT(L$1&amp;"!G"&amp;$A27), "")</f>
        <v/>
      </c>
      <c r="M27" s="18" t="str" cm="1">
        <f t="array" aca="1" ref="M27" ca="1">IF(INDIRECT(M$1&amp;"!E"&amp;$A27)&lt;&gt;"", INDIRECT(M$1&amp;"!G"&amp;$A27), "")</f>
        <v/>
      </c>
      <c r="N27" s="18" t="str" cm="1">
        <f t="array" aca="1" ref="N27" ca="1">IF(INDIRECT(N$1&amp;"!E"&amp;$A27)&lt;&gt;"", INDIRECT(N$1&amp;"!G"&amp;$A27), "")</f>
        <v/>
      </c>
      <c r="O27" s="18" t="str" cm="1">
        <f t="array" aca="1" ref="O27" ca="1">IF(INDIRECT(O$1&amp;"!E"&amp;$A27)&lt;&gt;"", INDIRECT(O$1&amp;"!G"&amp;$A27), "")</f>
        <v/>
      </c>
      <c r="P27" s="18" t="str" cm="1">
        <f t="array" aca="1" ref="P27" ca="1">IF(INDIRECT(P$1&amp;"!E"&amp;$A27)&lt;&gt;"", INDIRECT(P$1&amp;"!G"&amp;$A27), "")</f>
        <v/>
      </c>
      <c r="Q27" s="18" t="str" cm="1">
        <f t="array" aca="1" ref="Q27" ca="1">IF(INDIRECT(Q$1&amp;"!E"&amp;$A27)&lt;&gt;"", INDIRECT(Q$1&amp;"!G"&amp;$A27), "")</f>
        <v/>
      </c>
    </row>
    <row r="28" spans="1:17">
      <c r="A28" s="21">
        <v>35</v>
      </c>
      <c r="B28" s="18" t="s">
        <v>78</v>
      </c>
      <c r="C28" s="18">
        <v>1</v>
      </c>
      <c r="D28" s="18" t="str" cm="1">
        <f t="array" aca="1" ref="D28" ca="1">IF(INDIRECT(D$1&amp;"!E"&amp;$A28)&lt;&gt;"", INDIRECT(D$1&amp;"!G"&amp;$A28), "")</f>
        <v>Sim</v>
      </c>
      <c r="E28" s="18" t="str" cm="1">
        <f t="array" aca="1" ref="E28" ca="1">IF(INDIRECT(E$1&amp;"!E"&amp;$A28)&lt;&gt;"", INDIRECT(E$1&amp;"!G"&amp;$A28), "")</f>
        <v>Sim</v>
      </c>
      <c r="F28" s="18" t="str" cm="1">
        <f t="array" aca="1" ref="F28" ca="1">IF(INDIRECT(F$1&amp;"!E"&amp;$A28)&lt;&gt;"", INDIRECT(F$1&amp;"!G"&amp;$A28), "")</f>
        <v>Sim</v>
      </c>
      <c r="G28" s="18" t="str" cm="1">
        <f t="array" aca="1" ref="G28" ca="1">IF(INDIRECT(G$1&amp;"!E"&amp;$A28)&lt;&gt;"", INDIRECT(G$1&amp;"!G"&amp;$A28), "")</f>
        <v>Sim</v>
      </c>
      <c r="H28" s="18" t="str" cm="1">
        <f t="array" aca="1" ref="H28" ca="1">IF(INDIRECT(H$1&amp;"!E"&amp;$A28)&lt;&gt;"", INDIRECT(H$1&amp;"!G"&amp;$A28), "")</f>
        <v>Sim</v>
      </c>
      <c r="I28" s="18" t="str" cm="1">
        <f t="array" aca="1" ref="I28" ca="1">IF(INDIRECT(I$1&amp;"!E"&amp;$A28)&lt;&gt;"", INDIRECT(I$1&amp;"!G"&amp;$A28), "")</f>
        <v>Sim</v>
      </c>
      <c r="J28" s="18" t="str" cm="1">
        <f t="array" aca="1" ref="J28" ca="1">IF(INDIRECT(J$1&amp;"!E"&amp;$A28)&lt;&gt;"", INDIRECT(J$1&amp;"!G"&amp;$A28), "")</f>
        <v>Não</v>
      </c>
      <c r="K28" s="18" t="str" cm="1">
        <f t="array" aca="1" ref="K28" ca="1">IF(INDIRECT(K$1&amp;"!E"&amp;$A28)&lt;&gt;"", INDIRECT(K$1&amp;"!G"&amp;$A28), "")</f>
        <v/>
      </c>
      <c r="L28" s="18" t="str" cm="1">
        <f t="array" aca="1" ref="L28" ca="1">IF(INDIRECT(L$1&amp;"!E"&amp;$A28)&lt;&gt;"", INDIRECT(L$1&amp;"!G"&amp;$A28), "")</f>
        <v/>
      </c>
      <c r="M28" s="18" t="str" cm="1">
        <f t="array" aca="1" ref="M28" ca="1">IF(INDIRECT(M$1&amp;"!E"&amp;$A28)&lt;&gt;"", INDIRECT(M$1&amp;"!G"&amp;$A28), "")</f>
        <v/>
      </c>
      <c r="N28" s="18" t="str" cm="1">
        <f t="array" aca="1" ref="N28" ca="1">IF(INDIRECT(N$1&amp;"!E"&amp;$A28)&lt;&gt;"", INDIRECT(N$1&amp;"!G"&amp;$A28), "")</f>
        <v/>
      </c>
      <c r="O28" s="18" t="str" cm="1">
        <f t="array" aca="1" ref="O28" ca="1">IF(INDIRECT(O$1&amp;"!E"&amp;$A28)&lt;&gt;"", INDIRECT(O$1&amp;"!G"&amp;$A28), "")</f>
        <v/>
      </c>
      <c r="P28" s="18" t="str" cm="1">
        <f t="array" aca="1" ref="P28" ca="1">IF(INDIRECT(P$1&amp;"!E"&amp;$A28)&lt;&gt;"", INDIRECT(P$1&amp;"!G"&amp;$A28), "")</f>
        <v/>
      </c>
      <c r="Q28" s="18" t="str" cm="1">
        <f t="array" aca="1" ref="Q28" ca="1">IF(INDIRECT(Q$1&amp;"!E"&amp;$A28)&lt;&gt;"", INDIRECT(Q$1&amp;"!G"&amp;$A28), "")</f>
        <v/>
      </c>
    </row>
    <row r="29" spans="1:17">
      <c r="A29" s="21">
        <v>39</v>
      </c>
      <c r="B29" s="18" t="s">
        <v>79</v>
      </c>
      <c r="C29" s="18">
        <v>1</v>
      </c>
      <c r="D29" s="18" t="str" cm="1">
        <f t="array" aca="1" ref="D29" ca="1">IF(INDIRECT(D$1&amp;"!E"&amp;$A29)&lt;&gt;"", INDIRECT(D$1&amp;"!G"&amp;$A29), "")</f>
        <v>Sim</v>
      </c>
      <c r="E29" s="18" t="str" cm="1">
        <f t="array" aca="1" ref="E29" ca="1">IF(INDIRECT(E$1&amp;"!E"&amp;$A29)&lt;&gt;"", INDIRECT(E$1&amp;"!G"&amp;$A29), "")</f>
        <v>Sim</v>
      </c>
      <c r="F29" s="18" t="str" cm="1">
        <f t="array" aca="1" ref="F29" ca="1">IF(INDIRECT(F$1&amp;"!E"&amp;$A29)&lt;&gt;"", INDIRECT(F$1&amp;"!G"&amp;$A29), "")</f>
        <v>Sim</v>
      </c>
      <c r="G29" s="18" t="str" cm="1">
        <f t="array" aca="1" ref="G29" ca="1">IF(INDIRECT(G$1&amp;"!E"&amp;$A29)&lt;&gt;"", INDIRECT(G$1&amp;"!G"&amp;$A29), "")</f>
        <v>Sim</v>
      </c>
      <c r="H29" s="18" t="str" cm="1">
        <f t="array" aca="1" ref="H29" ca="1">IF(INDIRECT(H$1&amp;"!E"&amp;$A29)&lt;&gt;"", INDIRECT(H$1&amp;"!G"&amp;$A29), "")</f>
        <v>Sim</v>
      </c>
      <c r="I29" s="18" t="str" cm="1">
        <f t="array" aca="1" ref="I29" ca="1">IF(INDIRECT(I$1&amp;"!E"&amp;$A29)&lt;&gt;"", INDIRECT(I$1&amp;"!G"&amp;$A29), "")</f>
        <v>Sim</v>
      </c>
      <c r="J29" s="18" t="str" cm="1">
        <f t="array" aca="1" ref="J29" ca="1">IF(INDIRECT(J$1&amp;"!E"&amp;$A29)&lt;&gt;"", INDIRECT(J$1&amp;"!G"&amp;$A29), "")</f>
        <v>Não</v>
      </c>
      <c r="K29" s="18" t="str" cm="1">
        <f t="array" aca="1" ref="K29" ca="1">IF(INDIRECT(K$1&amp;"!E"&amp;$A29)&lt;&gt;"", INDIRECT(K$1&amp;"!G"&amp;$A29), "")</f>
        <v/>
      </c>
      <c r="L29" s="18" t="str" cm="1">
        <f t="array" aca="1" ref="L29" ca="1">IF(INDIRECT(L$1&amp;"!E"&amp;$A29)&lt;&gt;"", INDIRECT(L$1&amp;"!G"&amp;$A29), "")</f>
        <v/>
      </c>
      <c r="M29" s="18" t="str" cm="1">
        <f t="array" aca="1" ref="M29" ca="1">IF(INDIRECT(M$1&amp;"!E"&amp;$A29)&lt;&gt;"", INDIRECT(M$1&amp;"!G"&amp;$A29), "")</f>
        <v/>
      </c>
      <c r="N29" s="18" t="str" cm="1">
        <f t="array" aca="1" ref="N29" ca="1">IF(INDIRECT(N$1&amp;"!E"&amp;$A29)&lt;&gt;"", INDIRECT(N$1&amp;"!G"&amp;$A29), "")</f>
        <v/>
      </c>
      <c r="O29" s="18" t="str" cm="1">
        <f t="array" aca="1" ref="O29" ca="1">IF(INDIRECT(O$1&amp;"!E"&amp;$A29)&lt;&gt;"", INDIRECT(O$1&amp;"!G"&amp;$A29), "")</f>
        <v/>
      </c>
      <c r="P29" s="18" t="str" cm="1">
        <f t="array" aca="1" ref="P29" ca="1">IF(INDIRECT(P$1&amp;"!E"&amp;$A29)&lt;&gt;"", INDIRECT(P$1&amp;"!G"&amp;$A29), "")</f>
        <v/>
      </c>
      <c r="Q29" s="18" t="str" cm="1">
        <f t="array" aca="1" ref="Q29" ca="1">IF(INDIRECT(Q$1&amp;"!E"&amp;$A29)&lt;&gt;"", INDIRECT(Q$1&amp;"!G"&amp;$A29), "")</f>
        <v/>
      </c>
    </row>
    <row r="30" spans="1:17">
      <c r="A30" s="21">
        <v>56</v>
      </c>
      <c r="B30" s="18" t="s">
        <v>80</v>
      </c>
      <c r="C30" s="18">
        <v>1</v>
      </c>
      <c r="D30" s="18" t="str" cm="1">
        <f t="array" aca="1" ref="D30" ca="1">IF(INDIRECT(D$1&amp;"!E"&amp;$A30)&lt;&gt;"", INDIRECT(D$1&amp;"!G"&amp;$A30), "")</f>
        <v>Sim</v>
      </c>
      <c r="E30" s="18" t="str" cm="1">
        <f t="array" aca="1" ref="E30" ca="1">IF(INDIRECT(E$1&amp;"!E"&amp;$A30)&lt;&gt;"", INDIRECT(E$1&amp;"!G"&amp;$A30), "")</f>
        <v>Sim</v>
      </c>
      <c r="F30" s="18" t="str" cm="1">
        <f t="array" aca="1" ref="F30" ca="1">IF(INDIRECT(F$1&amp;"!E"&amp;$A30)&lt;&gt;"", INDIRECT(F$1&amp;"!G"&amp;$A30), "")</f>
        <v>Sim</v>
      </c>
      <c r="G30" s="18" t="str" cm="1">
        <f t="array" aca="1" ref="G30" ca="1">IF(INDIRECT(G$1&amp;"!E"&amp;$A30)&lt;&gt;"", INDIRECT(G$1&amp;"!G"&amp;$A30), "")</f>
        <v>Sim</v>
      </c>
      <c r="H30" s="18" t="str" cm="1">
        <f t="array" aca="1" ref="H30" ca="1">IF(INDIRECT(H$1&amp;"!E"&amp;$A30)&lt;&gt;"", INDIRECT(H$1&amp;"!G"&amp;$A30), "")</f>
        <v>Sim</v>
      </c>
      <c r="I30" s="18" t="str" cm="1">
        <f t="array" aca="1" ref="I30" ca="1">IF(INDIRECT(I$1&amp;"!E"&amp;$A30)&lt;&gt;"", INDIRECT(I$1&amp;"!G"&amp;$A30), "")</f>
        <v>Sim</v>
      </c>
      <c r="J30" s="18" t="str" cm="1">
        <f t="array" aca="1" ref="J30" ca="1">IF(INDIRECT(J$1&amp;"!E"&amp;$A30)&lt;&gt;"", INDIRECT(J$1&amp;"!G"&amp;$A30), "")</f>
        <v>Não</v>
      </c>
      <c r="K30" s="18" t="str" cm="1">
        <f t="array" aca="1" ref="K30" ca="1">IF(INDIRECT(K$1&amp;"!E"&amp;$A30)&lt;&gt;"", INDIRECT(K$1&amp;"!G"&amp;$A30), "")</f>
        <v/>
      </c>
      <c r="L30" s="18" t="str" cm="1">
        <f t="array" aca="1" ref="L30" ca="1">IF(INDIRECT(L$1&amp;"!E"&amp;$A30)&lt;&gt;"", INDIRECT(L$1&amp;"!G"&amp;$A30), "")</f>
        <v/>
      </c>
      <c r="M30" s="18" t="str" cm="1">
        <f t="array" aca="1" ref="M30" ca="1">IF(INDIRECT(M$1&amp;"!E"&amp;$A30)&lt;&gt;"", INDIRECT(M$1&amp;"!G"&amp;$A30), "")</f>
        <v/>
      </c>
      <c r="N30" s="18" t="str" cm="1">
        <f t="array" aca="1" ref="N30" ca="1">IF(INDIRECT(N$1&amp;"!E"&amp;$A30)&lt;&gt;"", INDIRECT(N$1&amp;"!G"&amp;$A30), "")</f>
        <v/>
      </c>
      <c r="O30" s="18" t="str" cm="1">
        <f t="array" aca="1" ref="O30" ca="1">IF(INDIRECT(O$1&amp;"!E"&amp;$A30)&lt;&gt;"", INDIRECT(O$1&amp;"!G"&amp;$A30), "")</f>
        <v/>
      </c>
      <c r="P30" s="18" t="str" cm="1">
        <f t="array" aca="1" ref="P30" ca="1">IF(INDIRECT(P$1&amp;"!E"&amp;$A30)&lt;&gt;"", INDIRECT(P$1&amp;"!G"&amp;$A30), "")</f>
        <v/>
      </c>
      <c r="Q30" s="18" t="str" cm="1">
        <f t="array" aca="1" ref="Q30" ca="1">IF(INDIRECT(Q$1&amp;"!E"&amp;$A30)&lt;&gt;"", INDIRECT(Q$1&amp;"!G"&amp;$A30), "")</f>
        <v/>
      </c>
    </row>
    <row r="31" spans="1:17">
      <c r="A31" s="21">
        <v>65</v>
      </c>
      <c r="B31" s="18" t="s">
        <v>81</v>
      </c>
      <c r="C31" s="18">
        <v>1</v>
      </c>
      <c r="D31" s="18" t="str" cm="1">
        <f t="array" aca="1" ref="D31" ca="1">IF(INDIRECT(D$1&amp;"!E"&amp;$A31)&lt;&gt;"", INDIRECT(D$1&amp;"!G"&amp;$A31), "")</f>
        <v>Sim</v>
      </c>
      <c r="E31" s="18" t="str" cm="1">
        <f t="array" aca="1" ref="E31" ca="1">IF(INDIRECT(E$1&amp;"!E"&amp;$A31)&lt;&gt;"", INDIRECT(E$1&amp;"!G"&amp;$A31), "")</f>
        <v>Sim</v>
      </c>
      <c r="F31" s="18" t="str" cm="1">
        <f t="array" aca="1" ref="F31" ca="1">IF(INDIRECT(F$1&amp;"!E"&amp;$A31)&lt;&gt;"", INDIRECT(F$1&amp;"!G"&amp;$A31), "")</f>
        <v>Não</v>
      </c>
      <c r="G31" s="18" t="str" cm="1">
        <f t="array" aca="1" ref="G31" ca="1">IF(INDIRECT(G$1&amp;"!E"&amp;$A31)&lt;&gt;"", INDIRECT(G$1&amp;"!G"&amp;$A31), "")</f>
        <v>Sim</v>
      </c>
      <c r="H31" s="18" t="str" cm="1">
        <f t="array" aca="1" ref="H31" ca="1">IF(INDIRECT(H$1&amp;"!E"&amp;$A31)&lt;&gt;"", INDIRECT(H$1&amp;"!G"&amp;$A31), "")</f>
        <v>Sim</v>
      </c>
      <c r="I31" s="18" t="str" cm="1">
        <f t="array" aca="1" ref="I31" ca="1">IF(INDIRECT(I$1&amp;"!E"&amp;$A31)&lt;&gt;"", INDIRECT(I$1&amp;"!G"&amp;$A31), "")</f>
        <v>Sim</v>
      </c>
      <c r="J31" s="18" t="str" cm="1">
        <f t="array" aca="1" ref="J31" ca="1">IF(INDIRECT(J$1&amp;"!E"&amp;$A31)&lt;&gt;"", INDIRECT(J$1&amp;"!G"&amp;$A31), "")</f>
        <v>Não</v>
      </c>
      <c r="K31" s="18" t="str" cm="1">
        <f t="array" aca="1" ref="K31" ca="1">IF(INDIRECT(K$1&amp;"!E"&amp;$A31)&lt;&gt;"", INDIRECT(K$1&amp;"!G"&amp;$A31), "")</f>
        <v/>
      </c>
      <c r="L31" s="18" t="str" cm="1">
        <f t="array" aca="1" ref="L31" ca="1">IF(INDIRECT(L$1&amp;"!E"&amp;$A31)&lt;&gt;"", INDIRECT(L$1&amp;"!G"&amp;$A31), "")</f>
        <v/>
      </c>
      <c r="M31" s="18" t="str" cm="1">
        <f t="array" aca="1" ref="M31" ca="1">IF(INDIRECT(M$1&amp;"!E"&amp;$A31)&lt;&gt;"", INDIRECT(M$1&amp;"!G"&amp;$A31), "")</f>
        <v/>
      </c>
      <c r="N31" s="18" t="str" cm="1">
        <f t="array" aca="1" ref="N31" ca="1">IF(INDIRECT(N$1&amp;"!E"&amp;$A31)&lt;&gt;"", INDIRECT(N$1&amp;"!G"&amp;$A31), "")</f>
        <v/>
      </c>
      <c r="O31" s="18" t="str" cm="1">
        <f t="array" aca="1" ref="O31" ca="1">IF(INDIRECT(O$1&amp;"!E"&amp;$A31)&lt;&gt;"", INDIRECT(O$1&amp;"!G"&amp;$A31), "")</f>
        <v/>
      </c>
      <c r="P31" s="18" t="str" cm="1">
        <f t="array" aca="1" ref="P31" ca="1">IF(INDIRECT(P$1&amp;"!E"&amp;$A31)&lt;&gt;"", INDIRECT(P$1&amp;"!G"&amp;$A31), "")</f>
        <v/>
      </c>
      <c r="Q31" s="18" t="str" cm="1">
        <f t="array" aca="1" ref="Q31" ca="1">IF(INDIRECT(Q$1&amp;"!E"&amp;$A31)&lt;&gt;"", INDIRECT(Q$1&amp;"!G"&amp;$A31), "")</f>
        <v/>
      </c>
    </row>
    <row r="33" spans="1:17" ht="15.75">
      <c r="A33" s="22" t="s">
        <v>36</v>
      </c>
      <c r="B33" s="15" t="s">
        <v>52</v>
      </c>
      <c r="C33" s="15" t="s">
        <v>53</v>
      </c>
      <c r="D33" s="16" t="s">
        <v>1</v>
      </c>
      <c r="E33" s="16" t="s">
        <v>2</v>
      </c>
      <c r="F33" s="16" t="s">
        <v>3</v>
      </c>
      <c r="G33" s="16" t="s">
        <v>4</v>
      </c>
      <c r="H33" s="16" t="s">
        <v>5</v>
      </c>
      <c r="I33" s="16" t="s">
        <v>6</v>
      </c>
      <c r="J33" s="16" t="s">
        <v>7</v>
      </c>
      <c r="K33" s="16" t="s">
        <v>8</v>
      </c>
      <c r="L33" s="16" t="s">
        <v>9</v>
      </c>
      <c r="M33" s="16" t="s">
        <v>10</v>
      </c>
      <c r="N33" s="16" t="s">
        <v>11</v>
      </c>
      <c r="O33" s="16" t="s">
        <v>12</v>
      </c>
      <c r="P33" s="16" t="s">
        <v>13</v>
      </c>
      <c r="Q33" s="16" t="s">
        <v>14</v>
      </c>
    </row>
    <row r="34" spans="1:17">
      <c r="A34" s="23">
        <v>24</v>
      </c>
      <c r="B34" s="24" t="s">
        <v>82</v>
      </c>
      <c r="C34" s="24">
        <v>2</v>
      </c>
      <c r="D34" s="18" t="str" cm="1">
        <f t="array" aca="1" ref="D34" ca="1">IF(INDIRECT(D$1&amp;"!E"&amp;$A34)&lt;&gt;"", INDIRECT(D$1&amp;"!G"&amp;$A34), "")</f>
        <v>Sim</v>
      </c>
      <c r="E34" s="18" t="str" cm="1">
        <f t="array" aca="1" ref="E34" ca="1">IF(INDIRECT(E$1&amp;"!E"&amp;$A34)&lt;&gt;"", INDIRECT(E$1&amp;"!G"&amp;$A34), "")</f>
        <v>Sim</v>
      </c>
      <c r="F34" s="18" t="str" cm="1">
        <f t="array" aca="1" ref="F34" ca="1">IF(INDIRECT(F$1&amp;"!E"&amp;$A34)&lt;&gt;"", INDIRECT(F$1&amp;"!G"&amp;$A34), "")</f>
        <v>Não</v>
      </c>
      <c r="G34" s="18" t="str" cm="1">
        <f t="array" aca="1" ref="G34" ca="1">IF(INDIRECT(G$1&amp;"!E"&amp;$A34)&lt;&gt;"", INDIRECT(G$1&amp;"!G"&amp;$A34), "")</f>
        <v>Não</v>
      </c>
      <c r="H34" s="18" t="str" cm="1">
        <f t="array" aca="1" ref="H34" ca="1">IF(INDIRECT(H$1&amp;"!E"&amp;$A34)&lt;&gt;"", INDIRECT(H$1&amp;"!G"&amp;$A34), "")</f>
        <v>Não</v>
      </c>
      <c r="I34" s="18" t="str" cm="1">
        <f t="array" aca="1" ref="I34" ca="1">IF(INDIRECT(I$1&amp;"!E"&amp;$A34)&lt;&gt;"", INDIRECT(I$1&amp;"!G"&amp;$A34), "")</f>
        <v>Não</v>
      </c>
      <c r="J34" s="18" t="str" cm="1">
        <f t="array" aca="1" ref="J34" ca="1">IF(INDIRECT(J$1&amp;"!E"&amp;$A34)&lt;&gt;"", INDIRECT(J$1&amp;"!G"&amp;$A34), "")</f>
        <v>Não</v>
      </c>
      <c r="K34" s="18" t="str" cm="1">
        <f t="array" aca="1" ref="K34" ca="1">IF(INDIRECT(K$1&amp;"!E"&amp;$A34)&lt;&gt;"", INDIRECT(K$1&amp;"!G"&amp;$A34), "")</f>
        <v/>
      </c>
      <c r="L34" s="18" t="str" cm="1">
        <f t="array" aca="1" ref="L34" ca="1">IF(INDIRECT(L$1&amp;"!E"&amp;$A34)&lt;&gt;"", INDIRECT(L$1&amp;"!G"&amp;$A34), "")</f>
        <v/>
      </c>
      <c r="M34" s="18" t="str" cm="1">
        <f t="array" aca="1" ref="M34" ca="1">IF(INDIRECT(M$1&amp;"!E"&amp;$A34)&lt;&gt;"", INDIRECT(M$1&amp;"!G"&amp;$A34), "")</f>
        <v/>
      </c>
      <c r="N34" s="18" t="str" cm="1">
        <f t="array" aca="1" ref="N34" ca="1">IF(INDIRECT(N$1&amp;"!E"&amp;$A34)&lt;&gt;"", INDIRECT(N$1&amp;"!G"&amp;$A34), "")</f>
        <v/>
      </c>
      <c r="O34" s="18" t="str" cm="1">
        <f t="array" aca="1" ref="O34" ca="1">IF(INDIRECT(O$1&amp;"!E"&amp;$A34)&lt;&gt;"", INDIRECT(O$1&amp;"!G"&amp;$A34), "")</f>
        <v/>
      </c>
      <c r="P34" s="18" t="str" cm="1">
        <f t="array" aca="1" ref="P34" ca="1">IF(INDIRECT(P$1&amp;"!E"&amp;$A34)&lt;&gt;"", INDIRECT(P$1&amp;"!G"&amp;$A34), "")</f>
        <v/>
      </c>
      <c r="Q34" s="18" t="str" cm="1">
        <f t="array" aca="1" ref="Q34" ca="1">IF(INDIRECT(Q$1&amp;"!E"&amp;$A34)&lt;&gt;"", INDIRECT(Q$1&amp;"!G"&amp;$A34), "")</f>
        <v/>
      </c>
    </row>
    <row r="35" spans="1:17">
      <c r="A35" s="23">
        <v>25</v>
      </c>
      <c r="B35" s="24" t="s">
        <v>82</v>
      </c>
      <c r="C35" s="24">
        <v>3</v>
      </c>
      <c r="D35" s="18" t="str" cm="1">
        <f t="array" aca="1" ref="D35" ca="1">IF(INDIRECT(D$1&amp;"!E"&amp;$A35)&lt;&gt;"", INDIRECT(D$1&amp;"!G"&amp;$A35), "")</f>
        <v>Sim</v>
      </c>
      <c r="E35" s="18" t="str" cm="1">
        <f t="array" aca="1" ref="E35" ca="1">IF(INDIRECT(E$1&amp;"!E"&amp;$A35)&lt;&gt;"", INDIRECT(E$1&amp;"!G"&amp;$A35), "")</f>
        <v>Sim</v>
      </c>
      <c r="F35" s="18" t="str" cm="1">
        <f t="array" aca="1" ref="F35" ca="1">IF(INDIRECT(F$1&amp;"!E"&amp;$A35)&lt;&gt;"", INDIRECT(F$1&amp;"!G"&amp;$A35), "")</f>
        <v>Não</v>
      </c>
      <c r="G35" s="18" t="str" cm="1">
        <f t="array" aca="1" ref="G35" ca="1">IF(INDIRECT(G$1&amp;"!E"&amp;$A35)&lt;&gt;"", INDIRECT(G$1&amp;"!G"&amp;$A35), "")</f>
        <v>Não</v>
      </c>
      <c r="H35" s="18" t="str" cm="1">
        <f t="array" aca="1" ref="H35" ca="1">IF(INDIRECT(H$1&amp;"!E"&amp;$A35)&lt;&gt;"", INDIRECT(H$1&amp;"!G"&amp;$A35), "")</f>
        <v>Não</v>
      </c>
      <c r="I35" s="18" t="str" cm="1">
        <f t="array" aca="1" ref="I35" ca="1">IF(INDIRECT(I$1&amp;"!E"&amp;$A35)&lt;&gt;"", INDIRECT(I$1&amp;"!G"&amp;$A35), "")</f>
        <v>Não</v>
      </c>
      <c r="J35" s="18" t="str" cm="1">
        <f t="array" aca="1" ref="J35" ca="1">IF(INDIRECT(J$1&amp;"!E"&amp;$A35)&lt;&gt;"", INDIRECT(J$1&amp;"!G"&amp;$A35), "")</f>
        <v>Não</v>
      </c>
      <c r="K35" s="18" t="str" cm="1">
        <f t="array" aca="1" ref="K35" ca="1">IF(INDIRECT(K$1&amp;"!E"&amp;$A35)&lt;&gt;"", INDIRECT(K$1&amp;"!G"&amp;$A35), "")</f>
        <v/>
      </c>
      <c r="L35" s="18" t="str" cm="1">
        <f t="array" aca="1" ref="L35" ca="1">IF(INDIRECT(L$1&amp;"!E"&amp;$A35)&lt;&gt;"", INDIRECT(L$1&amp;"!G"&amp;$A35), "")</f>
        <v/>
      </c>
      <c r="M35" s="18" t="str" cm="1">
        <f t="array" aca="1" ref="M35" ca="1">IF(INDIRECT(M$1&amp;"!E"&amp;$A35)&lt;&gt;"", INDIRECT(M$1&amp;"!G"&amp;$A35), "")</f>
        <v/>
      </c>
      <c r="N35" s="18" t="str" cm="1">
        <f t="array" aca="1" ref="N35" ca="1">IF(INDIRECT(N$1&amp;"!E"&amp;$A35)&lt;&gt;"", INDIRECT(N$1&amp;"!G"&amp;$A35), "")</f>
        <v/>
      </c>
      <c r="O35" s="18" t="str" cm="1">
        <f t="array" aca="1" ref="O35" ca="1">IF(INDIRECT(O$1&amp;"!E"&amp;$A35)&lt;&gt;"", INDIRECT(O$1&amp;"!G"&amp;$A35), "")</f>
        <v/>
      </c>
      <c r="P35" s="18" t="str" cm="1">
        <f t="array" aca="1" ref="P35" ca="1">IF(INDIRECT(P$1&amp;"!E"&amp;$A35)&lt;&gt;"", INDIRECT(P$1&amp;"!G"&amp;$A35), "")</f>
        <v/>
      </c>
      <c r="Q35" s="18" t="str" cm="1">
        <f t="array" aca="1" ref="Q35" ca="1">IF(INDIRECT(Q$1&amp;"!E"&amp;$A35)&lt;&gt;"", INDIRECT(Q$1&amp;"!G"&amp;$A35), "")</f>
        <v/>
      </c>
    </row>
    <row r="36" spans="1:17">
      <c r="A36" s="23">
        <v>26</v>
      </c>
      <c r="B36" s="24" t="s">
        <v>82</v>
      </c>
      <c r="C36" s="24">
        <v>4</v>
      </c>
      <c r="D36" s="18" t="str" cm="1">
        <f t="array" aca="1" ref="D36" ca="1">IF(INDIRECT(D$1&amp;"!E"&amp;$A36)&lt;&gt;"", INDIRECT(D$1&amp;"!G"&amp;$A36), "")</f>
        <v>Sim</v>
      </c>
      <c r="E36" s="18" t="str" cm="1">
        <f t="array" aca="1" ref="E36" ca="1">IF(INDIRECT(E$1&amp;"!E"&amp;$A36)&lt;&gt;"", INDIRECT(E$1&amp;"!G"&amp;$A36), "")</f>
        <v>Sim</v>
      </c>
      <c r="F36" s="18" t="str" cm="1">
        <f t="array" aca="1" ref="F36" ca="1">IF(INDIRECT(F$1&amp;"!E"&amp;$A36)&lt;&gt;"", INDIRECT(F$1&amp;"!G"&amp;$A36), "")</f>
        <v>Não</v>
      </c>
      <c r="G36" s="18" t="str" cm="1">
        <f t="array" aca="1" ref="G36" ca="1">IF(INDIRECT(G$1&amp;"!E"&amp;$A36)&lt;&gt;"", INDIRECT(G$1&amp;"!G"&amp;$A36), "")</f>
        <v>Não</v>
      </c>
      <c r="H36" s="18" t="str" cm="1">
        <f t="array" aca="1" ref="H36" ca="1">IF(INDIRECT(H$1&amp;"!E"&amp;$A36)&lt;&gt;"", INDIRECT(H$1&amp;"!G"&amp;$A36), "")</f>
        <v>Não</v>
      </c>
      <c r="I36" s="18" t="str" cm="1">
        <f t="array" aca="1" ref="I36" ca="1">IF(INDIRECT(I$1&amp;"!E"&amp;$A36)&lt;&gt;"", INDIRECT(I$1&amp;"!G"&amp;$A36), "")</f>
        <v>Não</v>
      </c>
      <c r="J36" s="18" t="str" cm="1">
        <f t="array" aca="1" ref="J36" ca="1">IF(INDIRECT(J$1&amp;"!E"&amp;$A36)&lt;&gt;"", INDIRECT(J$1&amp;"!G"&amp;$A36), "")</f>
        <v>Não</v>
      </c>
      <c r="K36" s="18" t="str" cm="1">
        <f t="array" aca="1" ref="K36" ca="1">IF(INDIRECT(K$1&amp;"!E"&amp;$A36)&lt;&gt;"", INDIRECT(K$1&amp;"!G"&amp;$A36), "")</f>
        <v/>
      </c>
      <c r="L36" s="18" t="str" cm="1">
        <f t="array" aca="1" ref="L36" ca="1">IF(INDIRECT(L$1&amp;"!E"&amp;$A36)&lt;&gt;"", INDIRECT(L$1&amp;"!G"&amp;$A36), "")</f>
        <v/>
      </c>
      <c r="M36" s="18" t="str" cm="1">
        <f t="array" aca="1" ref="M36" ca="1">IF(INDIRECT(M$1&amp;"!E"&amp;$A36)&lt;&gt;"", INDIRECT(M$1&amp;"!G"&amp;$A36), "")</f>
        <v/>
      </c>
      <c r="N36" s="18" t="str" cm="1">
        <f t="array" aca="1" ref="N36" ca="1">IF(INDIRECT(N$1&amp;"!E"&amp;$A36)&lt;&gt;"", INDIRECT(N$1&amp;"!G"&amp;$A36), "")</f>
        <v/>
      </c>
      <c r="O36" s="18" t="str" cm="1">
        <f t="array" aca="1" ref="O36" ca="1">IF(INDIRECT(O$1&amp;"!E"&amp;$A36)&lt;&gt;"", INDIRECT(O$1&amp;"!G"&amp;$A36), "")</f>
        <v/>
      </c>
      <c r="P36" s="18" t="str" cm="1">
        <f t="array" aca="1" ref="P36" ca="1">IF(INDIRECT(P$1&amp;"!E"&amp;$A36)&lt;&gt;"", INDIRECT(P$1&amp;"!G"&amp;$A36), "")</f>
        <v/>
      </c>
      <c r="Q36" s="18" t="str" cm="1">
        <f t="array" aca="1" ref="Q36" ca="1">IF(INDIRECT(Q$1&amp;"!E"&amp;$A36)&lt;&gt;"", INDIRECT(Q$1&amp;"!G"&amp;$A36), "")</f>
        <v/>
      </c>
    </row>
    <row r="37" spans="1:17">
      <c r="A37" s="23">
        <v>24</v>
      </c>
      <c r="B37" s="24" t="s">
        <v>82</v>
      </c>
      <c r="C37" s="24">
        <v>5</v>
      </c>
      <c r="D37" s="18" t="str" cm="1">
        <f t="array" aca="1" ref="D37" ca="1">IF(INDIRECT(D$1&amp;"!E"&amp;$A37)&lt;&gt;"", INDIRECT(D$1&amp;"!G"&amp;$A37), "")</f>
        <v>Sim</v>
      </c>
      <c r="E37" s="18" t="str" cm="1">
        <f t="array" aca="1" ref="E37" ca="1">IF(INDIRECT(E$1&amp;"!E"&amp;$A37)&lt;&gt;"", INDIRECT(E$1&amp;"!G"&amp;$A37), "")</f>
        <v>Sim</v>
      </c>
      <c r="F37" s="18" t="str" cm="1">
        <f t="array" aca="1" ref="F37" ca="1">IF(INDIRECT(F$1&amp;"!E"&amp;$A37)&lt;&gt;"", INDIRECT(F$1&amp;"!G"&amp;$A37), "")</f>
        <v>Não</v>
      </c>
      <c r="G37" s="18" t="str" cm="1">
        <f t="array" aca="1" ref="G37" ca="1">IF(INDIRECT(G$1&amp;"!E"&amp;$A37)&lt;&gt;"", INDIRECT(G$1&amp;"!G"&amp;$A37), "")</f>
        <v>Não</v>
      </c>
      <c r="H37" s="18" t="str" cm="1">
        <f t="array" aca="1" ref="H37" ca="1">IF(INDIRECT(H$1&amp;"!E"&amp;$A37)&lt;&gt;"", INDIRECT(H$1&amp;"!G"&amp;$A37), "")</f>
        <v>Não</v>
      </c>
      <c r="I37" s="18" t="str" cm="1">
        <f t="array" aca="1" ref="I37" ca="1">IF(INDIRECT(I$1&amp;"!E"&amp;$A37)&lt;&gt;"", INDIRECT(I$1&amp;"!G"&amp;$A37), "")</f>
        <v>Não</v>
      </c>
      <c r="J37" s="18" t="str" cm="1">
        <f t="array" aca="1" ref="J37" ca="1">IF(INDIRECT(J$1&amp;"!E"&amp;$A37)&lt;&gt;"", INDIRECT(J$1&amp;"!G"&amp;$A37), "")</f>
        <v>Não</v>
      </c>
      <c r="K37" s="18" t="str" cm="1">
        <f t="array" aca="1" ref="K37" ca="1">IF(INDIRECT(K$1&amp;"!E"&amp;$A37)&lt;&gt;"", INDIRECT(K$1&amp;"!G"&amp;$A37), "")</f>
        <v/>
      </c>
      <c r="L37" s="18" t="str" cm="1">
        <f t="array" aca="1" ref="L37" ca="1">IF(INDIRECT(L$1&amp;"!E"&amp;$A37)&lt;&gt;"", INDIRECT(L$1&amp;"!G"&amp;$A37), "")</f>
        <v/>
      </c>
      <c r="M37" s="18" t="str" cm="1">
        <f t="array" aca="1" ref="M37" ca="1">IF(INDIRECT(M$1&amp;"!E"&amp;$A37)&lt;&gt;"", INDIRECT(M$1&amp;"!G"&amp;$A37), "")</f>
        <v/>
      </c>
      <c r="N37" s="18" t="str" cm="1">
        <f t="array" aca="1" ref="N37" ca="1">IF(INDIRECT(N$1&amp;"!E"&amp;$A37)&lt;&gt;"", INDIRECT(N$1&amp;"!G"&amp;$A37), "")</f>
        <v/>
      </c>
      <c r="O37" s="18" t="str" cm="1">
        <f t="array" aca="1" ref="O37" ca="1">IF(INDIRECT(O$1&amp;"!E"&amp;$A37)&lt;&gt;"", INDIRECT(O$1&amp;"!G"&amp;$A37), "")</f>
        <v/>
      </c>
      <c r="P37" s="18" t="str" cm="1">
        <f t="array" aca="1" ref="P37" ca="1">IF(INDIRECT(P$1&amp;"!E"&amp;$A37)&lt;&gt;"", INDIRECT(P$1&amp;"!G"&amp;$A37), "")</f>
        <v/>
      </c>
      <c r="Q37" s="18" t="str" cm="1">
        <f t="array" aca="1" ref="Q37" ca="1">IF(INDIRECT(Q$1&amp;"!E"&amp;$A37)&lt;&gt;"", INDIRECT(Q$1&amp;"!G"&amp;$A37), "")</f>
        <v/>
      </c>
    </row>
    <row r="38" spans="1:17">
      <c r="A38" s="23">
        <v>28</v>
      </c>
      <c r="B38" s="24" t="s">
        <v>82</v>
      </c>
      <c r="C38" s="24">
        <v>6</v>
      </c>
      <c r="D38" s="18" t="str" cm="1">
        <f t="array" aca="1" ref="D38" ca="1">IF(INDIRECT(D$1&amp;"!E"&amp;$A38)&lt;&gt;"", INDIRECT(D$1&amp;"!G"&amp;$A38), "")</f>
        <v>Sim</v>
      </c>
      <c r="E38" s="18" t="str" cm="1">
        <f t="array" aca="1" ref="E38" ca="1">IF(INDIRECT(E$1&amp;"!E"&amp;$A38)&lt;&gt;"", INDIRECT(E$1&amp;"!G"&amp;$A38), "")</f>
        <v>Não</v>
      </c>
      <c r="F38" s="18" t="str" cm="1">
        <f t="array" aca="1" ref="F38" ca="1">IF(INDIRECT(F$1&amp;"!E"&amp;$A38)&lt;&gt;"", INDIRECT(F$1&amp;"!G"&amp;$A38), "")</f>
        <v>Não</v>
      </c>
      <c r="G38" s="18" t="str" cm="1">
        <f t="array" aca="1" ref="G38" ca="1">IF(INDIRECT(G$1&amp;"!E"&amp;$A38)&lt;&gt;"", INDIRECT(G$1&amp;"!G"&amp;$A38), "")</f>
        <v>Não</v>
      </c>
      <c r="H38" s="18" t="str" cm="1">
        <f t="array" aca="1" ref="H38" ca="1">IF(INDIRECT(H$1&amp;"!E"&amp;$A38)&lt;&gt;"", INDIRECT(H$1&amp;"!G"&amp;$A38), "")</f>
        <v>Não</v>
      </c>
      <c r="I38" s="18" t="str" cm="1">
        <f t="array" aca="1" ref="I38" ca="1">IF(INDIRECT(I$1&amp;"!E"&amp;$A38)&lt;&gt;"", INDIRECT(I$1&amp;"!G"&amp;$A38), "")</f>
        <v>Não</v>
      </c>
      <c r="J38" s="18" t="str" cm="1">
        <f t="array" aca="1" ref="J38" ca="1">IF(INDIRECT(J$1&amp;"!E"&amp;$A38)&lt;&gt;"", INDIRECT(J$1&amp;"!G"&amp;$A38), "")</f>
        <v>Não</v>
      </c>
      <c r="K38" s="18" t="str" cm="1">
        <f t="array" aca="1" ref="K38" ca="1">IF(INDIRECT(K$1&amp;"!E"&amp;$A38)&lt;&gt;"", INDIRECT(K$1&amp;"!G"&amp;$A38), "")</f>
        <v/>
      </c>
      <c r="L38" s="18" t="str" cm="1">
        <f t="array" aca="1" ref="L38" ca="1">IF(INDIRECT(L$1&amp;"!E"&amp;$A38)&lt;&gt;"", INDIRECT(L$1&amp;"!G"&amp;$A38), "")</f>
        <v/>
      </c>
      <c r="M38" s="18" t="str" cm="1">
        <f t="array" aca="1" ref="M38" ca="1">IF(INDIRECT(M$1&amp;"!E"&amp;$A38)&lt;&gt;"", INDIRECT(M$1&amp;"!G"&amp;$A38), "")</f>
        <v/>
      </c>
      <c r="N38" s="18" t="str" cm="1">
        <f t="array" aca="1" ref="N38" ca="1">IF(INDIRECT(N$1&amp;"!E"&amp;$A38)&lt;&gt;"", INDIRECT(N$1&amp;"!G"&amp;$A38), "")</f>
        <v/>
      </c>
      <c r="O38" s="18" t="str" cm="1">
        <f t="array" aca="1" ref="O38" ca="1">IF(INDIRECT(O$1&amp;"!E"&amp;$A38)&lt;&gt;"", INDIRECT(O$1&amp;"!G"&amp;$A38), "")</f>
        <v/>
      </c>
      <c r="P38" s="18" t="str" cm="1">
        <f t="array" aca="1" ref="P38" ca="1">IF(INDIRECT(P$1&amp;"!E"&amp;$A38)&lt;&gt;"", INDIRECT(P$1&amp;"!G"&amp;$A38), "")</f>
        <v/>
      </c>
      <c r="Q38" s="18" t="str" cm="1">
        <f t="array" aca="1" ref="Q38" ca="1">IF(INDIRECT(Q$1&amp;"!E"&amp;$A38)&lt;&gt;"", INDIRECT(Q$1&amp;"!G"&amp;$A38), "")</f>
        <v/>
      </c>
    </row>
    <row r="39" spans="1:17">
      <c r="A39" s="23">
        <v>29</v>
      </c>
      <c r="B39" s="24" t="s">
        <v>82</v>
      </c>
      <c r="C39" s="24">
        <v>7</v>
      </c>
      <c r="D39" s="18" t="str" cm="1">
        <f t="array" aca="1" ref="D39" ca="1">IF(INDIRECT(D$1&amp;"!E"&amp;$A39)&lt;&gt;"", INDIRECT(D$1&amp;"!G"&amp;$A39), "")</f>
        <v>Sim</v>
      </c>
      <c r="E39" s="18" t="str" cm="1">
        <f t="array" aca="1" ref="E39" ca="1">IF(INDIRECT(E$1&amp;"!E"&amp;$A39)&lt;&gt;"", INDIRECT(E$1&amp;"!G"&amp;$A39), "")</f>
        <v>Sim</v>
      </c>
      <c r="F39" s="18" t="str" cm="1">
        <f t="array" aca="1" ref="F39" ca="1">IF(INDIRECT(F$1&amp;"!E"&amp;$A39)&lt;&gt;"", INDIRECT(F$1&amp;"!G"&amp;$A39), "")</f>
        <v>Não</v>
      </c>
      <c r="G39" s="18" t="str" cm="1">
        <f t="array" aca="1" ref="G39" ca="1">IF(INDIRECT(G$1&amp;"!E"&amp;$A39)&lt;&gt;"", INDIRECT(G$1&amp;"!G"&amp;$A39), "")</f>
        <v>Sim</v>
      </c>
      <c r="H39" s="18" t="str" cm="1">
        <f t="array" aca="1" ref="H39" ca="1">IF(INDIRECT(H$1&amp;"!E"&amp;$A39)&lt;&gt;"", INDIRECT(H$1&amp;"!G"&amp;$A39), "")</f>
        <v>Não</v>
      </c>
      <c r="I39" s="18" t="str" cm="1">
        <f t="array" aca="1" ref="I39" ca="1">IF(INDIRECT(I$1&amp;"!E"&amp;$A39)&lt;&gt;"", INDIRECT(I$1&amp;"!G"&amp;$A39), "")</f>
        <v>Não</v>
      </c>
      <c r="J39" s="18" t="str" cm="1">
        <f t="array" aca="1" ref="J39" ca="1">IF(INDIRECT(J$1&amp;"!E"&amp;$A39)&lt;&gt;"", INDIRECT(J$1&amp;"!G"&amp;$A39), "")</f>
        <v>Não</v>
      </c>
      <c r="K39" s="18" t="str" cm="1">
        <f t="array" aca="1" ref="K39" ca="1">IF(INDIRECT(K$1&amp;"!E"&amp;$A39)&lt;&gt;"", INDIRECT(K$1&amp;"!G"&amp;$A39), "")</f>
        <v/>
      </c>
      <c r="L39" s="18" t="str" cm="1">
        <f t="array" aca="1" ref="L39" ca="1">IF(INDIRECT(L$1&amp;"!E"&amp;$A39)&lt;&gt;"", INDIRECT(L$1&amp;"!G"&amp;$A39), "")</f>
        <v/>
      </c>
      <c r="M39" s="18" t="str" cm="1">
        <f t="array" aca="1" ref="M39" ca="1">IF(INDIRECT(M$1&amp;"!E"&amp;$A39)&lt;&gt;"", INDIRECT(M$1&amp;"!G"&amp;$A39), "")</f>
        <v/>
      </c>
      <c r="N39" s="18" t="str" cm="1">
        <f t="array" aca="1" ref="N39" ca="1">IF(INDIRECT(N$1&amp;"!E"&amp;$A39)&lt;&gt;"", INDIRECT(N$1&amp;"!G"&amp;$A39), "")</f>
        <v/>
      </c>
      <c r="O39" s="18" t="str" cm="1">
        <f t="array" aca="1" ref="O39" ca="1">IF(INDIRECT(O$1&amp;"!E"&amp;$A39)&lt;&gt;"", INDIRECT(O$1&amp;"!G"&amp;$A39), "")</f>
        <v/>
      </c>
      <c r="P39" s="18" t="str" cm="1">
        <f t="array" aca="1" ref="P39" ca="1">IF(INDIRECT(P$1&amp;"!E"&amp;$A39)&lt;&gt;"", INDIRECT(P$1&amp;"!G"&amp;$A39), "")</f>
        <v/>
      </c>
      <c r="Q39" s="18" t="str" cm="1">
        <f t="array" aca="1" ref="Q39" ca="1">IF(INDIRECT(Q$1&amp;"!E"&amp;$A39)&lt;&gt;"", INDIRECT(Q$1&amp;"!G"&amp;$A39), "")</f>
        <v/>
      </c>
    </row>
    <row r="40" spans="1:17">
      <c r="A40" s="23">
        <v>30</v>
      </c>
      <c r="B40" s="24" t="s">
        <v>82</v>
      </c>
      <c r="C40" s="24">
        <v>8</v>
      </c>
      <c r="D40" s="18" t="str" cm="1">
        <f t="array" aca="1" ref="D40" ca="1">IF(INDIRECT(D$1&amp;"!E"&amp;$A40)&lt;&gt;"", INDIRECT(D$1&amp;"!G"&amp;$A40), "")</f>
        <v>Sim</v>
      </c>
      <c r="E40" s="18" t="str" cm="1">
        <f t="array" aca="1" ref="E40" ca="1">IF(INDIRECT(E$1&amp;"!E"&amp;$A40)&lt;&gt;"", INDIRECT(E$1&amp;"!G"&amp;$A40), "")</f>
        <v>Sim</v>
      </c>
      <c r="F40" s="18" t="str" cm="1">
        <f t="array" aca="1" ref="F40" ca="1">IF(INDIRECT(F$1&amp;"!E"&amp;$A40)&lt;&gt;"", INDIRECT(F$1&amp;"!G"&amp;$A40), "")</f>
        <v>Não</v>
      </c>
      <c r="G40" s="18" t="str" cm="1">
        <f t="array" aca="1" ref="G40" ca="1">IF(INDIRECT(G$1&amp;"!E"&amp;$A40)&lt;&gt;"", INDIRECT(G$1&amp;"!G"&amp;$A40), "")</f>
        <v>Não</v>
      </c>
      <c r="H40" s="18" t="str" cm="1">
        <f t="array" aca="1" ref="H40" ca="1">IF(INDIRECT(H$1&amp;"!E"&amp;$A40)&lt;&gt;"", INDIRECT(H$1&amp;"!G"&amp;$A40), "")</f>
        <v>Não</v>
      </c>
      <c r="I40" s="18" t="str" cm="1">
        <f t="array" aca="1" ref="I40" ca="1">IF(INDIRECT(I$1&amp;"!E"&amp;$A40)&lt;&gt;"", INDIRECT(I$1&amp;"!G"&amp;$A40), "")</f>
        <v>Não</v>
      </c>
      <c r="J40" s="18" t="str" cm="1">
        <f t="array" aca="1" ref="J40" ca="1">IF(INDIRECT(J$1&amp;"!E"&amp;$A40)&lt;&gt;"", INDIRECT(J$1&amp;"!G"&amp;$A40), "")</f>
        <v>Não</v>
      </c>
      <c r="K40" s="18" t="str" cm="1">
        <f t="array" aca="1" ref="K40" ca="1">IF(INDIRECT(K$1&amp;"!E"&amp;$A40)&lt;&gt;"", INDIRECT(K$1&amp;"!G"&amp;$A40), "")</f>
        <v/>
      </c>
      <c r="L40" s="18" t="str" cm="1">
        <f t="array" aca="1" ref="L40" ca="1">IF(INDIRECT(L$1&amp;"!E"&amp;$A40)&lt;&gt;"", INDIRECT(L$1&amp;"!G"&amp;$A40), "")</f>
        <v/>
      </c>
      <c r="M40" s="18" t="str" cm="1">
        <f t="array" aca="1" ref="M40" ca="1">IF(INDIRECT(M$1&amp;"!E"&amp;$A40)&lt;&gt;"", INDIRECT(M$1&amp;"!G"&amp;$A40), "")</f>
        <v/>
      </c>
      <c r="N40" s="18" t="str" cm="1">
        <f t="array" aca="1" ref="N40" ca="1">IF(INDIRECT(N$1&amp;"!E"&amp;$A40)&lt;&gt;"", INDIRECT(N$1&amp;"!G"&amp;$A40), "")</f>
        <v/>
      </c>
      <c r="O40" s="18" t="str" cm="1">
        <f t="array" aca="1" ref="O40" ca="1">IF(INDIRECT(O$1&amp;"!E"&amp;$A40)&lt;&gt;"", INDIRECT(O$1&amp;"!G"&amp;$A40), "")</f>
        <v/>
      </c>
      <c r="P40" s="18" t="str" cm="1">
        <f t="array" aca="1" ref="P40" ca="1">IF(INDIRECT(P$1&amp;"!E"&amp;$A40)&lt;&gt;"", INDIRECT(P$1&amp;"!G"&amp;$A40), "")</f>
        <v/>
      </c>
      <c r="Q40" s="18" t="str" cm="1">
        <f t="array" aca="1" ref="Q40" ca="1">IF(INDIRECT(Q$1&amp;"!E"&amp;$A40)&lt;&gt;"", INDIRECT(Q$1&amp;"!G"&amp;$A40), "")</f>
        <v/>
      </c>
    </row>
    <row r="41" spans="1:17">
      <c r="A41" s="23">
        <v>43</v>
      </c>
      <c r="B41" s="24" t="s">
        <v>83</v>
      </c>
      <c r="C41" s="24">
        <v>1</v>
      </c>
      <c r="D41" s="18" t="str" cm="1">
        <f t="array" aca="1" ref="D41" ca="1">IF(INDIRECT(D$1&amp;"!E"&amp;$A41)&lt;&gt;"", INDIRECT(D$1&amp;"!G"&amp;$A41), "")</f>
        <v>Sim</v>
      </c>
      <c r="E41" s="18" t="str" cm="1">
        <f t="array" aca="1" ref="E41" ca="1">IF(INDIRECT(E$1&amp;"!E"&amp;$A41)&lt;&gt;"", INDIRECT(E$1&amp;"!G"&amp;$A41), "")</f>
        <v>Não</v>
      </c>
      <c r="F41" s="18" t="str" cm="1">
        <f t="array" aca="1" ref="F41" ca="1">IF(INDIRECT(F$1&amp;"!E"&amp;$A41)&lt;&gt;"", INDIRECT(F$1&amp;"!G"&amp;$A41), "")</f>
        <v>Não</v>
      </c>
      <c r="G41" s="18" t="str" cm="1">
        <f t="array" aca="1" ref="G41" ca="1">IF(INDIRECT(G$1&amp;"!E"&amp;$A41)&lt;&gt;"", INDIRECT(G$1&amp;"!G"&amp;$A41), "")</f>
        <v>Não</v>
      </c>
      <c r="H41" s="18" t="str" cm="1">
        <f t="array" aca="1" ref="H41" ca="1">IF(INDIRECT(H$1&amp;"!E"&amp;$A41)&lt;&gt;"", INDIRECT(H$1&amp;"!G"&amp;$A41), "")</f>
        <v>Não</v>
      </c>
      <c r="I41" s="18" t="str" cm="1">
        <f t="array" aca="1" ref="I41" ca="1">IF(INDIRECT(I$1&amp;"!E"&amp;$A41)&lt;&gt;"", INDIRECT(I$1&amp;"!G"&amp;$A41), "")</f>
        <v>Não</v>
      </c>
      <c r="J41" s="18" t="str" cm="1">
        <f t="array" aca="1" ref="J41" ca="1">IF(INDIRECT(J$1&amp;"!E"&amp;$A41)&lt;&gt;"", INDIRECT(J$1&amp;"!G"&amp;$A41), "")</f>
        <v>Não</v>
      </c>
      <c r="K41" s="18" t="str" cm="1">
        <f t="array" aca="1" ref="K41" ca="1">IF(INDIRECT(K$1&amp;"!E"&amp;$A41)&lt;&gt;"", INDIRECT(K$1&amp;"!G"&amp;$A41), "")</f>
        <v/>
      </c>
      <c r="L41" s="18" t="str" cm="1">
        <f t="array" aca="1" ref="L41" ca="1">IF(INDIRECT(L$1&amp;"!E"&amp;$A41)&lt;&gt;"", INDIRECT(L$1&amp;"!G"&amp;$A41), "")</f>
        <v/>
      </c>
      <c r="M41" s="18" t="str" cm="1">
        <f t="array" aca="1" ref="M41" ca="1">IF(INDIRECT(M$1&amp;"!E"&amp;$A41)&lt;&gt;"", INDIRECT(M$1&amp;"!G"&amp;$A41), "")</f>
        <v/>
      </c>
      <c r="N41" s="18" t="str" cm="1">
        <f t="array" aca="1" ref="N41" ca="1">IF(INDIRECT(N$1&amp;"!E"&amp;$A41)&lt;&gt;"", INDIRECT(N$1&amp;"!G"&amp;$A41), "")</f>
        <v/>
      </c>
      <c r="O41" s="18" t="str" cm="1">
        <f t="array" aca="1" ref="O41" ca="1">IF(INDIRECT(O$1&amp;"!E"&amp;$A41)&lt;&gt;"", INDIRECT(O$1&amp;"!G"&amp;$A41), "")</f>
        <v/>
      </c>
      <c r="P41" s="18" t="str" cm="1">
        <f t="array" aca="1" ref="P41" ca="1">IF(INDIRECT(P$1&amp;"!E"&amp;$A41)&lt;&gt;"", INDIRECT(P$1&amp;"!G"&amp;$A41), "")</f>
        <v/>
      </c>
      <c r="Q41" s="18" t="str" cm="1">
        <f t="array" aca="1" ref="Q41" ca="1">IF(INDIRECT(Q$1&amp;"!E"&amp;$A41)&lt;&gt;"", INDIRECT(Q$1&amp;"!G"&amp;$A41), "")</f>
        <v/>
      </c>
    </row>
    <row r="42" spans="1:17">
      <c r="A42" s="23">
        <v>44</v>
      </c>
      <c r="B42" s="24" t="s">
        <v>84</v>
      </c>
      <c r="C42" s="24">
        <v>1</v>
      </c>
      <c r="D42" s="18" t="str" cm="1">
        <f t="array" aca="1" ref="D42" ca="1">IF(INDIRECT(D$1&amp;"!E"&amp;$A42)&lt;&gt;"", INDIRECT(D$1&amp;"!G"&amp;$A42), "")</f>
        <v>Sim</v>
      </c>
      <c r="E42" s="18" t="str" cm="1">
        <f t="array" aca="1" ref="E42" ca="1">IF(INDIRECT(E$1&amp;"!E"&amp;$A42)&lt;&gt;"", INDIRECT(E$1&amp;"!G"&amp;$A42), "")</f>
        <v>Sim</v>
      </c>
      <c r="F42" s="18" t="str" cm="1">
        <f t="array" aca="1" ref="F42" ca="1">IF(INDIRECT(F$1&amp;"!E"&amp;$A42)&lt;&gt;"", INDIRECT(F$1&amp;"!G"&amp;$A42), "")</f>
        <v>Não</v>
      </c>
      <c r="G42" s="18" t="str" cm="1">
        <f t="array" aca="1" ref="G42" ca="1">IF(INDIRECT(G$1&amp;"!E"&amp;$A42)&lt;&gt;"", INDIRECT(G$1&amp;"!G"&amp;$A42), "")</f>
        <v>Não</v>
      </c>
      <c r="H42" s="18" t="str" cm="1">
        <f t="array" aca="1" ref="H42" ca="1">IF(INDIRECT(H$1&amp;"!E"&amp;$A42)&lt;&gt;"", INDIRECT(H$1&amp;"!G"&amp;$A42), "")</f>
        <v>Não</v>
      </c>
      <c r="I42" s="18" t="str" cm="1">
        <f t="array" aca="1" ref="I42" ca="1">IF(INDIRECT(I$1&amp;"!E"&amp;$A42)&lt;&gt;"", INDIRECT(I$1&amp;"!G"&amp;$A42), "")</f>
        <v>Não</v>
      </c>
      <c r="J42" s="18" t="str" cm="1">
        <f t="array" aca="1" ref="J42" ca="1">IF(INDIRECT(J$1&amp;"!E"&amp;$A42)&lt;&gt;"", INDIRECT(J$1&amp;"!G"&amp;$A42), "")</f>
        <v>Não</v>
      </c>
      <c r="K42" s="18" t="str" cm="1">
        <f t="array" aca="1" ref="K42" ca="1">IF(INDIRECT(K$1&amp;"!E"&amp;$A42)&lt;&gt;"", INDIRECT(K$1&amp;"!G"&amp;$A42), "")</f>
        <v/>
      </c>
      <c r="L42" s="18" t="str" cm="1">
        <f t="array" aca="1" ref="L42" ca="1">IF(INDIRECT(L$1&amp;"!E"&amp;$A42)&lt;&gt;"", INDIRECT(L$1&amp;"!G"&amp;$A42), "")</f>
        <v/>
      </c>
      <c r="M42" s="18" t="str" cm="1">
        <f t="array" aca="1" ref="M42" ca="1">IF(INDIRECT(M$1&amp;"!E"&amp;$A42)&lt;&gt;"", INDIRECT(M$1&amp;"!G"&amp;$A42), "")</f>
        <v/>
      </c>
      <c r="N42" s="18" t="str" cm="1">
        <f t="array" aca="1" ref="N42" ca="1">IF(INDIRECT(N$1&amp;"!E"&amp;$A42)&lt;&gt;"", INDIRECT(N$1&amp;"!G"&amp;$A42), "")</f>
        <v/>
      </c>
      <c r="O42" s="18" t="str" cm="1">
        <f t="array" aca="1" ref="O42" ca="1">IF(INDIRECT(O$1&amp;"!E"&amp;$A42)&lt;&gt;"", INDIRECT(O$1&amp;"!G"&amp;$A42), "")</f>
        <v/>
      </c>
      <c r="P42" s="18" t="str" cm="1">
        <f t="array" aca="1" ref="P42" ca="1">IF(INDIRECT(P$1&amp;"!E"&amp;$A42)&lt;&gt;"", INDIRECT(P$1&amp;"!G"&amp;$A42), "")</f>
        <v/>
      </c>
      <c r="Q42" s="18" t="str" cm="1">
        <f t="array" aca="1" ref="Q42" ca="1">IF(INDIRECT(Q$1&amp;"!E"&amp;$A42)&lt;&gt;"", INDIRECT(Q$1&amp;"!G"&amp;$A42), "")</f>
        <v/>
      </c>
    </row>
    <row r="43" spans="1:17">
      <c r="A43" s="23">
        <v>58</v>
      </c>
      <c r="B43" s="24" t="s">
        <v>85</v>
      </c>
      <c r="C43" s="24">
        <v>1</v>
      </c>
      <c r="D43" s="18" t="str" cm="1">
        <f t="array" aca="1" ref="D43" ca="1">IF(INDIRECT(D$1&amp;"!E"&amp;$A43)&lt;&gt;"", INDIRECT(D$1&amp;"!G"&amp;$A43), "")</f>
        <v>Sim</v>
      </c>
      <c r="E43" s="18" t="str" cm="1">
        <f t="array" aca="1" ref="E43" ca="1">IF(INDIRECT(E$1&amp;"!E"&amp;$A43)&lt;&gt;"", INDIRECT(E$1&amp;"!G"&amp;$A43), "")</f>
        <v>Sim</v>
      </c>
      <c r="F43" s="18" t="str" cm="1">
        <f t="array" aca="1" ref="F43" ca="1">IF(INDIRECT(F$1&amp;"!E"&amp;$A43)&lt;&gt;"", INDIRECT(F$1&amp;"!G"&amp;$A43), "")</f>
        <v>Não</v>
      </c>
      <c r="G43" s="18" t="str" cm="1">
        <f t="array" aca="1" ref="G43" ca="1">IF(INDIRECT(G$1&amp;"!E"&amp;$A43)&lt;&gt;"", INDIRECT(G$1&amp;"!G"&amp;$A43), "")</f>
        <v>Não</v>
      </c>
      <c r="H43" s="18" t="str" cm="1">
        <f t="array" aca="1" ref="H43" ca="1">IF(INDIRECT(H$1&amp;"!E"&amp;$A43)&lt;&gt;"", INDIRECT(H$1&amp;"!G"&amp;$A43), "")</f>
        <v>Não</v>
      </c>
      <c r="I43" s="18" t="str" cm="1">
        <f t="array" aca="1" ref="I43" ca="1">IF(INDIRECT(I$1&amp;"!E"&amp;$A43)&lt;&gt;"", INDIRECT(I$1&amp;"!G"&amp;$A43), "")</f>
        <v>Não</v>
      </c>
      <c r="J43" s="18" t="str" cm="1">
        <f t="array" aca="1" ref="J43" ca="1">IF(INDIRECT(J$1&amp;"!E"&amp;$A43)&lt;&gt;"", INDIRECT(J$1&amp;"!G"&amp;$A43), "")</f>
        <v>Não</v>
      </c>
      <c r="K43" s="18" t="str" cm="1">
        <f t="array" aca="1" ref="K43" ca="1">IF(INDIRECT(K$1&amp;"!E"&amp;$A43)&lt;&gt;"", INDIRECT(K$1&amp;"!G"&amp;$A43), "")</f>
        <v/>
      </c>
      <c r="L43" s="18" t="str" cm="1">
        <f t="array" aca="1" ref="L43" ca="1">IF(INDIRECT(L$1&amp;"!E"&amp;$A43)&lt;&gt;"", INDIRECT(L$1&amp;"!G"&amp;$A43), "")</f>
        <v/>
      </c>
      <c r="M43" s="18" t="str" cm="1">
        <f t="array" aca="1" ref="M43" ca="1">IF(INDIRECT(M$1&amp;"!E"&amp;$A43)&lt;&gt;"", INDIRECT(M$1&amp;"!G"&amp;$A43), "")</f>
        <v/>
      </c>
      <c r="N43" s="18" t="str" cm="1">
        <f t="array" aca="1" ref="N43" ca="1">IF(INDIRECT(N$1&amp;"!E"&amp;$A43)&lt;&gt;"", INDIRECT(N$1&amp;"!G"&amp;$A43), "")</f>
        <v/>
      </c>
      <c r="O43" s="18" t="str" cm="1">
        <f t="array" aca="1" ref="O43" ca="1">IF(INDIRECT(O$1&amp;"!E"&amp;$A43)&lt;&gt;"", INDIRECT(O$1&amp;"!G"&amp;$A43), "")</f>
        <v/>
      </c>
      <c r="P43" s="18" t="str" cm="1">
        <f t="array" aca="1" ref="P43" ca="1">IF(INDIRECT(P$1&amp;"!E"&amp;$A43)&lt;&gt;"", INDIRECT(P$1&amp;"!G"&amp;$A43), "")</f>
        <v/>
      </c>
      <c r="Q43" s="18" t="str" cm="1">
        <f t="array" aca="1" ref="Q43" ca="1">IF(INDIRECT(Q$1&amp;"!E"&amp;$A43)&lt;&gt;"", INDIRECT(Q$1&amp;"!G"&amp;$A43), "")</f>
        <v/>
      </c>
    </row>
    <row r="44" spans="1:17">
      <c r="A44" s="23">
        <v>60</v>
      </c>
      <c r="B44" s="24" t="s">
        <v>86</v>
      </c>
      <c r="C44" s="24">
        <v>1</v>
      </c>
      <c r="D44" s="18" t="str" cm="1">
        <f t="array" aca="1" ref="D44" ca="1">IF(INDIRECT(D$1&amp;"!E"&amp;$A44)&lt;&gt;"", INDIRECT(D$1&amp;"!G"&amp;$A44), "")</f>
        <v>Sim</v>
      </c>
      <c r="E44" s="18" t="str" cm="1">
        <f t="array" aca="1" ref="E44" ca="1">IF(INDIRECT(E$1&amp;"!E"&amp;$A44)&lt;&gt;"", INDIRECT(E$1&amp;"!G"&amp;$A44), "")</f>
        <v>Sim</v>
      </c>
      <c r="F44" s="18" t="str" cm="1">
        <f t="array" aca="1" ref="F44" ca="1">IF(INDIRECT(F$1&amp;"!E"&amp;$A44)&lt;&gt;"", INDIRECT(F$1&amp;"!G"&amp;$A44), "")</f>
        <v>Não</v>
      </c>
      <c r="G44" s="18" t="str" cm="1">
        <f t="array" aca="1" ref="G44" ca="1">IF(INDIRECT(G$1&amp;"!E"&amp;$A44)&lt;&gt;"", INDIRECT(G$1&amp;"!G"&amp;$A44), "")</f>
        <v>Não</v>
      </c>
      <c r="H44" s="18" t="str" cm="1">
        <f t="array" aca="1" ref="H44" ca="1">IF(INDIRECT(H$1&amp;"!E"&amp;$A44)&lt;&gt;"", INDIRECT(H$1&amp;"!G"&amp;$A44), "")</f>
        <v>Não</v>
      </c>
      <c r="I44" s="18" t="str" cm="1">
        <f t="array" aca="1" ref="I44" ca="1">IF(INDIRECT(I$1&amp;"!E"&amp;$A44)&lt;&gt;"", INDIRECT(I$1&amp;"!G"&amp;$A44), "")</f>
        <v>Não</v>
      </c>
      <c r="J44" s="18" t="str" cm="1">
        <f t="array" aca="1" ref="J44" ca="1">IF(INDIRECT(J$1&amp;"!E"&amp;$A44)&lt;&gt;"", INDIRECT(J$1&amp;"!G"&amp;$A44), "")</f>
        <v>Não</v>
      </c>
      <c r="K44" s="18" t="str" cm="1">
        <f t="array" aca="1" ref="K44" ca="1">IF(INDIRECT(K$1&amp;"!E"&amp;$A44)&lt;&gt;"", INDIRECT(K$1&amp;"!G"&amp;$A44), "")</f>
        <v/>
      </c>
      <c r="L44" s="18" t="str" cm="1">
        <f t="array" aca="1" ref="L44" ca="1">IF(INDIRECT(L$1&amp;"!E"&amp;$A44)&lt;&gt;"", INDIRECT(L$1&amp;"!G"&amp;$A44), "")</f>
        <v/>
      </c>
      <c r="M44" s="18" t="str" cm="1">
        <f t="array" aca="1" ref="M44" ca="1">IF(INDIRECT(M$1&amp;"!E"&amp;$A44)&lt;&gt;"", INDIRECT(M$1&amp;"!G"&amp;$A44), "")</f>
        <v/>
      </c>
      <c r="N44" s="18" t="str" cm="1">
        <f t="array" aca="1" ref="N44" ca="1">IF(INDIRECT(N$1&amp;"!E"&amp;$A44)&lt;&gt;"", INDIRECT(N$1&amp;"!G"&amp;$A44), "")</f>
        <v/>
      </c>
      <c r="O44" s="18" t="str" cm="1">
        <f t="array" aca="1" ref="O44" ca="1">IF(INDIRECT(O$1&amp;"!E"&amp;$A44)&lt;&gt;"", INDIRECT(O$1&amp;"!G"&amp;$A44), "")</f>
        <v/>
      </c>
      <c r="P44" s="18" t="str" cm="1">
        <f t="array" aca="1" ref="P44" ca="1">IF(INDIRECT(P$1&amp;"!E"&amp;$A44)&lt;&gt;"", INDIRECT(P$1&amp;"!G"&amp;$A44), "")</f>
        <v/>
      </c>
      <c r="Q44" s="18" t="str" cm="1">
        <f t="array" aca="1" ref="Q44" ca="1">IF(INDIRECT(Q$1&amp;"!E"&amp;$A44)&lt;&gt;"", INDIRECT(Q$1&amp;"!G"&amp;$A44), "")</f>
        <v/>
      </c>
    </row>
    <row r="45" spans="1:17">
      <c r="A45" s="23">
        <v>62</v>
      </c>
      <c r="B45" s="24" t="s">
        <v>87</v>
      </c>
      <c r="C45" s="24">
        <v>1</v>
      </c>
      <c r="D45" s="18" t="str" cm="1">
        <f t="array" aca="1" ref="D45" ca="1">IF(INDIRECT(D$1&amp;"!E"&amp;$A45)&lt;&gt;"", INDIRECT(D$1&amp;"!G"&amp;$A45), "")</f>
        <v>Sim</v>
      </c>
      <c r="E45" s="18" t="str" cm="1">
        <f t="array" aca="1" ref="E45" ca="1">IF(INDIRECT(E$1&amp;"!E"&amp;$A45)&lt;&gt;"", INDIRECT(E$1&amp;"!G"&amp;$A45), "")</f>
        <v>Sim</v>
      </c>
      <c r="F45" s="18" t="str" cm="1">
        <f t="array" aca="1" ref="F45" ca="1">IF(INDIRECT(F$1&amp;"!E"&amp;$A45)&lt;&gt;"", INDIRECT(F$1&amp;"!G"&amp;$A45), "")</f>
        <v>Não</v>
      </c>
      <c r="G45" s="18" t="str" cm="1">
        <f t="array" aca="1" ref="G45" ca="1">IF(INDIRECT(G$1&amp;"!E"&amp;$A45)&lt;&gt;"", INDIRECT(G$1&amp;"!G"&amp;$A45), "")</f>
        <v>Não</v>
      </c>
      <c r="H45" s="18" t="str" cm="1">
        <f t="array" aca="1" ref="H45" ca="1">IF(INDIRECT(H$1&amp;"!E"&amp;$A45)&lt;&gt;"", INDIRECT(H$1&amp;"!G"&amp;$A45), "")</f>
        <v>Não</v>
      </c>
      <c r="I45" s="18" t="str" cm="1">
        <f t="array" aca="1" ref="I45" ca="1">IF(INDIRECT(I$1&amp;"!E"&amp;$A45)&lt;&gt;"", INDIRECT(I$1&amp;"!G"&amp;$A45), "")</f>
        <v>Não</v>
      </c>
      <c r="J45" s="18" t="str" cm="1">
        <f t="array" aca="1" ref="J45" ca="1">IF(INDIRECT(J$1&amp;"!E"&amp;$A45)&lt;&gt;"", INDIRECT(J$1&amp;"!G"&amp;$A45), "")</f>
        <v>Não</v>
      </c>
      <c r="K45" s="18" t="str" cm="1">
        <f t="array" aca="1" ref="K45" ca="1">IF(INDIRECT(K$1&amp;"!E"&amp;$A45)&lt;&gt;"", INDIRECT(K$1&amp;"!G"&amp;$A45), "")</f>
        <v/>
      </c>
      <c r="L45" s="18" t="str" cm="1">
        <f t="array" aca="1" ref="L45" ca="1">IF(INDIRECT(L$1&amp;"!E"&amp;$A45)&lt;&gt;"", INDIRECT(L$1&amp;"!G"&amp;$A45), "")</f>
        <v/>
      </c>
      <c r="M45" s="18" t="str" cm="1">
        <f t="array" aca="1" ref="M45" ca="1">IF(INDIRECT(M$1&amp;"!E"&amp;$A45)&lt;&gt;"", INDIRECT(M$1&amp;"!G"&amp;$A45), "")</f>
        <v/>
      </c>
      <c r="N45" s="18" t="str" cm="1">
        <f t="array" aca="1" ref="N45" ca="1">IF(INDIRECT(N$1&amp;"!E"&amp;$A45)&lt;&gt;"", INDIRECT(N$1&amp;"!G"&amp;$A45), "")</f>
        <v/>
      </c>
      <c r="O45" s="18" t="str" cm="1">
        <f t="array" aca="1" ref="O45" ca="1">IF(INDIRECT(O$1&amp;"!E"&amp;$A45)&lt;&gt;"", INDIRECT(O$1&amp;"!G"&amp;$A45), "")</f>
        <v/>
      </c>
      <c r="P45" s="18" t="str" cm="1">
        <f t="array" aca="1" ref="P45" ca="1">IF(INDIRECT(P$1&amp;"!E"&amp;$A45)&lt;&gt;"", INDIRECT(P$1&amp;"!G"&amp;$A45), "")</f>
        <v/>
      </c>
      <c r="Q45" s="18" t="str" cm="1">
        <f t="array" aca="1" ref="Q45" ca="1">IF(INDIRECT(Q$1&amp;"!E"&amp;$A45)&lt;&gt;"", INDIRECT(Q$1&amp;"!G"&amp;$A45), "")</f>
        <v/>
      </c>
    </row>
    <row r="47" spans="1:17" ht="15.75">
      <c r="A47" s="25" t="s">
        <v>38</v>
      </c>
      <c r="B47" s="15" t="s">
        <v>52</v>
      </c>
      <c r="C47" s="15" t="s">
        <v>53</v>
      </c>
      <c r="D47" s="16" t="s">
        <v>1</v>
      </c>
      <c r="E47" s="16" t="s">
        <v>2</v>
      </c>
      <c r="F47" s="16" t="s">
        <v>3</v>
      </c>
      <c r="G47" s="16" t="s">
        <v>4</v>
      </c>
      <c r="H47" s="16" t="s">
        <v>5</v>
      </c>
      <c r="I47" s="16" t="s">
        <v>6</v>
      </c>
      <c r="J47" s="16" t="s">
        <v>7</v>
      </c>
      <c r="K47" s="16" t="s">
        <v>8</v>
      </c>
      <c r="L47" s="16" t="s">
        <v>9</v>
      </c>
      <c r="M47" s="16" t="s">
        <v>10</v>
      </c>
      <c r="N47" s="16" t="s">
        <v>11</v>
      </c>
      <c r="O47" s="16" t="s">
        <v>12</v>
      </c>
      <c r="P47" s="16" t="s">
        <v>13</v>
      </c>
      <c r="Q47" s="16" t="s">
        <v>14</v>
      </c>
    </row>
    <row r="48" spans="1:17">
      <c r="A48" s="26">
        <v>18</v>
      </c>
      <c r="B48" s="24" t="s">
        <v>88</v>
      </c>
      <c r="C48" s="24">
        <v>1</v>
      </c>
      <c r="D48" s="18" t="str" cm="1">
        <f t="array" aca="1" ref="D48" ca="1">IF(INDIRECT(D$1&amp;"!E"&amp;$A48)&lt;&gt;"", INDIRECT(D$1&amp;"!G"&amp;$A48), "")</f>
        <v>Sim</v>
      </c>
      <c r="E48" s="18" t="str" cm="1">
        <f t="array" aca="1" ref="E48" ca="1">IF(INDIRECT(E$1&amp;"!E"&amp;$A48)&lt;&gt;"", INDIRECT(E$1&amp;"!G"&amp;$A48), "")</f>
        <v>Sim</v>
      </c>
      <c r="F48" s="18" t="str" cm="1">
        <f t="array" aca="1" ref="F48" ca="1">IF(INDIRECT(F$1&amp;"!E"&amp;$A48)&lt;&gt;"", INDIRECT(F$1&amp;"!G"&amp;$A48), "")</f>
        <v>Sim</v>
      </c>
      <c r="G48" s="18" t="str" cm="1">
        <f t="array" aca="1" ref="G48" ca="1">IF(INDIRECT(G$1&amp;"!E"&amp;$A48)&lt;&gt;"", INDIRECT(G$1&amp;"!G"&amp;$A48), "")</f>
        <v>Sim</v>
      </c>
      <c r="H48" s="18" t="str" cm="1">
        <f t="array" aca="1" ref="H48" ca="1">IF(INDIRECT(H$1&amp;"!E"&amp;$A48)&lt;&gt;"", INDIRECT(H$1&amp;"!G"&amp;$A48), "")</f>
        <v>Não</v>
      </c>
      <c r="I48" s="18" t="str" cm="1">
        <f t="array" aca="1" ref="I48" ca="1">IF(INDIRECT(I$1&amp;"!E"&amp;$A48)&lt;&gt;"", INDIRECT(I$1&amp;"!G"&amp;$A48), "")</f>
        <v>Não</v>
      </c>
      <c r="J48" s="18" t="str" cm="1">
        <f t="array" aca="1" ref="J48" ca="1">IF(INDIRECT(J$1&amp;"!E"&amp;$A48)&lt;&gt;"", INDIRECT(J$1&amp;"!G"&amp;$A48), "")</f>
        <v>Não</v>
      </c>
      <c r="K48" s="18" t="str" cm="1">
        <f t="array" aca="1" ref="K48" ca="1">IF(INDIRECT(K$1&amp;"!E"&amp;$A48)&lt;&gt;"", INDIRECT(K$1&amp;"!G"&amp;$A48), "")</f>
        <v/>
      </c>
      <c r="L48" s="18" t="str" cm="1">
        <f t="array" aca="1" ref="L48" ca="1">IF(INDIRECT(L$1&amp;"!E"&amp;$A48)&lt;&gt;"", INDIRECT(L$1&amp;"!G"&amp;$A48), "")</f>
        <v/>
      </c>
      <c r="M48" s="18" t="str" cm="1">
        <f t="array" aca="1" ref="M48" ca="1">IF(INDIRECT(M$1&amp;"!E"&amp;$A48)&lt;&gt;"", INDIRECT(M$1&amp;"!G"&amp;$A48), "")</f>
        <v/>
      </c>
      <c r="N48" s="18" t="str" cm="1">
        <f t="array" aca="1" ref="N48" ca="1">IF(INDIRECT(N$1&amp;"!E"&amp;$A48)&lt;&gt;"", INDIRECT(N$1&amp;"!G"&amp;$A48), "")</f>
        <v/>
      </c>
      <c r="O48" s="18" t="str" cm="1">
        <f t="array" aca="1" ref="O48" ca="1">IF(INDIRECT(O$1&amp;"!E"&amp;$A48)&lt;&gt;"", INDIRECT(O$1&amp;"!G"&amp;$A48), "")</f>
        <v/>
      </c>
      <c r="P48" s="18" t="str" cm="1">
        <f t="array" aca="1" ref="P48" ca="1">IF(INDIRECT(P$1&amp;"!E"&amp;$A48)&lt;&gt;"", INDIRECT(P$1&amp;"!G"&amp;$A48), "")</f>
        <v/>
      </c>
      <c r="Q48" s="18" t="str" cm="1">
        <f t="array" aca="1" ref="Q48" ca="1">IF(INDIRECT(Q$1&amp;"!E"&amp;$A48)&lt;&gt;"", INDIRECT(Q$1&amp;"!G"&amp;$A48), "")</f>
        <v/>
      </c>
    </row>
    <row r="49" spans="1:17">
      <c r="A49" s="26">
        <v>20</v>
      </c>
      <c r="B49" s="24" t="s">
        <v>89</v>
      </c>
      <c r="C49" s="24">
        <v>1</v>
      </c>
      <c r="D49" s="18" t="str" cm="1">
        <f t="array" aca="1" ref="D49" ca="1">IF(INDIRECT(D$1&amp;"!E"&amp;$A49)&lt;&gt;"", INDIRECT(D$1&amp;"!G"&amp;$A49), "")</f>
        <v>Sim</v>
      </c>
      <c r="E49" s="18" t="str" cm="1">
        <f t="array" aca="1" ref="E49" ca="1">IF(INDIRECT(E$1&amp;"!E"&amp;$A49)&lt;&gt;"", INDIRECT(E$1&amp;"!G"&amp;$A49), "")</f>
        <v>Sim</v>
      </c>
      <c r="F49" s="18" t="str" cm="1">
        <f t="array" aca="1" ref="F49" ca="1">IF(INDIRECT(F$1&amp;"!E"&amp;$A49)&lt;&gt;"", INDIRECT(F$1&amp;"!G"&amp;$A49), "")</f>
        <v>Sim</v>
      </c>
      <c r="G49" s="18" t="str" cm="1">
        <f t="array" aca="1" ref="G49" ca="1">IF(INDIRECT(G$1&amp;"!E"&amp;$A49)&lt;&gt;"", INDIRECT(G$1&amp;"!G"&amp;$A49), "")</f>
        <v>Não</v>
      </c>
      <c r="H49" s="18" t="str" cm="1">
        <f t="array" aca="1" ref="H49" ca="1">IF(INDIRECT(H$1&amp;"!E"&amp;$A49)&lt;&gt;"", INDIRECT(H$1&amp;"!G"&amp;$A49), "")</f>
        <v>Não</v>
      </c>
      <c r="I49" s="18" t="str" cm="1">
        <f t="array" aca="1" ref="I49" ca="1">IF(INDIRECT(I$1&amp;"!E"&amp;$A49)&lt;&gt;"", INDIRECT(I$1&amp;"!G"&amp;$A49), "")</f>
        <v>Não</v>
      </c>
      <c r="J49" s="18" t="str" cm="1">
        <f t="array" aca="1" ref="J49" ca="1">IF(INDIRECT(J$1&amp;"!E"&amp;$A49)&lt;&gt;"", INDIRECT(J$1&amp;"!G"&amp;$A49), "")</f>
        <v>Não</v>
      </c>
      <c r="K49" s="18" t="str" cm="1">
        <f t="array" aca="1" ref="K49" ca="1">IF(INDIRECT(K$1&amp;"!E"&amp;$A49)&lt;&gt;"", INDIRECT(K$1&amp;"!G"&amp;$A49), "")</f>
        <v/>
      </c>
      <c r="L49" s="18" t="str" cm="1">
        <f t="array" aca="1" ref="L49" ca="1">IF(INDIRECT(L$1&amp;"!E"&amp;$A49)&lt;&gt;"", INDIRECT(L$1&amp;"!G"&amp;$A49), "")</f>
        <v/>
      </c>
      <c r="M49" s="18" t="str" cm="1">
        <f t="array" aca="1" ref="M49" ca="1">IF(INDIRECT(M$1&amp;"!E"&amp;$A49)&lt;&gt;"", INDIRECT(M$1&amp;"!G"&amp;$A49), "")</f>
        <v/>
      </c>
      <c r="N49" s="18" t="str" cm="1">
        <f t="array" aca="1" ref="N49" ca="1">IF(INDIRECT(N$1&amp;"!E"&amp;$A49)&lt;&gt;"", INDIRECT(N$1&amp;"!G"&amp;$A49), "")</f>
        <v/>
      </c>
      <c r="O49" s="18" t="str" cm="1">
        <f t="array" aca="1" ref="O49" ca="1">IF(INDIRECT(O$1&amp;"!E"&amp;$A49)&lt;&gt;"", INDIRECT(O$1&amp;"!G"&amp;$A49), "")</f>
        <v/>
      </c>
      <c r="P49" s="18" t="str" cm="1">
        <f t="array" aca="1" ref="P49" ca="1">IF(INDIRECT(P$1&amp;"!E"&amp;$A49)&lt;&gt;"", INDIRECT(P$1&amp;"!G"&amp;$A49), "")</f>
        <v/>
      </c>
      <c r="Q49" s="18" t="str" cm="1">
        <f t="array" aca="1" ref="Q49" ca="1">IF(INDIRECT(Q$1&amp;"!E"&amp;$A49)&lt;&gt;"", INDIRECT(Q$1&amp;"!G"&amp;$A49), "")</f>
        <v/>
      </c>
    </row>
    <row r="50" spans="1:17">
      <c r="A50" s="26">
        <v>22</v>
      </c>
      <c r="B50" s="24" t="s">
        <v>90</v>
      </c>
      <c r="C50" s="24">
        <v>1</v>
      </c>
      <c r="D50" s="18" t="str" cm="1">
        <f t="array" aca="1" ref="D50" ca="1">IF(INDIRECT(D$1&amp;"!E"&amp;$A50)&lt;&gt;"", INDIRECT(D$1&amp;"!G"&amp;$A50), "")</f>
        <v>Não</v>
      </c>
      <c r="E50" s="18" t="str" cm="1">
        <f t="array" aca="1" ref="E50" ca="1">IF(INDIRECT(E$1&amp;"!E"&amp;$A50)&lt;&gt;"", INDIRECT(E$1&amp;"!G"&amp;$A50), "")</f>
        <v>Não</v>
      </c>
      <c r="F50" s="18" t="str" cm="1">
        <f t="array" aca="1" ref="F50" ca="1">IF(INDIRECT(F$1&amp;"!E"&amp;$A50)&lt;&gt;"", INDIRECT(F$1&amp;"!G"&amp;$A50), "")</f>
        <v>Não</v>
      </c>
      <c r="G50" s="18" t="str" cm="1">
        <f t="array" aca="1" ref="G50" ca="1">IF(INDIRECT(G$1&amp;"!E"&amp;$A50)&lt;&gt;"", INDIRECT(G$1&amp;"!G"&amp;$A50), "")</f>
        <v>Não</v>
      </c>
      <c r="H50" s="18" t="str" cm="1">
        <f t="array" aca="1" ref="H50" ca="1">IF(INDIRECT(H$1&amp;"!E"&amp;$A50)&lt;&gt;"", INDIRECT(H$1&amp;"!G"&amp;$A50), "")</f>
        <v>Não</v>
      </c>
      <c r="I50" s="18" t="str" cm="1">
        <f t="array" aca="1" ref="I50" ca="1">IF(INDIRECT(I$1&amp;"!E"&amp;$A50)&lt;&gt;"", INDIRECT(I$1&amp;"!G"&amp;$A50), "")</f>
        <v>Não</v>
      </c>
      <c r="J50" s="18" t="str" cm="1">
        <f t="array" aca="1" ref="J50" ca="1">IF(INDIRECT(J$1&amp;"!E"&amp;$A50)&lt;&gt;"", INDIRECT(J$1&amp;"!G"&amp;$A50), "")</f>
        <v>Não</v>
      </c>
      <c r="K50" s="18" t="str" cm="1">
        <f t="array" aca="1" ref="K50" ca="1">IF(INDIRECT(K$1&amp;"!E"&amp;$A50)&lt;&gt;"", INDIRECT(K$1&amp;"!G"&amp;$A50), "")</f>
        <v/>
      </c>
      <c r="L50" s="18" t="str" cm="1">
        <f t="array" aca="1" ref="L50" ca="1">IF(INDIRECT(L$1&amp;"!E"&amp;$A50)&lt;&gt;"", INDIRECT(L$1&amp;"!G"&amp;$A50), "")</f>
        <v/>
      </c>
      <c r="M50" s="18" t="str" cm="1">
        <f t="array" aca="1" ref="M50" ca="1">IF(INDIRECT(M$1&amp;"!E"&amp;$A50)&lt;&gt;"", INDIRECT(M$1&amp;"!G"&amp;$A50), "")</f>
        <v/>
      </c>
      <c r="N50" s="18" t="str" cm="1">
        <f t="array" aca="1" ref="N50" ca="1">IF(INDIRECT(N$1&amp;"!E"&amp;$A50)&lt;&gt;"", INDIRECT(N$1&amp;"!G"&amp;$A50), "")</f>
        <v/>
      </c>
      <c r="O50" s="18" t="str" cm="1">
        <f t="array" aca="1" ref="O50" ca="1">IF(INDIRECT(O$1&amp;"!E"&amp;$A50)&lt;&gt;"", INDIRECT(O$1&amp;"!G"&amp;$A50), "")</f>
        <v/>
      </c>
      <c r="P50" s="18" t="str" cm="1">
        <f t="array" aca="1" ref="P50" ca="1">IF(INDIRECT(P$1&amp;"!E"&amp;$A50)&lt;&gt;"", INDIRECT(P$1&amp;"!G"&amp;$A50), "")</f>
        <v/>
      </c>
      <c r="Q50" s="18" t="str" cm="1">
        <f t="array" aca="1" ref="Q50" ca="1">IF(INDIRECT(Q$1&amp;"!E"&amp;$A50)&lt;&gt;"", INDIRECT(Q$1&amp;"!G"&amp;$A50), "")</f>
        <v/>
      </c>
    </row>
    <row r="51" spans="1:17">
      <c r="A51" s="26">
        <v>37</v>
      </c>
      <c r="B51" s="24" t="s">
        <v>91</v>
      </c>
      <c r="C51" s="24">
        <v>1</v>
      </c>
      <c r="D51" s="18" t="str" cm="1">
        <f t="array" aca="1" ref="D51" ca="1">IF(INDIRECT(D$1&amp;"!E"&amp;$A51)&lt;&gt;"", INDIRECT(D$1&amp;"!G"&amp;$A51), "")</f>
        <v>Sim</v>
      </c>
      <c r="E51" s="18" t="str" cm="1">
        <f t="array" aca="1" ref="E51" ca="1">IF(INDIRECT(E$1&amp;"!E"&amp;$A51)&lt;&gt;"", INDIRECT(E$1&amp;"!G"&amp;$A51), "")</f>
        <v>Não</v>
      </c>
      <c r="F51" s="18" t="str" cm="1">
        <f t="array" aca="1" ref="F51" ca="1">IF(INDIRECT(F$1&amp;"!E"&amp;$A51)&lt;&gt;"", INDIRECT(F$1&amp;"!G"&amp;$A51), "")</f>
        <v>Não</v>
      </c>
      <c r="G51" s="18" t="str" cm="1">
        <f t="array" aca="1" ref="G51" ca="1">IF(INDIRECT(G$1&amp;"!E"&amp;$A51)&lt;&gt;"", INDIRECT(G$1&amp;"!G"&amp;$A51), "")</f>
        <v>Não</v>
      </c>
      <c r="H51" s="18" t="str" cm="1">
        <f t="array" aca="1" ref="H51" ca="1">IF(INDIRECT(H$1&amp;"!E"&amp;$A51)&lt;&gt;"", INDIRECT(H$1&amp;"!G"&amp;$A51), "")</f>
        <v>Não</v>
      </c>
      <c r="I51" s="18" t="str" cm="1">
        <f t="array" aca="1" ref="I51" ca="1">IF(INDIRECT(I$1&amp;"!E"&amp;$A51)&lt;&gt;"", INDIRECT(I$1&amp;"!G"&amp;$A51), "")</f>
        <v>Não</v>
      </c>
      <c r="J51" s="18" t="str" cm="1">
        <f t="array" aca="1" ref="J51" ca="1">IF(INDIRECT(J$1&amp;"!E"&amp;$A51)&lt;&gt;"", INDIRECT(J$1&amp;"!G"&amp;$A51), "")</f>
        <v>Não</v>
      </c>
      <c r="K51" s="18" t="str" cm="1">
        <f t="array" aca="1" ref="K51" ca="1">IF(INDIRECT(K$1&amp;"!E"&amp;$A51)&lt;&gt;"", INDIRECT(K$1&amp;"!G"&amp;$A51), "")</f>
        <v/>
      </c>
      <c r="L51" s="18" t="str" cm="1">
        <f t="array" aca="1" ref="L51" ca="1">IF(INDIRECT(L$1&amp;"!E"&amp;$A51)&lt;&gt;"", INDIRECT(L$1&amp;"!G"&amp;$A51), "")</f>
        <v/>
      </c>
      <c r="M51" s="18" t="str" cm="1">
        <f t="array" aca="1" ref="M51" ca="1">IF(INDIRECT(M$1&amp;"!E"&amp;$A51)&lt;&gt;"", INDIRECT(M$1&amp;"!G"&amp;$A51), "")</f>
        <v/>
      </c>
      <c r="N51" s="18" t="str" cm="1">
        <f t="array" aca="1" ref="N51" ca="1">IF(INDIRECT(N$1&amp;"!E"&amp;$A51)&lt;&gt;"", INDIRECT(N$1&amp;"!G"&amp;$A51), "")</f>
        <v/>
      </c>
      <c r="O51" s="18" t="str" cm="1">
        <f t="array" aca="1" ref="O51" ca="1">IF(INDIRECT(O$1&amp;"!E"&amp;$A51)&lt;&gt;"", INDIRECT(O$1&amp;"!G"&amp;$A51), "")</f>
        <v/>
      </c>
      <c r="P51" s="18" t="str" cm="1">
        <f t="array" aca="1" ref="P51" ca="1">IF(INDIRECT(P$1&amp;"!E"&amp;$A51)&lt;&gt;"", INDIRECT(P$1&amp;"!G"&amp;$A51), "")</f>
        <v/>
      </c>
      <c r="Q51" s="18" t="str" cm="1">
        <f t="array" aca="1" ref="Q51" ca="1">IF(INDIRECT(Q$1&amp;"!E"&amp;$A51)&lt;&gt;"", INDIRECT(Q$1&amp;"!G"&amp;$A51), "")</f>
        <v/>
      </c>
    </row>
    <row r="52" spans="1:17">
      <c r="A52" s="26">
        <v>40</v>
      </c>
      <c r="B52" s="24" t="s">
        <v>92</v>
      </c>
      <c r="C52" s="24">
        <v>1</v>
      </c>
      <c r="D52" s="18" t="str" cm="1">
        <f t="array" aca="1" ref="D52" ca="1">IF(INDIRECT(D$1&amp;"!E"&amp;$A52)&lt;&gt;"", INDIRECT(D$1&amp;"!G"&amp;$A52), "")</f>
        <v>Não</v>
      </c>
      <c r="E52" s="18" t="str" cm="1">
        <f t="array" aca="1" ref="E52" ca="1">IF(INDIRECT(E$1&amp;"!E"&amp;$A52)&lt;&gt;"", INDIRECT(E$1&amp;"!G"&amp;$A52), "")</f>
        <v>Não</v>
      </c>
      <c r="F52" s="18" t="str" cm="1">
        <f t="array" aca="1" ref="F52" ca="1">IF(INDIRECT(F$1&amp;"!E"&amp;$A52)&lt;&gt;"", INDIRECT(F$1&amp;"!G"&amp;$A52), "")</f>
        <v>Não</v>
      </c>
      <c r="G52" s="18" t="str" cm="1">
        <f t="array" aca="1" ref="G52" ca="1">IF(INDIRECT(G$1&amp;"!E"&amp;$A52)&lt;&gt;"", INDIRECT(G$1&amp;"!G"&amp;$A52), "")</f>
        <v>Não</v>
      </c>
      <c r="H52" s="18" t="str" cm="1">
        <f t="array" aca="1" ref="H52" ca="1">IF(INDIRECT(H$1&amp;"!E"&amp;$A52)&lt;&gt;"", INDIRECT(H$1&amp;"!G"&amp;$A52), "")</f>
        <v>Não</v>
      </c>
      <c r="I52" s="18" t="str" cm="1">
        <f t="array" aca="1" ref="I52" ca="1">IF(INDIRECT(I$1&amp;"!E"&amp;$A52)&lt;&gt;"", INDIRECT(I$1&amp;"!G"&amp;$A52), "")</f>
        <v>Não</v>
      </c>
      <c r="J52" s="18" t="str" cm="1">
        <f t="array" aca="1" ref="J52" ca="1">IF(INDIRECT(J$1&amp;"!E"&amp;$A52)&lt;&gt;"", INDIRECT(J$1&amp;"!G"&amp;$A52), "")</f>
        <v>Não</v>
      </c>
      <c r="K52" s="18" t="str" cm="1">
        <f t="array" aca="1" ref="K52" ca="1">IF(INDIRECT(K$1&amp;"!E"&amp;$A52)&lt;&gt;"", INDIRECT(K$1&amp;"!G"&amp;$A52), "")</f>
        <v/>
      </c>
      <c r="L52" s="18" t="str" cm="1">
        <f t="array" aca="1" ref="L52" ca="1">IF(INDIRECT(L$1&amp;"!E"&amp;$A52)&lt;&gt;"", INDIRECT(L$1&amp;"!G"&amp;$A52), "")</f>
        <v/>
      </c>
      <c r="M52" s="18" t="str" cm="1">
        <f t="array" aca="1" ref="M52" ca="1">IF(INDIRECT(M$1&amp;"!E"&amp;$A52)&lt;&gt;"", INDIRECT(M$1&amp;"!G"&amp;$A52), "")</f>
        <v/>
      </c>
      <c r="N52" s="18" t="str" cm="1">
        <f t="array" aca="1" ref="N52" ca="1">IF(INDIRECT(N$1&amp;"!E"&amp;$A52)&lt;&gt;"", INDIRECT(N$1&amp;"!G"&amp;$A52), "")</f>
        <v/>
      </c>
      <c r="O52" s="18" t="str" cm="1">
        <f t="array" aca="1" ref="O52" ca="1">IF(INDIRECT(O$1&amp;"!E"&amp;$A52)&lt;&gt;"", INDIRECT(O$1&amp;"!G"&amp;$A52), "")</f>
        <v/>
      </c>
      <c r="P52" s="18" t="str" cm="1">
        <f t="array" aca="1" ref="P52" ca="1">IF(INDIRECT(P$1&amp;"!E"&amp;$A52)&lt;&gt;"", INDIRECT(P$1&amp;"!G"&amp;$A52), "")</f>
        <v/>
      </c>
      <c r="Q52" s="18" t="str" cm="1">
        <f t="array" aca="1" ref="Q52" ca="1">IF(INDIRECT(Q$1&amp;"!E"&amp;$A52)&lt;&gt;"", INDIRECT(Q$1&amp;"!G"&amp;$A52), "")</f>
        <v/>
      </c>
    </row>
    <row r="53" spans="1:17">
      <c r="A53" s="26">
        <v>41</v>
      </c>
      <c r="B53" s="24" t="s">
        <v>92</v>
      </c>
      <c r="C53" s="24">
        <v>2</v>
      </c>
      <c r="D53" s="18" t="str" cm="1">
        <f t="array" aca="1" ref="D53" ca="1">IF(INDIRECT(D$1&amp;"!E"&amp;$A53)&lt;&gt;"", INDIRECT(D$1&amp;"!G"&amp;$A53), "")</f>
        <v>Não</v>
      </c>
      <c r="E53" s="18" t="str" cm="1">
        <f t="array" aca="1" ref="E53" ca="1">IF(INDIRECT(E$1&amp;"!E"&amp;$A53)&lt;&gt;"", INDIRECT(E$1&amp;"!G"&amp;$A53), "")</f>
        <v>Não</v>
      </c>
      <c r="F53" s="18" t="str" cm="1">
        <f t="array" aca="1" ref="F53" ca="1">IF(INDIRECT(F$1&amp;"!E"&amp;$A53)&lt;&gt;"", INDIRECT(F$1&amp;"!G"&amp;$A53), "")</f>
        <v>Não</v>
      </c>
      <c r="G53" s="18" t="str" cm="1">
        <f t="array" aca="1" ref="G53" ca="1">IF(INDIRECT(G$1&amp;"!E"&amp;$A53)&lt;&gt;"", INDIRECT(G$1&amp;"!G"&amp;$A53), "")</f>
        <v>Não</v>
      </c>
      <c r="H53" s="18" t="str" cm="1">
        <f t="array" aca="1" ref="H53" ca="1">IF(INDIRECT(H$1&amp;"!E"&amp;$A53)&lt;&gt;"", INDIRECT(H$1&amp;"!G"&amp;$A53), "")</f>
        <v>Não</v>
      </c>
      <c r="I53" s="18" t="str" cm="1">
        <f t="array" aca="1" ref="I53" ca="1">IF(INDIRECT(I$1&amp;"!E"&amp;$A53)&lt;&gt;"", INDIRECT(I$1&amp;"!G"&amp;$A53), "")</f>
        <v>Não</v>
      </c>
      <c r="J53" s="18" t="str" cm="1">
        <f t="array" aca="1" ref="J53" ca="1">IF(INDIRECT(J$1&amp;"!E"&amp;$A53)&lt;&gt;"", INDIRECT(J$1&amp;"!G"&amp;$A53), "")</f>
        <v>Não</v>
      </c>
      <c r="K53" s="18" t="str" cm="1">
        <f t="array" aca="1" ref="K53" ca="1">IF(INDIRECT(K$1&amp;"!E"&amp;$A53)&lt;&gt;"", INDIRECT(K$1&amp;"!G"&amp;$A53), "")</f>
        <v/>
      </c>
      <c r="L53" s="18" t="str" cm="1">
        <f t="array" aca="1" ref="L53" ca="1">IF(INDIRECT(L$1&amp;"!E"&amp;$A53)&lt;&gt;"", INDIRECT(L$1&amp;"!G"&amp;$A53), "")</f>
        <v/>
      </c>
      <c r="M53" s="18" t="str" cm="1">
        <f t="array" aca="1" ref="M53" ca="1">IF(INDIRECT(M$1&amp;"!E"&amp;$A53)&lt;&gt;"", INDIRECT(M$1&amp;"!G"&amp;$A53), "")</f>
        <v/>
      </c>
      <c r="N53" s="18" t="str" cm="1">
        <f t="array" aca="1" ref="N53" ca="1">IF(INDIRECT(N$1&amp;"!E"&amp;$A53)&lt;&gt;"", INDIRECT(N$1&amp;"!G"&amp;$A53), "")</f>
        <v/>
      </c>
      <c r="O53" s="18" t="str" cm="1">
        <f t="array" aca="1" ref="O53" ca="1">IF(INDIRECT(O$1&amp;"!E"&amp;$A53)&lt;&gt;"", INDIRECT(O$1&amp;"!G"&amp;$A53), "")</f>
        <v/>
      </c>
      <c r="P53" s="18" t="str" cm="1">
        <f t="array" aca="1" ref="P53" ca="1">IF(INDIRECT(P$1&amp;"!E"&amp;$A53)&lt;&gt;"", INDIRECT(P$1&amp;"!G"&amp;$A53), "")</f>
        <v/>
      </c>
      <c r="Q53" s="18" t="str" cm="1">
        <f t="array" aca="1" ref="Q53" ca="1">IF(INDIRECT(Q$1&amp;"!E"&amp;$A53)&lt;&gt;"", INDIRECT(Q$1&amp;"!G"&amp;$A53), "")</f>
        <v/>
      </c>
    </row>
    <row r="54" spans="1:17">
      <c r="A54" s="26">
        <v>46</v>
      </c>
      <c r="B54" s="24" t="s">
        <v>93</v>
      </c>
      <c r="C54" s="24">
        <v>1</v>
      </c>
      <c r="D54" s="18" t="str" cm="1">
        <f t="array" aca="1" ref="D54" ca="1">IF(INDIRECT(D$1&amp;"!E"&amp;$A54)&lt;&gt;"", INDIRECT(D$1&amp;"!G"&amp;$A54), "")</f>
        <v>Sim</v>
      </c>
      <c r="E54" s="18" t="str" cm="1">
        <f t="array" aca="1" ref="E54" ca="1">IF(INDIRECT(E$1&amp;"!E"&amp;$A54)&lt;&gt;"", INDIRECT(E$1&amp;"!G"&amp;$A54), "")</f>
        <v>Sim</v>
      </c>
      <c r="F54" s="18" t="str" cm="1">
        <f t="array" aca="1" ref="F54" ca="1">IF(INDIRECT(F$1&amp;"!E"&amp;$A54)&lt;&gt;"", INDIRECT(F$1&amp;"!G"&amp;$A54), "")</f>
        <v>Sim</v>
      </c>
      <c r="G54" s="18" t="str" cm="1">
        <f t="array" aca="1" ref="G54" ca="1">IF(INDIRECT(G$1&amp;"!E"&amp;$A54)&lt;&gt;"", INDIRECT(G$1&amp;"!G"&amp;$A54), "")</f>
        <v>Sim</v>
      </c>
      <c r="H54" s="18" t="str" cm="1">
        <f t="array" aca="1" ref="H54" ca="1">IF(INDIRECT(H$1&amp;"!E"&amp;$A54)&lt;&gt;"", INDIRECT(H$1&amp;"!G"&amp;$A54), "")</f>
        <v>Não</v>
      </c>
      <c r="I54" s="18" t="str" cm="1">
        <f t="array" aca="1" ref="I54" ca="1">IF(INDIRECT(I$1&amp;"!E"&amp;$A54)&lt;&gt;"", INDIRECT(I$1&amp;"!G"&amp;$A54), "")</f>
        <v>Não</v>
      </c>
      <c r="J54" s="18" t="str" cm="1">
        <f t="array" aca="1" ref="J54" ca="1">IF(INDIRECT(J$1&amp;"!E"&amp;$A54)&lt;&gt;"", INDIRECT(J$1&amp;"!G"&amp;$A54), "")</f>
        <v>Não</v>
      </c>
      <c r="K54" s="18" t="str" cm="1">
        <f t="array" aca="1" ref="K54" ca="1">IF(INDIRECT(K$1&amp;"!E"&amp;$A54)&lt;&gt;"", INDIRECT(K$1&amp;"!G"&amp;$A54), "")</f>
        <v/>
      </c>
      <c r="L54" s="18" t="str" cm="1">
        <f t="array" aca="1" ref="L54" ca="1">IF(INDIRECT(L$1&amp;"!E"&amp;$A54)&lt;&gt;"", INDIRECT(L$1&amp;"!G"&amp;$A54), "")</f>
        <v/>
      </c>
      <c r="M54" s="18" t="str" cm="1">
        <f t="array" aca="1" ref="M54" ca="1">IF(INDIRECT(M$1&amp;"!E"&amp;$A54)&lt;&gt;"", INDIRECT(M$1&amp;"!G"&amp;$A54), "")</f>
        <v/>
      </c>
      <c r="N54" s="18" t="str" cm="1">
        <f t="array" aca="1" ref="N54" ca="1">IF(INDIRECT(N$1&amp;"!E"&amp;$A54)&lt;&gt;"", INDIRECT(N$1&amp;"!G"&amp;$A54), "")</f>
        <v/>
      </c>
      <c r="O54" s="18" t="str" cm="1">
        <f t="array" aca="1" ref="O54" ca="1">IF(INDIRECT(O$1&amp;"!E"&amp;$A54)&lt;&gt;"", INDIRECT(O$1&amp;"!G"&amp;$A54), "")</f>
        <v/>
      </c>
      <c r="P54" s="18" t="str" cm="1">
        <f t="array" aca="1" ref="P54" ca="1">IF(INDIRECT(P$1&amp;"!E"&amp;$A54)&lt;&gt;"", INDIRECT(P$1&amp;"!G"&amp;$A54), "")</f>
        <v/>
      </c>
      <c r="Q54" s="18" t="str" cm="1">
        <f t="array" aca="1" ref="Q54" ca="1">IF(INDIRECT(Q$1&amp;"!E"&amp;$A54)&lt;&gt;"", INDIRECT(Q$1&amp;"!G"&amp;$A54), "")</f>
        <v/>
      </c>
    </row>
    <row r="55" spans="1:17">
      <c r="A55" s="26">
        <v>52</v>
      </c>
      <c r="B55" s="24" t="s">
        <v>94</v>
      </c>
      <c r="C55" s="24">
        <v>1</v>
      </c>
      <c r="D55" s="18" t="str" cm="1">
        <f t="array" aca="1" ref="D55" ca="1">IF(INDIRECT(D$1&amp;"!E"&amp;$A55)&lt;&gt;"", INDIRECT(D$1&amp;"!G"&amp;$A55), "")</f>
        <v>Sim</v>
      </c>
      <c r="E55" s="18" t="str" cm="1">
        <f t="array" aca="1" ref="E55" ca="1">IF(INDIRECT(E$1&amp;"!E"&amp;$A55)&lt;&gt;"", INDIRECT(E$1&amp;"!G"&amp;$A55), "")</f>
        <v>Sim</v>
      </c>
      <c r="F55" s="18" t="str" cm="1">
        <f t="array" aca="1" ref="F55" ca="1">IF(INDIRECT(F$1&amp;"!E"&amp;$A55)&lt;&gt;"", INDIRECT(F$1&amp;"!G"&amp;$A55), "")</f>
        <v>Não</v>
      </c>
      <c r="G55" s="18" t="str" cm="1">
        <f t="array" aca="1" ref="G55" ca="1">IF(INDIRECT(G$1&amp;"!E"&amp;$A55)&lt;&gt;"", INDIRECT(G$1&amp;"!G"&amp;$A55), "")</f>
        <v>Não</v>
      </c>
      <c r="H55" s="18" t="str" cm="1">
        <f t="array" aca="1" ref="H55" ca="1">IF(INDIRECT(H$1&amp;"!E"&amp;$A55)&lt;&gt;"", INDIRECT(H$1&amp;"!G"&amp;$A55), "")</f>
        <v>Não</v>
      </c>
      <c r="I55" s="18" t="str" cm="1">
        <f t="array" aca="1" ref="I55" ca="1">IF(INDIRECT(I$1&amp;"!E"&amp;$A55)&lt;&gt;"", INDIRECT(I$1&amp;"!G"&amp;$A55), "")</f>
        <v>Não</v>
      </c>
      <c r="J55" s="18" t="str" cm="1">
        <f t="array" aca="1" ref="J55" ca="1">IF(INDIRECT(J$1&amp;"!E"&amp;$A55)&lt;&gt;"", INDIRECT(J$1&amp;"!G"&amp;$A55), "")</f>
        <v>Não</v>
      </c>
      <c r="K55" s="18" t="str" cm="1">
        <f t="array" aca="1" ref="K55" ca="1">IF(INDIRECT(K$1&amp;"!E"&amp;$A55)&lt;&gt;"", INDIRECT(K$1&amp;"!G"&amp;$A55), "")</f>
        <v/>
      </c>
      <c r="L55" s="18" t="str" cm="1">
        <f t="array" aca="1" ref="L55" ca="1">IF(INDIRECT(L$1&amp;"!E"&amp;$A55)&lt;&gt;"", INDIRECT(L$1&amp;"!G"&amp;$A55), "")</f>
        <v/>
      </c>
      <c r="M55" s="18" t="str" cm="1">
        <f t="array" aca="1" ref="M55" ca="1">IF(INDIRECT(M$1&amp;"!E"&amp;$A55)&lt;&gt;"", INDIRECT(M$1&amp;"!G"&amp;$A55), "")</f>
        <v/>
      </c>
      <c r="N55" s="18" t="str" cm="1">
        <f t="array" aca="1" ref="N55" ca="1">IF(INDIRECT(N$1&amp;"!E"&amp;$A55)&lt;&gt;"", INDIRECT(N$1&amp;"!G"&amp;$A55), "")</f>
        <v/>
      </c>
      <c r="O55" s="18" t="str" cm="1">
        <f t="array" aca="1" ref="O55" ca="1">IF(INDIRECT(O$1&amp;"!E"&amp;$A55)&lt;&gt;"", INDIRECT(O$1&amp;"!G"&amp;$A55), "")</f>
        <v/>
      </c>
      <c r="P55" s="18" t="str" cm="1">
        <f t="array" aca="1" ref="P55" ca="1">IF(INDIRECT(P$1&amp;"!E"&amp;$A55)&lt;&gt;"", INDIRECT(P$1&amp;"!G"&amp;$A55), "")</f>
        <v/>
      </c>
      <c r="Q55" s="18" t="str" cm="1">
        <f t="array" aca="1" ref="Q55" ca="1">IF(INDIRECT(Q$1&amp;"!E"&amp;$A55)&lt;&gt;"", INDIRECT(Q$1&amp;"!G"&amp;$A55), "")</f>
        <v/>
      </c>
    </row>
    <row r="56" spans="1:17">
      <c r="A56" s="26">
        <v>54</v>
      </c>
      <c r="B56" s="24" t="s">
        <v>95</v>
      </c>
      <c r="C56" s="24">
        <v>1</v>
      </c>
      <c r="D56" s="18" t="str" cm="1">
        <f t="array" aca="1" ref="D56" ca="1">IF(INDIRECT(D$1&amp;"!E"&amp;$A56)&lt;&gt;"", INDIRECT(D$1&amp;"!G"&amp;$A56), "")</f>
        <v>Não</v>
      </c>
      <c r="E56" s="18" t="str" cm="1">
        <f t="array" aca="1" ref="E56" ca="1">IF(INDIRECT(E$1&amp;"!E"&amp;$A56)&lt;&gt;"", INDIRECT(E$1&amp;"!G"&amp;$A56), "")</f>
        <v>Não</v>
      </c>
      <c r="F56" s="18" t="str" cm="1">
        <f t="array" aca="1" ref="F56" ca="1">IF(INDIRECT(F$1&amp;"!E"&amp;$A56)&lt;&gt;"", INDIRECT(F$1&amp;"!G"&amp;$A56), "")</f>
        <v>Não</v>
      </c>
      <c r="G56" s="18" t="str" cm="1">
        <f t="array" aca="1" ref="G56" ca="1">IF(INDIRECT(G$1&amp;"!E"&amp;$A56)&lt;&gt;"", INDIRECT(G$1&amp;"!G"&amp;$A56), "")</f>
        <v>Não</v>
      </c>
      <c r="H56" s="18" t="str" cm="1">
        <f t="array" aca="1" ref="H56" ca="1">IF(INDIRECT(H$1&amp;"!E"&amp;$A56)&lt;&gt;"", INDIRECT(H$1&amp;"!G"&amp;$A56), "")</f>
        <v>Não</v>
      </c>
      <c r="I56" s="18" t="str" cm="1">
        <f t="array" aca="1" ref="I56" ca="1">IF(INDIRECT(I$1&amp;"!E"&amp;$A56)&lt;&gt;"", INDIRECT(I$1&amp;"!G"&amp;$A56), "")</f>
        <v>Não</v>
      </c>
      <c r="J56" s="18" t="str" cm="1">
        <f t="array" aca="1" ref="J56" ca="1">IF(INDIRECT(J$1&amp;"!E"&amp;$A56)&lt;&gt;"", INDIRECT(J$1&amp;"!G"&amp;$A56), "")</f>
        <v>Não</v>
      </c>
      <c r="K56" s="18" t="str" cm="1">
        <f t="array" aca="1" ref="K56" ca="1">IF(INDIRECT(K$1&amp;"!E"&amp;$A56)&lt;&gt;"", INDIRECT(K$1&amp;"!G"&amp;$A56), "")</f>
        <v/>
      </c>
      <c r="L56" s="18" t="str" cm="1">
        <f t="array" aca="1" ref="L56" ca="1">IF(INDIRECT(L$1&amp;"!E"&amp;$A56)&lt;&gt;"", INDIRECT(L$1&amp;"!G"&amp;$A56), "")</f>
        <v/>
      </c>
      <c r="M56" s="18" t="str" cm="1">
        <f t="array" aca="1" ref="M56" ca="1">IF(INDIRECT(M$1&amp;"!E"&amp;$A56)&lt;&gt;"", INDIRECT(M$1&amp;"!G"&amp;$A56), "")</f>
        <v/>
      </c>
      <c r="N56" s="18" t="str" cm="1">
        <f t="array" aca="1" ref="N56" ca="1">IF(INDIRECT(N$1&amp;"!E"&amp;$A56)&lt;&gt;"", INDIRECT(N$1&amp;"!G"&amp;$A56), "")</f>
        <v/>
      </c>
      <c r="O56" s="18" t="str" cm="1">
        <f t="array" aca="1" ref="O56" ca="1">IF(INDIRECT(O$1&amp;"!E"&amp;$A56)&lt;&gt;"", INDIRECT(O$1&amp;"!G"&amp;$A56), "")</f>
        <v/>
      </c>
      <c r="P56" s="18" t="str" cm="1">
        <f t="array" aca="1" ref="P56" ca="1">IF(INDIRECT(P$1&amp;"!E"&amp;$A56)&lt;&gt;"", INDIRECT(P$1&amp;"!G"&amp;$A56), "")</f>
        <v/>
      </c>
      <c r="Q56" s="18" t="str" cm="1">
        <f t="array" aca="1" ref="Q56" ca="1">IF(INDIRECT(Q$1&amp;"!E"&amp;$A56)&lt;&gt;"", INDIRECT(Q$1&amp;"!G"&amp;$A56), "")</f>
        <v/>
      </c>
    </row>
    <row r="57" spans="1:17">
      <c r="A57" s="26">
        <v>55</v>
      </c>
      <c r="B57" s="24" t="s">
        <v>96</v>
      </c>
      <c r="C57" s="24">
        <v>1</v>
      </c>
      <c r="D57" s="18" t="str" cm="1">
        <f t="array" aca="1" ref="D57" ca="1">IF(INDIRECT(D$1&amp;"!E"&amp;$A57)&lt;&gt;"", INDIRECT(D$1&amp;"!G"&amp;$A57), "")</f>
        <v>Sim</v>
      </c>
      <c r="E57" s="18" t="str" cm="1">
        <f t="array" aca="1" ref="E57" ca="1">IF(INDIRECT(E$1&amp;"!E"&amp;$A57)&lt;&gt;"", INDIRECT(E$1&amp;"!G"&amp;$A57), "")</f>
        <v>Sim</v>
      </c>
      <c r="F57" s="18" t="str" cm="1">
        <f t="array" aca="1" ref="F57" ca="1">IF(INDIRECT(F$1&amp;"!E"&amp;$A57)&lt;&gt;"", INDIRECT(F$1&amp;"!G"&amp;$A57), "")</f>
        <v>Não</v>
      </c>
      <c r="G57" s="18" t="str" cm="1">
        <f t="array" aca="1" ref="G57" ca="1">IF(INDIRECT(G$1&amp;"!E"&amp;$A57)&lt;&gt;"", INDIRECT(G$1&amp;"!G"&amp;$A57), "")</f>
        <v>Não</v>
      </c>
      <c r="H57" s="18" t="str" cm="1">
        <f t="array" aca="1" ref="H57" ca="1">IF(INDIRECT(H$1&amp;"!E"&amp;$A57)&lt;&gt;"", INDIRECT(H$1&amp;"!G"&amp;$A57), "")</f>
        <v>Não</v>
      </c>
      <c r="I57" s="18" t="str" cm="1">
        <f t="array" aca="1" ref="I57" ca="1">IF(INDIRECT(I$1&amp;"!E"&amp;$A57)&lt;&gt;"", INDIRECT(I$1&amp;"!G"&amp;$A57), "")</f>
        <v>Não</v>
      </c>
      <c r="J57" s="18" t="str" cm="1">
        <f t="array" aca="1" ref="J57" ca="1">IF(INDIRECT(J$1&amp;"!E"&amp;$A57)&lt;&gt;"", INDIRECT(J$1&amp;"!G"&amp;$A57), "")</f>
        <v>Não</v>
      </c>
      <c r="K57" s="18" t="str" cm="1">
        <f t="array" aca="1" ref="K57" ca="1">IF(INDIRECT(K$1&amp;"!E"&amp;$A57)&lt;&gt;"", INDIRECT(K$1&amp;"!G"&amp;$A57), "")</f>
        <v/>
      </c>
      <c r="L57" s="18" t="str" cm="1">
        <f t="array" aca="1" ref="L57" ca="1">IF(INDIRECT(L$1&amp;"!E"&amp;$A57)&lt;&gt;"", INDIRECT(L$1&amp;"!G"&amp;$A57), "")</f>
        <v/>
      </c>
      <c r="M57" s="18" t="str" cm="1">
        <f t="array" aca="1" ref="M57" ca="1">IF(INDIRECT(M$1&amp;"!E"&amp;$A57)&lt;&gt;"", INDIRECT(M$1&amp;"!G"&amp;$A57), "")</f>
        <v/>
      </c>
      <c r="N57" s="18" t="str" cm="1">
        <f t="array" aca="1" ref="N57" ca="1">IF(INDIRECT(N$1&amp;"!E"&amp;$A57)&lt;&gt;"", INDIRECT(N$1&amp;"!G"&amp;$A57), "")</f>
        <v/>
      </c>
      <c r="O57" s="18" t="str" cm="1">
        <f t="array" aca="1" ref="O57" ca="1">IF(INDIRECT(O$1&amp;"!E"&amp;$A57)&lt;&gt;"", INDIRECT(O$1&amp;"!G"&amp;$A57), "")</f>
        <v/>
      </c>
      <c r="P57" s="18" t="str" cm="1">
        <f t="array" aca="1" ref="P57" ca="1">IF(INDIRECT(P$1&amp;"!E"&amp;$A57)&lt;&gt;"", INDIRECT(P$1&amp;"!G"&amp;$A57), "")</f>
        <v/>
      </c>
      <c r="Q57" s="18" t="str" cm="1">
        <f t="array" aca="1" ref="Q57" ca="1">IF(INDIRECT(Q$1&amp;"!E"&amp;$A57)&lt;&gt;"", INDIRECT(Q$1&amp;"!G"&amp;$A57), "")</f>
        <v/>
      </c>
    </row>
    <row r="58" spans="1:17">
      <c r="A58" s="26">
        <v>57</v>
      </c>
      <c r="B58" s="24" t="s">
        <v>97</v>
      </c>
      <c r="C58" s="24">
        <v>1</v>
      </c>
      <c r="D58" s="18" t="str" cm="1">
        <f t="array" aca="1" ref="D58" ca="1">IF(INDIRECT(D$1&amp;"!E"&amp;$A58)&lt;&gt;"", INDIRECT(D$1&amp;"!G"&amp;$A58), "")</f>
        <v>Sim</v>
      </c>
      <c r="E58" s="18" t="str" cm="1">
        <f t="array" aca="1" ref="E58" ca="1">IF(INDIRECT(E$1&amp;"!E"&amp;$A58)&lt;&gt;"", INDIRECT(E$1&amp;"!G"&amp;$A58), "")</f>
        <v>Sim</v>
      </c>
      <c r="F58" s="18" t="str" cm="1">
        <f t="array" aca="1" ref="F58" ca="1">IF(INDIRECT(F$1&amp;"!E"&amp;$A58)&lt;&gt;"", INDIRECT(F$1&amp;"!G"&amp;$A58), "")</f>
        <v>Não</v>
      </c>
      <c r="G58" s="18" t="str" cm="1">
        <f t="array" aca="1" ref="G58" ca="1">IF(INDIRECT(G$1&amp;"!E"&amp;$A58)&lt;&gt;"", INDIRECT(G$1&amp;"!G"&amp;$A58), "")</f>
        <v>Não</v>
      </c>
      <c r="H58" s="18" t="str" cm="1">
        <f t="array" aca="1" ref="H58" ca="1">IF(INDIRECT(H$1&amp;"!E"&amp;$A58)&lt;&gt;"", INDIRECT(H$1&amp;"!G"&amp;$A58), "")</f>
        <v>Não</v>
      </c>
      <c r="I58" s="18" t="str" cm="1">
        <f t="array" aca="1" ref="I58" ca="1">IF(INDIRECT(I$1&amp;"!E"&amp;$A58)&lt;&gt;"", INDIRECT(I$1&amp;"!G"&amp;$A58), "")</f>
        <v>Não</v>
      </c>
      <c r="J58" s="18" t="str" cm="1">
        <f t="array" aca="1" ref="J58" ca="1">IF(INDIRECT(J$1&amp;"!E"&amp;$A58)&lt;&gt;"", INDIRECT(J$1&amp;"!G"&amp;$A58), "")</f>
        <v>Não</v>
      </c>
      <c r="K58" s="18" t="str" cm="1">
        <f t="array" aca="1" ref="K58" ca="1">IF(INDIRECT(K$1&amp;"!E"&amp;$A58)&lt;&gt;"", INDIRECT(K$1&amp;"!G"&amp;$A58), "")</f>
        <v/>
      </c>
      <c r="L58" s="18" t="str" cm="1">
        <f t="array" aca="1" ref="L58" ca="1">IF(INDIRECT(L$1&amp;"!E"&amp;$A58)&lt;&gt;"", INDIRECT(L$1&amp;"!G"&amp;$A58), "")</f>
        <v/>
      </c>
      <c r="M58" s="18" t="str" cm="1">
        <f t="array" aca="1" ref="M58" ca="1">IF(INDIRECT(M$1&amp;"!E"&amp;$A58)&lt;&gt;"", INDIRECT(M$1&amp;"!G"&amp;$A58), "")</f>
        <v/>
      </c>
      <c r="N58" s="18" t="str" cm="1">
        <f t="array" aca="1" ref="N58" ca="1">IF(INDIRECT(N$1&amp;"!E"&amp;$A58)&lt;&gt;"", INDIRECT(N$1&amp;"!G"&amp;$A58), "")</f>
        <v/>
      </c>
      <c r="O58" s="18" t="str" cm="1">
        <f t="array" aca="1" ref="O58" ca="1">IF(INDIRECT(O$1&amp;"!E"&amp;$A58)&lt;&gt;"", INDIRECT(O$1&amp;"!G"&amp;$A58), "")</f>
        <v/>
      </c>
      <c r="P58" s="18" t="str" cm="1">
        <f t="array" aca="1" ref="P58" ca="1">IF(INDIRECT(P$1&amp;"!E"&amp;$A58)&lt;&gt;"", INDIRECT(P$1&amp;"!G"&amp;$A58), "")</f>
        <v/>
      </c>
      <c r="Q58" s="18" t="str" cm="1">
        <f t="array" aca="1" ref="Q58" ca="1">IF(INDIRECT(Q$1&amp;"!E"&amp;$A58)&lt;&gt;"", INDIRECT(Q$1&amp;"!G"&amp;$A58), "")</f>
        <v/>
      </c>
    </row>
    <row r="59" spans="1:17">
      <c r="A59" s="26">
        <v>59</v>
      </c>
      <c r="B59" s="24" t="s">
        <v>98</v>
      </c>
      <c r="C59" s="24">
        <v>1</v>
      </c>
      <c r="D59" s="18" t="str" cm="1">
        <f t="array" aca="1" ref="D59" ca="1">IF(INDIRECT(D$1&amp;"!E"&amp;$A59)&lt;&gt;"", INDIRECT(D$1&amp;"!G"&amp;$A59), "")</f>
        <v>Sim</v>
      </c>
      <c r="E59" s="18" t="str" cm="1">
        <f t="array" aca="1" ref="E59" ca="1">IF(INDIRECT(E$1&amp;"!E"&amp;$A59)&lt;&gt;"", INDIRECT(E$1&amp;"!G"&amp;$A59), "")</f>
        <v>Sim</v>
      </c>
      <c r="F59" s="18" t="str" cm="1">
        <f t="array" aca="1" ref="F59" ca="1">IF(INDIRECT(F$1&amp;"!E"&amp;$A59)&lt;&gt;"", INDIRECT(F$1&amp;"!G"&amp;$A59), "")</f>
        <v>Não</v>
      </c>
      <c r="G59" s="18" t="str" cm="1">
        <f t="array" aca="1" ref="G59" ca="1">IF(INDIRECT(G$1&amp;"!E"&amp;$A59)&lt;&gt;"", INDIRECT(G$1&amp;"!G"&amp;$A59), "")</f>
        <v>Não</v>
      </c>
      <c r="H59" s="18" t="str" cm="1">
        <f t="array" aca="1" ref="H59" ca="1">IF(INDIRECT(H$1&amp;"!E"&amp;$A59)&lt;&gt;"", INDIRECT(H$1&amp;"!G"&amp;$A59), "")</f>
        <v>Não</v>
      </c>
      <c r="I59" s="18" t="str" cm="1">
        <f t="array" aca="1" ref="I59" ca="1">IF(INDIRECT(I$1&amp;"!E"&amp;$A59)&lt;&gt;"", INDIRECT(I$1&amp;"!G"&amp;$A59), "")</f>
        <v>Não</v>
      </c>
      <c r="J59" s="18" t="str" cm="1">
        <f t="array" aca="1" ref="J59" ca="1">IF(INDIRECT(J$1&amp;"!E"&amp;$A59)&lt;&gt;"", INDIRECT(J$1&amp;"!G"&amp;$A59), "")</f>
        <v>Não</v>
      </c>
      <c r="K59" s="18" t="str" cm="1">
        <f t="array" aca="1" ref="K59" ca="1">IF(INDIRECT(K$1&amp;"!E"&amp;$A59)&lt;&gt;"", INDIRECT(K$1&amp;"!G"&amp;$A59), "")</f>
        <v/>
      </c>
      <c r="L59" s="18" t="str" cm="1">
        <f t="array" aca="1" ref="L59" ca="1">IF(INDIRECT(L$1&amp;"!E"&amp;$A59)&lt;&gt;"", INDIRECT(L$1&amp;"!G"&amp;$A59), "")</f>
        <v/>
      </c>
      <c r="M59" s="18" t="str" cm="1">
        <f t="array" aca="1" ref="M59" ca="1">IF(INDIRECT(M$1&amp;"!E"&amp;$A59)&lt;&gt;"", INDIRECT(M$1&amp;"!G"&amp;$A59), "")</f>
        <v/>
      </c>
      <c r="N59" s="18" t="str" cm="1">
        <f t="array" aca="1" ref="N59" ca="1">IF(INDIRECT(N$1&amp;"!E"&amp;$A59)&lt;&gt;"", INDIRECT(N$1&amp;"!G"&amp;$A59), "")</f>
        <v/>
      </c>
      <c r="O59" s="18" t="str" cm="1">
        <f t="array" aca="1" ref="O59" ca="1">IF(INDIRECT(O$1&amp;"!E"&amp;$A59)&lt;&gt;"", INDIRECT(O$1&amp;"!G"&amp;$A59), "")</f>
        <v/>
      </c>
      <c r="P59" s="18" t="str" cm="1">
        <f t="array" aca="1" ref="P59" ca="1">IF(INDIRECT(P$1&amp;"!E"&amp;$A59)&lt;&gt;"", INDIRECT(P$1&amp;"!G"&amp;$A59), "")</f>
        <v/>
      </c>
      <c r="Q59" s="18" t="str" cm="1">
        <f t="array" aca="1" ref="Q59" ca="1">IF(INDIRECT(Q$1&amp;"!E"&amp;$A59)&lt;&gt;"", INDIRECT(Q$1&amp;"!G"&amp;$A59), "")</f>
        <v/>
      </c>
    </row>
    <row r="60" spans="1:17">
      <c r="A60" s="26">
        <v>61</v>
      </c>
      <c r="B60" s="24" t="s">
        <v>99</v>
      </c>
      <c r="C60" s="24">
        <v>1</v>
      </c>
      <c r="D60" s="18" t="str" cm="1">
        <f t="array" aca="1" ref="D60" ca="1">IF(INDIRECT(D$1&amp;"!E"&amp;$A60)&lt;&gt;"", INDIRECT(D$1&amp;"!G"&amp;$A60), "")</f>
        <v>Não</v>
      </c>
      <c r="E60" s="18" t="str" cm="1">
        <f t="array" aca="1" ref="E60" ca="1">IF(INDIRECT(E$1&amp;"!E"&amp;$A60)&lt;&gt;"", INDIRECT(E$1&amp;"!G"&amp;$A60), "")</f>
        <v>Não</v>
      </c>
      <c r="F60" s="18" t="str" cm="1">
        <f t="array" aca="1" ref="F60" ca="1">IF(INDIRECT(F$1&amp;"!E"&amp;$A60)&lt;&gt;"", INDIRECT(F$1&amp;"!G"&amp;$A60), "")</f>
        <v>Não</v>
      </c>
      <c r="G60" s="18" t="str" cm="1">
        <f t="array" aca="1" ref="G60" ca="1">IF(INDIRECT(G$1&amp;"!E"&amp;$A60)&lt;&gt;"", INDIRECT(G$1&amp;"!G"&amp;$A60), "")</f>
        <v>Não</v>
      </c>
      <c r="H60" s="18" t="str" cm="1">
        <f t="array" aca="1" ref="H60" ca="1">IF(INDIRECT(H$1&amp;"!E"&amp;$A60)&lt;&gt;"", INDIRECT(H$1&amp;"!G"&amp;$A60), "")</f>
        <v>Não</v>
      </c>
      <c r="I60" s="18" t="str" cm="1">
        <f t="array" aca="1" ref="I60" ca="1">IF(INDIRECT(I$1&amp;"!E"&amp;$A60)&lt;&gt;"", INDIRECT(I$1&amp;"!G"&amp;$A60), "")</f>
        <v>Não</v>
      </c>
      <c r="J60" s="18" t="str" cm="1">
        <f t="array" aca="1" ref="J60" ca="1">IF(INDIRECT(J$1&amp;"!E"&amp;$A60)&lt;&gt;"", INDIRECT(J$1&amp;"!G"&amp;$A60), "")</f>
        <v>Não</v>
      </c>
      <c r="K60" s="18" t="str" cm="1">
        <f t="array" aca="1" ref="K60" ca="1">IF(INDIRECT(K$1&amp;"!E"&amp;$A60)&lt;&gt;"", INDIRECT(K$1&amp;"!G"&amp;$A60), "")</f>
        <v/>
      </c>
      <c r="L60" s="18" t="str" cm="1">
        <f t="array" aca="1" ref="L60" ca="1">IF(INDIRECT(L$1&amp;"!E"&amp;$A60)&lt;&gt;"", INDIRECT(L$1&amp;"!G"&amp;$A60), "")</f>
        <v/>
      </c>
      <c r="M60" s="18" t="str" cm="1">
        <f t="array" aca="1" ref="M60" ca="1">IF(INDIRECT(M$1&amp;"!E"&amp;$A60)&lt;&gt;"", INDIRECT(M$1&amp;"!G"&amp;$A60), "")</f>
        <v/>
      </c>
      <c r="N60" s="18" t="str" cm="1">
        <f t="array" aca="1" ref="N60" ca="1">IF(INDIRECT(N$1&amp;"!E"&amp;$A60)&lt;&gt;"", INDIRECT(N$1&amp;"!G"&amp;$A60), "")</f>
        <v/>
      </c>
      <c r="O60" s="18" t="str" cm="1">
        <f t="array" aca="1" ref="O60" ca="1">IF(INDIRECT(O$1&amp;"!E"&amp;$A60)&lt;&gt;"", INDIRECT(O$1&amp;"!G"&amp;$A60), "")</f>
        <v/>
      </c>
      <c r="P60" s="18" t="str" cm="1">
        <f t="array" aca="1" ref="P60" ca="1">IF(INDIRECT(P$1&amp;"!E"&amp;$A60)&lt;&gt;"", INDIRECT(P$1&amp;"!G"&amp;$A60), "")</f>
        <v/>
      </c>
      <c r="Q60" s="18" t="str" cm="1">
        <f t="array" aca="1" ref="Q60" ca="1">IF(INDIRECT(Q$1&amp;"!E"&amp;$A60)&lt;&gt;"", INDIRECT(Q$1&amp;"!G"&amp;$A60), "")</f>
        <v/>
      </c>
    </row>
    <row r="61" spans="1:17">
      <c r="A61" s="26">
        <v>68</v>
      </c>
      <c r="B61" s="24" t="s">
        <v>100</v>
      </c>
      <c r="C61" s="24">
        <v>1</v>
      </c>
      <c r="D61" s="18" t="str" cm="1">
        <f t="array" aca="1" ref="D61" ca="1">IF(INDIRECT(D$1&amp;"!E"&amp;$A61)&lt;&gt;"", INDIRECT(D$1&amp;"!G"&amp;$A61), "")</f>
        <v>Não</v>
      </c>
      <c r="E61" s="18" t="str" cm="1">
        <f t="array" aca="1" ref="E61" ca="1">IF(INDIRECT(E$1&amp;"!E"&amp;$A61)&lt;&gt;"", INDIRECT(E$1&amp;"!G"&amp;$A61), "")</f>
        <v>Não</v>
      </c>
      <c r="F61" s="18" t="str" cm="1">
        <f t="array" aca="1" ref="F61" ca="1">IF(INDIRECT(F$1&amp;"!E"&amp;$A61)&lt;&gt;"", INDIRECT(F$1&amp;"!G"&amp;$A61), "")</f>
        <v>Não</v>
      </c>
      <c r="G61" s="18" t="str" cm="1">
        <f t="array" aca="1" ref="G61" ca="1">IF(INDIRECT(G$1&amp;"!E"&amp;$A61)&lt;&gt;"", INDIRECT(G$1&amp;"!G"&amp;$A61), "")</f>
        <v>Não</v>
      </c>
      <c r="H61" s="18" t="str" cm="1">
        <f t="array" aca="1" ref="H61" ca="1">IF(INDIRECT(H$1&amp;"!E"&amp;$A61)&lt;&gt;"", INDIRECT(H$1&amp;"!G"&amp;$A61), "")</f>
        <v>Não</v>
      </c>
      <c r="I61" s="18" t="str" cm="1">
        <f t="array" aca="1" ref="I61" ca="1">IF(INDIRECT(I$1&amp;"!E"&amp;$A61)&lt;&gt;"", INDIRECT(I$1&amp;"!G"&amp;$A61), "")</f>
        <v>Não</v>
      </c>
      <c r="J61" s="18" t="str" cm="1">
        <f t="array" aca="1" ref="J61" ca="1">IF(INDIRECT(J$1&amp;"!E"&amp;$A61)&lt;&gt;"", INDIRECT(J$1&amp;"!G"&amp;$A61), "")</f>
        <v>Não</v>
      </c>
      <c r="K61" s="18" t="str" cm="1">
        <f t="array" aca="1" ref="K61" ca="1">IF(INDIRECT(K$1&amp;"!E"&amp;$A61)&lt;&gt;"", INDIRECT(K$1&amp;"!G"&amp;$A61), "")</f>
        <v/>
      </c>
      <c r="L61" s="18" t="str" cm="1">
        <f t="array" aca="1" ref="L61" ca="1">IF(INDIRECT(L$1&amp;"!E"&amp;$A61)&lt;&gt;"", INDIRECT(L$1&amp;"!G"&amp;$A61), "")</f>
        <v/>
      </c>
      <c r="M61" s="18" t="str" cm="1">
        <f t="array" aca="1" ref="M61" ca="1">IF(INDIRECT(M$1&amp;"!E"&amp;$A61)&lt;&gt;"", INDIRECT(M$1&amp;"!G"&amp;$A61), "")</f>
        <v/>
      </c>
      <c r="N61" s="18" t="str" cm="1">
        <f t="array" aca="1" ref="N61" ca="1">IF(INDIRECT(N$1&amp;"!E"&amp;$A61)&lt;&gt;"", INDIRECT(N$1&amp;"!G"&amp;$A61), "")</f>
        <v/>
      </c>
      <c r="O61" s="18" t="str" cm="1">
        <f t="array" aca="1" ref="O61" ca="1">IF(INDIRECT(O$1&amp;"!E"&amp;$A61)&lt;&gt;"", INDIRECT(O$1&amp;"!G"&amp;$A61), "")</f>
        <v/>
      </c>
      <c r="P61" s="18" t="str" cm="1">
        <f t="array" aca="1" ref="P61" ca="1">IF(INDIRECT(P$1&amp;"!E"&amp;$A61)&lt;&gt;"", INDIRECT(P$1&amp;"!G"&amp;$A61), "")</f>
        <v/>
      </c>
      <c r="Q61" s="18" t="str" cm="1">
        <f t="array" aca="1" ref="Q61" ca="1">IF(INDIRECT(Q$1&amp;"!E"&amp;$A61)&lt;&gt;"", INDIRECT(Q$1&amp;"!G"&amp;$A61), "")</f>
        <v/>
      </c>
    </row>
    <row r="63" spans="1:17" ht="15.75">
      <c r="A63" s="27" t="s">
        <v>40</v>
      </c>
      <c r="B63" s="15" t="s">
        <v>52</v>
      </c>
      <c r="C63" s="15" t="s">
        <v>53</v>
      </c>
      <c r="D63" s="16" t="s">
        <v>1</v>
      </c>
      <c r="E63" s="16" t="s">
        <v>2</v>
      </c>
      <c r="F63" s="16" t="s">
        <v>3</v>
      </c>
      <c r="G63" s="16" t="s">
        <v>4</v>
      </c>
      <c r="H63" s="16" t="s">
        <v>5</v>
      </c>
      <c r="I63" s="16" t="s">
        <v>6</v>
      </c>
      <c r="J63" s="16" t="s">
        <v>7</v>
      </c>
      <c r="K63" s="16" t="s">
        <v>8</v>
      </c>
      <c r="L63" s="16" t="s">
        <v>9</v>
      </c>
      <c r="M63" s="16" t="s">
        <v>10</v>
      </c>
      <c r="N63" s="16" t="s">
        <v>11</v>
      </c>
      <c r="O63" s="16" t="s">
        <v>12</v>
      </c>
      <c r="P63" s="16" t="s">
        <v>13</v>
      </c>
      <c r="Q63" s="16" t="s">
        <v>14</v>
      </c>
    </row>
    <row r="64" spans="1:17">
      <c r="A64" s="27">
        <v>8</v>
      </c>
      <c r="B64" s="18" t="s">
        <v>101</v>
      </c>
      <c r="C64" s="18">
        <v>1</v>
      </c>
      <c r="D64" s="18" t="str" cm="1">
        <f t="array" aca="1" ref="D64" ca="1">IF(INDIRECT(D$1&amp;"!E"&amp;$A64)&lt;&gt;"", INDIRECT(D$1&amp;"!G"&amp;$A64), "")</f>
        <v>Não</v>
      </c>
      <c r="E64" s="18" t="str" cm="1">
        <f t="array" aca="1" ref="E64" ca="1">IF(INDIRECT(E$1&amp;"!E"&amp;$A64)&lt;&gt;"", INDIRECT(E$1&amp;"!G"&amp;$A64), "")</f>
        <v>Não</v>
      </c>
      <c r="F64" s="18" t="str" cm="1">
        <f t="array" aca="1" ref="F64" ca="1">IF(INDIRECT(F$1&amp;"!E"&amp;$A64)&lt;&gt;"", INDIRECT(F$1&amp;"!G"&amp;$A64), "")</f>
        <v>Não</v>
      </c>
      <c r="G64" s="18" t="str" cm="1">
        <f t="array" aca="1" ref="G64" ca="1">IF(INDIRECT(G$1&amp;"!E"&amp;$A64)&lt;&gt;"", INDIRECT(G$1&amp;"!G"&amp;$A64), "")</f>
        <v>Não</v>
      </c>
      <c r="H64" s="18" t="str" cm="1">
        <f t="array" aca="1" ref="H64" ca="1">IF(INDIRECT(H$1&amp;"!E"&amp;$A64)&lt;&gt;"", INDIRECT(H$1&amp;"!G"&amp;$A64), "")</f>
        <v>Não</v>
      </c>
      <c r="I64" s="18" t="str" cm="1">
        <f t="array" aca="1" ref="I64" ca="1">IF(INDIRECT(I$1&amp;"!E"&amp;$A64)&lt;&gt;"", INDIRECT(I$1&amp;"!G"&amp;$A64), "")</f>
        <v>Não</v>
      </c>
      <c r="J64" s="18" t="str" cm="1">
        <f t="array" aca="1" ref="J64" ca="1">IF(INDIRECT(J$1&amp;"!E"&amp;$A64)&lt;&gt;"", INDIRECT(J$1&amp;"!G"&amp;$A64), "")</f>
        <v>Não</v>
      </c>
      <c r="K64" s="18" t="str" cm="1">
        <f t="array" aca="1" ref="K64" ca="1">IF(INDIRECT(K$1&amp;"!E"&amp;$A64)&lt;&gt;"", INDIRECT(K$1&amp;"!G"&amp;$A64), "")</f>
        <v/>
      </c>
      <c r="L64" s="18" t="str" cm="1">
        <f t="array" aca="1" ref="L64" ca="1">IF(INDIRECT(L$1&amp;"!E"&amp;$A64)&lt;&gt;"", INDIRECT(L$1&amp;"!G"&amp;$A64), "")</f>
        <v/>
      </c>
      <c r="M64" s="18" t="str" cm="1">
        <f t="array" aca="1" ref="M64" ca="1">IF(INDIRECT(M$1&amp;"!E"&amp;$A64)&lt;&gt;"", INDIRECT(M$1&amp;"!G"&amp;$A64), "")</f>
        <v/>
      </c>
      <c r="N64" s="18" t="str" cm="1">
        <f t="array" aca="1" ref="N64" ca="1">IF(INDIRECT(N$1&amp;"!E"&amp;$A64)&lt;&gt;"", INDIRECT(N$1&amp;"!G"&amp;$A64), "")</f>
        <v/>
      </c>
      <c r="O64" s="18" t="str" cm="1">
        <f t="array" aca="1" ref="O64" ca="1">IF(INDIRECT(O$1&amp;"!E"&amp;$A64)&lt;&gt;"", INDIRECT(O$1&amp;"!G"&amp;$A64), "")</f>
        <v/>
      </c>
      <c r="P64" s="18" t="str" cm="1">
        <f t="array" aca="1" ref="P64" ca="1">IF(INDIRECT(P$1&amp;"!E"&amp;$A64)&lt;&gt;"", INDIRECT(P$1&amp;"!G"&amp;$A64), "")</f>
        <v/>
      </c>
      <c r="Q64" s="18" t="str" cm="1">
        <f t="array" aca="1" ref="Q64" ca="1">IF(INDIRECT(Q$1&amp;"!E"&amp;$A64)&lt;&gt;"", INDIRECT(Q$1&amp;"!G"&amp;$A64), "")</f>
        <v/>
      </c>
    </row>
    <row r="65" spans="1:17">
      <c r="A65" s="27">
        <v>11</v>
      </c>
      <c r="B65" s="18" t="s">
        <v>102</v>
      </c>
      <c r="C65" s="18">
        <v>1</v>
      </c>
      <c r="D65" s="18" t="str" cm="1">
        <f t="array" aca="1" ref="D65" ca="1">IF(INDIRECT(D$1&amp;"!E"&amp;$A65)&lt;&gt;"", INDIRECT(D$1&amp;"!G"&amp;$A65), "")</f>
        <v>Não</v>
      </c>
      <c r="E65" s="18" t="str" cm="1">
        <f t="array" aca="1" ref="E65" ca="1">IF(INDIRECT(E$1&amp;"!E"&amp;$A65)&lt;&gt;"", INDIRECT(E$1&amp;"!G"&amp;$A65), "")</f>
        <v>Não</v>
      </c>
      <c r="F65" s="18" t="str" cm="1">
        <f t="array" aca="1" ref="F65" ca="1">IF(INDIRECT(F$1&amp;"!E"&amp;$A65)&lt;&gt;"", INDIRECT(F$1&amp;"!G"&amp;$A65), "")</f>
        <v>Não</v>
      </c>
      <c r="G65" s="18" t="str" cm="1">
        <f t="array" aca="1" ref="G65" ca="1">IF(INDIRECT(G$1&amp;"!E"&amp;$A65)&lt;&gt;"", INDIRECT(G$1&amp;"!G"&amp;$A65), "")</f>
        <v>Não</v>
      </c>
      <c r="H65" s="18" t="str" cm="1">
        <f t="array" aca="1" ref="H65" ca="1">IF(INDIRECT(H$1&amp;"!E"&amp;$A65)&lt;&gt;"", INDIRECT(H$1&amp;"!G"&amp;$A65), "")</f>
        <v>Não</v>
      </c>
      <c r="I65" s="18" t="str" cm="1">
        <f t="array" aca="1" ref="I65" ca="1">IF(INDIRECT(I$1&amp;"!E"&amp;$A65)&lt;&gt;"", INDIRECT(I$1&amp;"!G"&amp;$A65), "")</f>
        <v>Não</v>
      </c>
      <c r="J65" s="18" t="str" cm="1">
        <f t="array" aca="1" ref="J65" ca="1">IF(INDIRECT(J$1&amp;"!E"&amp;$A65)&lt;&gt;"", INDIRECT(J$1&amp;"!G"&amp;$A65), "")</f>
        <v>Não</v>
      </c>
      <c r="K65" s="18" t="str" cm="1">
        <f t="array" aca="1" ref="K65" ca="1">IF(INDIRECT(K$1&amp;"!E"&amp;$A65)&lt;&gt;"", INDIRECT(K$1&amp;"!G"&amp;$A65), "")</f>
        <v/>
      </c>
      <c r="L65" s="18" t="str" cm="1">
        <f t="array" aca="1" ref="L65" ca="1">IF(INDIRECT(L$1&amp;"!E"&amp;$A65)&lt;&gt;"", INDIRECT(L$1&amp;"!G"&amp;$A65), "")</f>
        <v/>
      </c>
      <c r="M65" s="18" t="str" cm="1">
        <f t="array" aca="1" ref="M65" ca="1">IF(INDIRECT(M$1&amp;"!E"&amp;$A65)&lt;&gt;"", INDIRECT(M$1&amp;"!G"&amp;$A65), "")</f>
        <v/>
      </c>
      <c r="N65" s="18" t="str" cm="1">
        <f t="array" aca="1" ref="N65" ca="1">IF(INDIRECT(N$1&amp;"!E"&amp;$A65)&lt;&gt;"", INDIRECT(N$1&amp;"!G"&amp;$A65), "")</f>
        <v/>
      </c>
      <c r="O65" s="18" t="str" cm="1">
        <f t="array" aca="1" ref="O65" ca="1">IF(INDIRECT(O$1&amp;"!E"&amp;$A65)&lt;&gt;"", INDIRECT(O$1&amp;"!G"&amp;$A65), "")</f>
        <v/>
      </c>
      <c r="P65" s="18" t="str" cm="1">
        <f t="array" aca="1" ref="P65" ca="1">IF(INDIRECT(P$1&amp;"!E"&amp;$A65)&lt;&gt;"", INDIRECT(P$1&amp;"!G"&amp;$A65), "")</f>
        <v/>
      </c>
      <c r="Q65" s="18" t="str" cm="1">
        <f t="array" aca="1" ref="Q65" ca="1">IF(INDIRECT(Q$1&amp;"!E"&amp;$A65)&lt;&gt;"", INDIRECT(Q$1&amp;"!G"&amp;$A65), "")</f>
        <v/>
      </c>
    </row>
    <row r="66" spans="1:17">
      <c r="A66" s="27">
        <v>12</v>
      </c>
      <c r="B66" s="18" t="s">
        <v>102</v>
      </c>
      <c r="C66" s="18">
        <v>2</v>
      </c>
      <c r="D66" s="18" t="str" cm="1">
        <f t="array" aca="1" ref="D66" ca="1">IF(INDIRECT(D$1&amp;"!E"&amp;$A66)&lt;&gt;"", INDIRECT(D$1&amp;"!G"&amp;$A66), "")</f>
        <v>Não</v>
      </c>
      <c r="E66" s="18" t="str" cm="1">
        <f t="array" aca="1" ref="E66" ca="1">IF(INDIRECT(E$1&amp;"!E"&amp;$A66)&lt;&gt;"", INDIRECT(E$1&amp;"!G"&amp;$A66), "")</f>
        <v>Não</v>
      </c>
      <c r="F66" s="18" t="str" cm="1">
        <f t="array" aca="1" ref="F66" ca="1">IF(INDIRECT(F$1&amp;"!E"&amp;$A66)&lt;&gt;"", INDIRECT(F$1&amp;"!G"&amp;$A66), "")</f>
        <v>Não</v>
      </c>
      <c r="G66" s="18" t="str" cm="1">
        <f t="array" aca="1" ref="G66" ca="1">IF(INDIRECT(G$1&amp;"!E"&amp;$A66)&lt;&gt;"", INDIRECT(G$1&amp;"!G"&amp;$A66), "")</f>
        <v>Não</v>
      </c>
      <c r="H66" s="18" t="str" cm="1">
        <f t="array" aca="1" ref="H66" ca="1">IF(INDIRECT(H$1&amp;"!E"&amp;$A66)&lt;&gt;"", INDIRECT(H$1&amp;"!G"&amp;$A66), "")</f>
        <v>Não</v>
      </c>
      <c r="I66" s="18" t="str" cm="1">
        <f t="array" aca="1" ref="I66" ca="1">IF(INDIRECT(I$1&amp;"!E"&amp;$A66)&lt;&gt;"", INDIRECT(I$1&amp;"!G"&amp;$A66), "")</f>
        <v>Não</v>
      </c>
      <c r="J66" s="18" t="str" cm="1">
        <f t="array" aca="1" ref="J66" ca="1">IF(INDIRECT(J$1&amp;"!E"&amp;$A66)&lt;&gt;"", INDIRECT(J$1&amp;"!G"&amp;$A66), "")</f>
        <v>Não</v>
      </c>
      <c r="K66" s="18" t="str" cm="1">
        <f t="array" aca="1" ref="K66" ca="1">IF(INDIRECT(K$1&amp;"!E"&amp;$A66)&lt;&gt;"", INDIRECT(K$1&amp;"!G"&amp;$A66), "")</f>
        <v/>
      </c>
      <c r="L66" s="18" t="str" cm="1">
        <f t="array" aca="1" ref="L66" ca="1">IF(INDIRECT(L$1&amp;"!E"&amp;$A66)&lt;&gt;"", INDIRECT(L$1&amp;"!G"&amp;$A66), "")</f>
        <v/>
      </c>
      <c r="M66" s="18" t="str" cm="1">
        <f t="array" aca="1" ref="M66" ca="1">IF(INDIRECT(M$1&amp;"!E"&amp;$A66)&lt;&gt;"", INDIRECT(M$1&amp;"!G"&amp;$A66), "")</f>
        <v/>
      </c>
      <c r="N66" s="18" t="str" cm="1">
        <f t="array" aca="1" ref="N66" ca="1">IF(INDIRECT(N$1&amp;"!E"&amp;$A66)&lt;&gt;"", INDIRECT(N$1&amp;"!G"&amp;$A66), "")</f>
        <v/>
      </c>
      <c r="O66" s="18" t="str" cm="1">
        <f t="array" aca="1" ref="O66" ca="1">IF(INDIRECT(O$1&amp;"!E"&amp;$A66)&lt;&gt;"", INDIRECT(O$1&amp;"!G"&amp;$A66), "")</f>
        <v/>
      </c>
      <c r="P66" s="18" t="str" cm="1">
        <f t="array" aca="1" ref="P66" ca="1">IF(INDIRECT(P$1&amp;"!E"&amp;$A66)&lt;&gt;"", INDIRECT(P$1&amp;"!G"&amp;$A66), "")</f>
        <v/>
      </c>
      <c r="Q66" s="18" t="str" cm="1">
        <f t="array" aca="1" ref="Q66" ca="1">IF(INDIRECT(Q$1&amp;"!E"&amp;$A66)&lt;&gt;"", INDIRECT(Q$1&amp;"!G"&amp;$A66), "")</f>
        <v/>
      </c>
    </row>
    <row r="67" spans="1:17">
      <c r="A67" s="27">
        <v>13</v>
      </c>
      <c r="B67" s="18" t="s">
        <v>102</v>
      </c>
      <c r="C67" s="18">
        <v>3</v>
      </c>
      <c r="D67" s="18" t="str" cm="1">
        <f t="array" aca="1" ref="D67" ca="1">IF(INDIRECT(D$1&amp;"!E"&amp;$A67)&lt;&gt;"", INDIRECT(D$1&amp;"!G"&amp;$A67), "")</f>
        <v>Não</v>
      </c>
      <c r="E67" s="18" t="str" cm="1">
        <f t="array" aca="1" ref="E67" ca="1">IF(INDIRECT(E$1&amp;"!E"&amp;$A67)&lt;&gt;"", INDIRECT(E$1&amp;"!G"&amp;$A67), "")</f>
        <v>Não</v>
      </c>
      <c r="F67" s="18" t="str" cm="1">
        <f t="array" aca="1" ref="F67" ca="1">IF(INDIRECT(F$1&amp;"!E"&amp;$A67)&lt;&gt;"", INDIRECT(F$1&amp;"!G"&amp;$A67), "")</f>
        <v>Não</v>
      </c>
      <c r="G67" s="18" t="str" cm="1">
        <f t="array" aca="1" ref="G67" ca="1">IF(INDIRECT(G$1&amp;"!E"&amp;$A67)&lt;&gt;"", INDIRECT(G$1&amp;"!G"&amp;$A67), "")</f>
        <v>Não</v>
      </c>
      <c r="H67" s="18" t="str" cm="1">
        <f t="array" aca="1" ref="H67" ca="1">IF(INDIRECT(H$1&amp;"!E"&amp;$A67)&lt;&gt;"", INDIRECT(H$1&amp;"!G"&amp;$A67), "")</f>
        <v>Não</v>
      </c>
      <c r="I67" s="18" t="str" cm="1">
        <f t="array" aca="1" ref="I67" ca="1">IF(INDIRECT(I$1&amp;"!E"&amp;$A67)&lt;&gt;"", INDIRECT(I$1&amp;"!G"&amp;$A67), "")</f>
        <v>Não</v>
      </c>
      <c r="J67" s="18" t="str" cm="1">
        <f t="array" aca="1" ref="J67" ca="1">IF(INDIRECT(J$1&amp;"!E"&amp;$A67)&lt;&gt;"", INDIRECT(J$1&amp;"!G"&amp;$A67), "")</f>
        <v>Não</v>
      </c>
      <c r="K67" s="18" t="str" cm="1">
        <f t="array" aca="1" ref="K67" ca="1">IF(INDIRECT(K$1&amp;"!E"&amp;$A67)&lt;&gt;"", INDIRECT(K$1&amp;"!G"&amp;$A67), "")</f>
        <v/>
      </c>
      <c r="L67" s="18" t="str" cm="1">
        <f t="array" aca="1" ref="L67" ca="1">IF(INDIRECT(L$1&amp;"!E"&amp;$A67)&lt;&gt;"", INDIRECT(L$1&amp;"!G"&amp;$A67), "")</f>
        <v/>
      </c>
      <c r="M67" s="18" t="str" cm="1">
        <f t="array" aca="1" ref="M67" ca="1">IF(INDIRECT(M$1&amp;"!E"&amp;$A67)&lt;&gt;"", INDIRECT(M$1&amp;"!G"&amp;$A67), "")</f>
        <v/>
      </c>
      <c r="N67" s="18" t="str" cm="1">
        <f t="array" aca="1" ref="N67" ca="1">IF(INDIRECT(N$1&amp;"!E"&amp;$A67)&lt;&gt;"", INDIRECT(N$1&amp;"!G"&amp;$A67), "")</f>
        <v/>
      </c>
      <c r="O67" s="18" t="str" cm="1">
        <f t="array" aca="1" ref="O67" ca="1">IF(INDIRECT(O$1&amp;"!E"&amp;$A67)&lt;&gt;"", INDIRECT(O$1&amp;"!G"&amp;$A67), "")</f>
        <v/>
      </c>
      <c r="P67" s="18" t="str" cm="1">
        <f t="array" aca="1" ref="P67" ca="1">IF(INDIRECT(P$1&amp;"!E"&amp;$A67)&lt;&gt;"", INDIRECT(P$1&amp;"!G"&amp;$A67), "")</f>
        <v/>
      </c>
      <c r="Q67" s="18" t="str" cm="1">
        <f t="array" aca="1" ref="Q67" ca="1">IF(INDIRECT(Q$1&amp;"!E"&amp;$A67)&lt;&gt;"", INDIRECT(Q$1&amp;"!G"&amp;$A67), "")</f>
        <v/>
      </c>
    </row>
    <row r="68" spans="1:17">
      <c r="A68" s="27">
        <v>14</v>
      </c>
      <c r="B68" s="18" t="s">
        <v>102</v>
      </c>
      <c r="C68" s="18">
        <v>4</v>
      </c>
      <c r="D68" s="18" t="str" cm="1">
        <f t="array" aca="1" ref="D68" ca="1">IF(INDIRECT(D$1&amp;"!E"&amp;$A68)&lt;&gt;"", INDIRECT(D$1&amp;"!G"&amp;$A68), "")</f>
        <v>Não</v>
      </c>
      <c r="E68" s="18" t="str" cm="1">
        <f t="array" aca="1" ref="E68" ca="1">IF(INDIRECT(E$1&amp;"!E"&amp;$A68)&lt;&gt;"", INDIRECT(E$1&amp;"!G"&amp;$A68), "")</f>
        <v>Não</v>
      </c>
      <c r="F68" s="18" t="str" cm="1">
        <f t="array" aca="1" ref="F68" ca="1">IF(INDIRECT(F$1&amp;"!E"&amp;$A68)&lt;&gt;"", INDIRECT(F$1&amp;"!G"&amp;$A68), "")</f>
        <v>Não</v>
      </c>
      <c r="G68" s="18" t="str" cm="1">
        <f t="array" aca="1" ref="G68" ca="1">IF(INDIRECT(G$1&amp;"!E"&amp;$A68)&lt;&gt;"", INDIRECT(G$1&amp;"!G"&amp;$A68), "")</f>
        <v>Não</v>
      </c>
      <c r="H68" s="18" t="str" cm="1">
        <f t="array" aca="1" ref="H68" ca="1">IF(INDIRECT(H$1&amp;"!E"&amp;$A68)&lt;&gt;"", INDIRECT(H$1&amp;"!G"&amp;$A68), "")</f>
        <v>Não</v>
      </c>
      <c r="I68" s="18" t="str" cm="1">
        <f t="array" aca="1" ref="I68" ca="1">IF(INDIRECT(I$1&amp;"!E"&amp;$A68)&lt;&gt;"", INDIRECT(I$1&amp;"!G"&amp;$A68), "")</f>
        <v>Não</v>
      </c>
      <c r="J68" s="18" t="str" cm="1">
        <f t="array" aca="1" ref="J68" ca="1">IF(INDIRECT(J$1&amp;"!E"&amp;$A68)&lt;&gt;"", INDIRECT(J$1&amp;"!G"&amp;$A68), "")</f>
        <v>Não</v>
      </c>
      <c r="K68" s="18" t="str" cm="1">
        <f t="array" aca="1" ref="K68" ca="1">IF(INDIRECT(K$1&amp;"!E"&amp;$A68)&lt;&gt;"", INDIRECT(K$1&amp;"!G"&amp;$A68), "")</f>
        <v/>
      </c>
      <c r="L68" s="18" t="str" cm="1">
        <f t="array" aca="1" ref="L68" ca="1">IF(INDIRECT(L$1&amp;"!E"&amp;$A68)&lt;&gt;"", INDIRECT(L$1&amp;"!G"&amp;$A68), "")</f>
        <v/>
      </c>
      <c r="M68" s="18" t="str" cm="1">
        <f t="array" aca="1" ref="M68" ca="1">IF(INDIRECT(M$1&amp;"!E"&amp;$A68)&lt;&gt;"", INDIRECT(M$1&amp;"!G"&amp;$A68), "")</f>
        <v/>
      </c>
      <c r="N68" s="18" t="str" cm="1">
        <f t="array" aca="1" ref="N68" ca="1">IF(INDIRECT(N$1&amp;"!E"&amp;$A68)&lt;&gt;"", INDIRECT(N$1&amp;"!G"&amp;$A68), "")</f>
        <v/>
      </c>
      <c r="O68" s="18" t="str" cm="1">
        <f t="array" aca="1" ref="O68" ca="1">IF(INDIRECT(O$1&amp;"!E"&amp;$A68)&lt;&gt;"", INDIRECT(O$1&amp;"!G"&amp;$A68), "")</f>
        <v/>
      </c>
      <c r="P68" s="18" t="str" cm="1">
        <f t="array" aca="1" ref="P68" ca="1">IF(INDIRECT(P$1&amp;"!E"&amp;$A68)&lt;&gt;"", INDIRECT(P$1&amp;"!G"&amp;$A68), "")</f>
        <v/>
      </c>
      <c r="Q68" s="18" t="str" cm="1">
        <f t="array" aca="1" ref="Q68" ca="1">IF(INDIRECT(Q$1&amp;"!E"&amp;$A68)&lt;&gt;"", INDIRECT(Q$1&amp;"!G"&amp;$A68), "")</f>
        <v/>
      </c>
    </row>
    <row r="69" spans="1:17">
      <c r="A69" s="27">
        <v>15</v>
      </c>
      <c r="B69" s="18" t="s">
        <v>102</v>
      </c>
      <c r="C69" s="18">
        <v>5</v>
      </c>
      <c r="D69" s="18" t="str" cm="1">
        <f t="array" aca="1" ref="D69" ca="1">IF(INDIRECT(D$1&amp;"!E"&amp;$A69)&lt;&gt;"", INDIRECT(D$1&amp;"!G"&amp;$A69), "")</f>
        <v>Não</v>
      </c>
      <c r="E69" s="18" t="str" cm="1">
        <f t="array" aca="1" ref="E69" ca="1">IF(INDIRECT(E$1&amp;"!E"&amp;$A69)&lt;&gt;"", INDIRECT(E$1&amp;"!G"&amp;$A69), "")</f>
        <v>Não</v>
      </c>
      <c r="F69" s="18" t="str" cm="1">
        <f t="array" aca="1" ref="F69" ca="1">IF(INDIRECT(F$1&amp;"!E"&amp;$A69)&lt;&gt;"", INDIRECT(F$1&amp;"!G"&amp;$A69), "")</f>
        <v>Não</v>
      </c>
      <c r="G69" s="18" t="str" cm="1">
        <f t="array" aca="1" ref="G69" ca="1">IF(INDIRECT(G$1&amp;"!E"&amp;$A69)&lt;&gt;"", INDIRECT(G$1&amp;"!G"&amp;$A69), "")</f>
        <v>Não</v>
      </c>
      <c r="H69" s="18" t="str" cm="1">
        <f t="array" aca="1" ref="H69" ca="1">IF(INDIRECT(H$1&amp;"!E"&amp;$A69)&lt;&gt;"", INDIRECT(H$1&amp;"!G"&amp;$A69), "")</f>
        <v>Não</v>
      </c>
      <c r="I69" s="18" t="str" cm="1">
        <f t="array" aca="1" ref="I69" ca="1">IF(INDIRECT(I$1&amp;"!E"&amp;$A69)&lt;&gt;"", INDIRECT(I$1&amp;"!G"&amp;$A69), "")</f>
        <v>Não</v>
      </c>
      <c r="J69" s="18" t="str" cm="1">
        <f t="array" aca="1" ref="J69" ca="1">IF(INDIRECT(J$1&amp;"!E"&amp;$A69)&lt;&gt;"", INDIRECT(J$1&amp;"!G"&amp;$A69), "")</f>
        <v>Não</v>
      </c>
      <c r="K69" s="18" t="str" cm="1">
        <f t="array" aca="1" ref="K69" ca="1">IF(INDIRECT(K$1&amp;"!E"&amp;$A69)&lt;&gt;"", INDIRECT(K$1&amp;"!G"&amp;$A69), "")</f>
        <v/>
      </c>
      <c r="L69" s="18" t="str" cm="1">
        <f t="array" aca="1" ref="L69" ca="1">IF(INDIRECT(L$1&amp;"!E"&amp;$A69)&lt;&gt;"", INDIRECT(L$1&amp;"!G"&amp;$A69), "")</f>
        <v/>
      </c>
      <c r="M69" s="18" t="str" cm="1">
        <f t="array" aca="1" ref="M69" ca="1">IF(INDIRECT(M$1&amp;"!E"&amp;$A69)&lt;&gt;"", INDIRECT(M$1&amp;"!G"&amp;$A69), "")</f>
        <v/>
      </c>
      <c r="N69" s="18" t="str" cm="1">
        <f t="array" aca="1" ref="N69" ca="1">IF(INDIRECT(N$1&amp;"!E"&amp;$A69)&lt;&gt;"", INDIRECT(N$1&amp;"!G"&amp;$A69), "")</f>
        <v/>
      </c>
      <c r="O69" s="18" t="str" cm="1">
        <f t="array" aca="1" ref="O69" ca="1">IF(INDIRECT(O$1&amp;"!E"&amp;$A69)&lt;&gt;"", INDIRECT(O$1&amp;"!G"&amp;$A69), "")</f>
        <v/>
      </c>
      <c r="P69" s="18" t="str" cm="1">
        <f t="array" aca="1" ref="P69" ca="1">IF(INDIRECT(P$1&amp;"!E"&amp;$A69)&lt;&gt;"", INDIRECT(P$1&amp;"!G"&amp;$A69), "")</f>
        <v/>
      </c>
      <c r="Q69" s="18" t="str" cm="1">
        <f t="array" aca="1" ref="Q69" ca="1">IF(INDIRECT(Q$1&amp;"!E"&amp;$A69)&lt;&gt;"", INDIRECT(Q$1&amp;"!G"&amp;$A69), "")</f>
        <v/>
      </c>
    </row>
    <row r="70" spans="1:17">
      <c r="A70" s="27">
        <v>16</v>
      </c>
      <c r="B70" s="18" t="s">
        <v>102</v>
      </c>
      <c r="C70" s="18">
        <v>6</v>
      </c>
      <c r="D70" s="18" t="str" cm="1">
        <f t="array" aca="1" ref="D70" ca="1">IF(INDIRECT(D$1&amp;"!E"&amp;$A70)&lt;&gt;"", INDIRECT(D$1&amp;"!G"&amp;$A70), "")</f>
        <v>Não</v>
      </c>
      <c r="E70" s="18" t="str" cm="1">
        <f t="array" aca="1" ref="E70" ca="1">IF(INDIRECT(E$1&amp;"!E"&amp;$A70)&lt;&gt;"", INDIRECT(E$1&amp;"!G"&amp;$A70), "")</f>
        <v>Não</v>
      </c>
      <c r="F70" s="18" t="str" cm="1">
        <f t="array" aca="1" ref="F70" ca="1">IF(INDIRECT(F$1&amp;"!E"&amp;$A70)&lt;&gt;"", INDIRECT(F$1&amp;"!G"&amp;$A70), "")</f>
        <v>Não</v>
      </c>
      <c r="G70" s="18" t="str" cm="1">
        <f t="array" aca="1" ref="G70" ca="1">IF(INDIRECT(G$1&amp;"!E"&amp;$A70)&lt;&gt;"", INDIRECT(G$1&amp;"!G"&amp;$A70), "")</f>
        <v>Não</v>
      </c>
      <c r="H70" s="18" t="str" cm="1">
        <f t="array" aca="1" ref="H70" ca="1">IF(INDIRECT(H$1&amp;"!E"&amp;$A70)&lt;&gt;"", INDIRECT(H$1&amp;"!G"&amp;$A70), "")</f>
        <v>Não</v>
      </c>
      <c r="I70" s="18" t="str" cm="1">
        <f t="array" aca="1" ref="I70" ca="1">IF(INDIRECT(I$1&amp;"!E"&amp;$A70)&lt;&gt;"", INDIRECT(I$1&amp;"!G"&amp;$A70), "")</f>
        <v>Não</v>
      </c>
      <c r="J70" s="18" t="str" cm="1">
        <f t="array" aca="1" ref="J70" ca="1">IF(INDIRECT(J$1&amp;"!E"&amp;$A70)&lt;&gt;"", INDIRECT(J$1&amp;"!G"&amp;$A70), "")</f>
        <v>Não</v>
      </c>
      <c r="K70" s="18" t="str" cm="1">
        <f t="array" aca="1" ref="K70" ca="1">IF(INDIRECT(K$1&amp;"!E"&amp;$A70)&lt;&gt;"", INDIRECT(K$1&amp;"!G"&amp;$A70), "")</f>
        <v/>
      </c>
      <c r="L70" s="18" t="str" cm="1">
        <f t="array" aca="1" ref="L70" ca="1">IF(INDIRECT(L$1&amp;"!E"&amp;$A70)&lt;&gt;"", INDIRECT(L$1&amp;"!G"&amp;$A70), "")</f>
        <v/>
      </c>
      <c r="M70" s="18" t="str" cm="1">
        <f t="array" aca="1" ref="M70" ca="1">IF(INDIRECT(M$1&amp;"!E"&amp;$A70)&lt;&gt;"", INDIRECT(M$1&amp;"!G"&amp;$A70), "")</f>
        <v/>
      </c>
      <c r="N70" s="18" t="str" cm="1">
        <f t="array" aca="1" ref="N70" ca="1">IF(INDIRECT(N$1&amp;"!E"&amp;$A70)&lt;&gt;"", INDIRECT(N$1&amp;"!G"&amp;$A70), "")</f>
        <v/>
      </c>
      <c r="O70" s="18" t="str" cm="1">
        <f t="array" aca="1" ref="O70" ca="1">IF(INDIRECT(O$1&amp;"!E"&amp;$A70)&lt;&gt;"", INDIRECT(O$1&amp;"!G"&amp;$A70), "")</f>
        <v/>
      </c>
      <c r="P70" s="18" t="str" cm="1">
        <f t="array" aca="1" ref="P70" ca="1">IF(INDIRECT(P$1&amp;"!E"&amp;$A70)&lt;&gt;"", INDIRECT(P$1&amp;"!G"&amp;$A70), "")</f>
        <v/>
      </c>
      <c r="Q70" s="18" t="str" cm="1">
        <f t="array" aca="1" ref="Q70" ca="1">IF(INDIRECT(Q$1&amp;"!E"&amp;$A70)&lt;&gt;"", INDIRECT(Q$1&amp;"!G"&amp;$A70), "")</f>
        <v/>
      </c>
    </row>
    <row r="71" spans="1:17">
      <c r="A71" s="27">
        <v>23</v>
      </c>
      <c r="B71" s="18" t="s">
        <v>103</v>
      </c>
      <c r="C71" s="18">
        <v>1</v>
      </c>
      <c r="D71" s="18" t="str" cm="1">
        <f t="array" aca="1" ref="D71" ca="1">IF(INDIRECT(D$1&amp;"!E"&amp;$A71)&lt;&gt;"", INDIRECT(D$1&amp;"!G"&amp;$A71), "")</f>
        <v>Não</v>
      </c>
      <c r="E71" s="18" t="str" cm="1">
        <f t="array" aca="1" ref="E71" ca="1">IF(INDIRECT(E$1&amp;"!E"&amp;$A71)&lt;&gt;"", INDIRECT(E$1&amp;"!G"&amp;$A71), "")</f>
        <v>Não</v>
      </c>
      <c r="F71" s="18" t="str" cm="1">
        <f t="array" aca="1" ref="F71" ca="1">IF(INDIRECT(F$1&amp;"!E"&amp;$A71)&lt;&gt;"", INDIRECT(F$1&amp;"!G"&amp;$A71), "")</f>
        <v>Não</v>
      </c>
      <c r="G71" s="18" t="str" cm="1">
        <f t="array" aca="1" ref="G71" ca="1">IF(INDIRECT(G$1&amp;"!E"&amp;$A71)&lt;&gt;"", INDIRECT(G$1&amp;"!G"&amp;$A71), "")</f>
        <v>Não</v>
      </c>
      <c r="H71" s="18" t="str" cm="1">
        <f t="array" aca="1" ref="H71" ca="1">IF(INDIRECT(H$1&amp;"!E"&amp;$A71)&lt;&gt;"", INDIRECT(H$1&amp;"!G"&amp;$A71), "")</f>
        <v>Não</v>
      </c>
      <c r="I71" s="18" t="str" cm="1">
        <f t="array" aca="1" ref="I71" ca="1">IF(INDIRECT(I$1&amp;"!E"&amp;$A71)&lt;&gt;"", INDIRECT(I$1&amp;"!G"&amp;$A71), "")</f>
        <v>Não</v>
      </c>
      <c r="J71" s="18" t="str" cm="1">
        <f t="array" aca="1" ref="J71" ca="1">IF(INDIRECT(J$1&amp;"!E"&amp;$A71)&lt;&gt;"", INDIRECT(J$1&amp;"!G"&amp;$A71), "")</f>
        <v>Não</v>
      </c>
      <c r="K71" s="18" t="str" cm="1">
        <f t="array" aca="1" ref="K71" ca="1">IF(INDIRECT(K$1&amp;"!E"&amp;$A71)&lt;&gt;"", INDIRECT(K$1&amp;"!G"&amp;$A71), "")</f>
        <v/>
      </c>
      <c r="L71" s="18" t="str" cm="1">
        <f t="array" aca="1" ref="L71" ca="1">IF(INDIRECT(L$1&amp;"!E"&amp;$A71)&lt;&gt;"", INDIRECT(L$1&amp;"!G"&amp;$A71), "")</f>
        <v/>
      </c>
      <c r="M71" s="18" t="str" cm="1">
        <f t="array" aca="1" ref="M71" ca="1">IF(INDIRECT(M$1&amp;"!E"&amp;$A71)&lt;&gt;"", INDIRECT(M$1&amp;"!G"&amp;$A71), "")</f>
        <v/>
      </c>
      <c r="N71" s="18" t="str" cm="1">
        <f t="array" aca="1" ref="N71" ca="1">IF(INDIRECT(N$1&amp;"!E"&amp;$A71)&lt;&gt;"", INDIRECT(N$1&amp;"!G"&amp;$A71), "")</f>
        <v/>
      </c>
      <c r="O71" s="18" t="str" cm="1">
        <f t="array" aca="1" ref="O71" ca="1">IF(INDIRECT(O$1&amp;"!E"&amp;$A71)&lt;&gt;"", INDIRECT(O$1&amp;"!G"&amp;$A71), "")</f>
        <v/>
      </c>
      <c r="P71" s="18" t="str" cm="1">
        <f t="array" aca="1" ref="P71" ca="1">IF(INDIRECT(P$1&amp;"!E"&amp;$A71)&lt;&gt;"", INDIRECT(P$1&amp;"!G"&amp;$A71), "")</f>
        <v/>
      </c>
      <c r="Q71" s="18" t="str" cm="1">
        <f t="array" aca="1" ref="Q71" ca="1">IF(INDIRECT(Q$1&amp;"!E"&amp;$A71)&lt;&gt;"", INDIRECT(Q$1&amp;"!G"&amp;$A71), "")</f>
        <v/>
      </c>
    </row>
    <row r="72" spans="1:17">
      <c r="A72" s="27">
        <v>36</v>
      </c>
      <c r="B72" s="18" t="s">
        <v>104</v>
      </c>
      <c r="C72" s="18">
        <v>1</v>
      </c>
      <c r="D72" s="18" t="str" cm="1">
        <f t="array" aca="1" ref="D72" ca="1">IF(INDIRECT(D$1&amp;"!E"&amp;$A72)&lt;&gt;"", INDIRECT(D$1&amp;"!G"&amp;$A72), "")</f>
        <v>Não</v>
      </c>
      <c r="E72" s="18" t="str" cm="1">
        <f t="array" aca="1" ref="E72" ca="1">IF(INDIRECT(E$1&amp;"!E"&amp;$A72)&lt;&gt;"", INDIRECT(E$1&amp;"!G"&amp;$A72), "")</f>
        <v>Não</v>
      </c>
      <c r="F72" s="18" t="str" cm="1">
        <f t="array" aca="1" ref="F72" ca="1">IF(INDIRECT(F$1&amp;"!E"&amp;$A72)&lt;&gt;"", INDIRECT(F$1&amp;"!G"&amp;$A72), "")</f>
        <v>Não</v>
      </c>
      <c r="G72" s="18" t="str" cm="1">
        <f t="array" aca="1" ref="G72" ca="1">IF(INDIRECT(G$1&amp;"!E"&amp;$A72)&lt;&gt;"", INDIRECT(G$1&amp;"!G"&amp;$A72), "")</f>
        <v>Não</v>
      </c>
      <c r="H72" s="18" t="str" cm="1">
        <f t="array" aca="1" ref="H72" ca="1">IF(INDIRECT(H$1&amp;"!E"&amp;$A72)&lt;&gt;"", INDIRECT(H$1&amp;"!G"&amp;$A72), "")</f>
        <v>Não</v>
      </c>
      <c r="I72" s="18" t="str" cm="1">
        <f t="array" aca="1" ref="I72" ca="1">IF(INDIRECT(I$1&amp;"!E"&amp;$A72)&lt;&gt;"", INDIRECT(I$1&amp;"!G"&amp;$A72), "")</f>
        <v>Não</v>
      </c>
      <c r="J72" s="18" t="str" cm="1">
        <f t="array" aca="1" ref="J72" ca="1">IF(INDIRECT(J$1&amp;"!E"&amp;$A72)&lt;&gt;"", INDIRECT(J$1&amp;"!G"&amp;$A72), "")</f>
        <v>Não</v>
      </c>
      <c r="K72" s="18" t="str" cm="1">
        <f t="array" aca="1" ref="K72" ca="1">IF(INDIRECT(K$1&amp;"!E"&amp;$A72)&lt;&gt;"", INDIRECT(K$1&amp;"!G"&amp;$A72), "")</f>
        <v/>
      </c>
      <c r="L72" s="18" t="str" cm="1">
        <f t="array" aca="1" ref="L72" ca="1">IF(INDIRECT(L$1&amp;"!E"&amp;$A72)&lt;&gt;"", INDIRECT(L$1&amp;"!G"&amp;$A72), "")</f>
        <v/>
      </c>
      <c r="M72" s="18" t="str" cm="1">
        <f t="array" aca="1" ref="M72" ca="1">IF(INDIRECT(M$1&amp;"!E"&amp;$A72)&lt;&gt;"", INDIRECT(M$1&amp;"!G"&amp;$A72), "")</f>
        <v/>
      </c>
      <c r="N72" s="18" t="str" cm="1">
        <f t="array" aca="1" ref="N72" ca="1">IF(INDIRECT(N$1&amp;"!E"&amp;$A72)&lt;&gt;"", INDIRECT(N$1&amp;"!G"&amp;$A72), "")</f>
        <v/>
      </c>
      <c r="O72" s="18" t="str" cm="1">
        <f t="array" aca="1" ref="O72" ca="1">IF(INDIRECT(O$1&amp;"!E"&amp;$A72)&lt;&gt;"", INDIRECT(O$1&amp;"!G"&amp;$A72), "")</f>
        <v/>
      </c>
      <c r="P72" s="18" t="str" cm="1">
        <f t="array" aca="1" ref="P72" ca="1">IF(INDIRECT(P$1&amp;"!E"&amp;$A72)&lt;&gt;"", INDIRECT(P$1&amp;"!G"&amp;$A72), "")</f>
        <v/>
      </c>
      <c r="Q72" s="18" t="str" cm="1">
        <f t="array" aca="1" ref="Q72" ca="1">IF(INDIRECT(Q$1&amp;"!E"&amp;$A72)&lt;&gt;"", INDIRECT(Q$1&amp;"!G"&amp;$A72), "")</f>
        <v/>
      </c>
    </row>
    <row r="73" spans="1:17">
      <c r="A73" s="27">
        <v>38</v>
      </c>
      <c r="B73" s="18" t="s">
        <v>105</v>
      </c>
      <c r="C73" s="18">
        <v>1</v>
      </c>
      <c r="D73" s="18" t="str" cm="1">
        <f t="array" aca="1" ref="D73" ca="1">IF(INDIRECT(D$1&amp;"!E"&amp;$A73)&lt;&gt;"", INDIRECT(D$1&amp;"!G"&amp;$A73), "")</f>
        <v>Não</v>
      </c>
      <c r="E73" s="18" t="str" cm="1">
        <f t="array" aca="1" ref="E73" ca="1">IF(INDIRECT(E$1&amp;"!E"&amp;$A73)&lt;&gt;"", INDIRECT(E$1&amp;"!G"&amp;$A73), "")</f>
        <v>Não</v>
      </c>
      <c r="F73" s="18" t="str" cm="1">
        <f t="array" aca="1" ref="F73" ca="1">IF(INDIRECT(F$1&amp;"!E"&amp;$A73)&lt;&gt;"", INDIRECT(F$1&amp;"!G"&amp;$A73), "")</f>
        <v>Não</v>
      </c>
      <c r="G73" s="18" t="str" cm="1">
        <f t="array" aca="1" ref="G73" ca="1">IF(INDIRECT(G$1&amp;"!E"&amp;$A73)&lt;&gt;"", INDIRECT(G$1&amp;"!G"&amp;$A73), "")</f>
        <v>Não</v>
      </c>
      <c r="H73" s="18" t="str" cm="1">
        <f t="array" aca="1" ref="H73" ca="1">IF(INDIRECT(H$1&amp;"!E"&amp;$A73)&lt;&gt;"", INDIRECT(H$1&amp;"!G"&amp;$A73), "")</f>
        <v>Não</v>
      </c>
      <c r="I73" s="18" t="str" cm="1">
        <f t="array" aca="1" ref="I73" ca="1">IF(INDIRECT(I$1&amp;"!E"&amp;$A73)&lt;&gt;"", INDIRECT(I$1&amp;"!G"&amp;$A73), "")</f>
        <v>Não</v>
      </c>
      <c r="J73" s="18" t="str" cm="1">
        <f t="array" aca="1" ref="J73" ca="1">IF(INDIRECT(J$1&amp;"!E"&amp;$A73)&lt;&gt;"", INDIRECT(J$1&amp;"!G"&amp;$A73), "")</f>
        <v>Não</v>
      </c>
      <c r="K73" s="18" t="str" cm="1">
        <f t="array" aca="1" ref="K73" ca="1">IF(INDIRECT(K$1&amp;"!E"&amp;$A73)&lt;&gt;"", INDIRECT(K$1&amp;"!G"&amp;$A73), "")</f>
        <v/>
      </c>
      <c r="L73" s="18" t="str" cm="1">
        <f t="array" aca="1" ref="L73" ca="1">IF(INDIRECT(L$1&amp;"!E"&amp;$A73)&lt;&gt;"", INDIRECT(L$1&amp;"!G"&amp;$A73), "")</f>
        <v/>
      </c>
      <c r="M73" s="18" t="str" cm="1">
        <f t="array" aca="1" ref="M73" ca="1">IF(INDIRECT(M$1&amp;"!E"&amp;$A73)&lt;&gt;"", INDIRECT(M$1&amp;"!G"&amp;$A73), "")</f>
        <v/>
      </c>
      <c r="N73" s="18" t="str" cm="1">
        <f t="array" aca="1" ref="N73" ca="1">IF(INDIRECT(N$1&amp;"!E"&amp;$A73)&lt;&gt;"", INDIRECT(N$1&amp;"!G"&amp;$A73), "")</f>
        <v/>
      </c>
      <c r="O73" s="18" t="str" cm="1">
        <f t="array" aca="1" ref="O73" ca="1">IF(INDIRECT(O$1&amp;"!E"&amp;$A73)&lt;&gt;"", INDIRECT(O$1&amp;"!G"&amp;$A73), "")</f>
        <v/>
      </c>
      <c r="P73" s="18" t="str" cm="1">
        <f t="array" aca="1" ref="P73" ca="1">IF(INDIRECT(P$1&amp;"!E"&amp;$A73)&lt;&gt;"", INDIRECT(P$1&amp;"!G"&amp;$A73), "")</f>
        <v/>
      </c>
      <c r="Q73" s="18" t="str" cm="1">
        <f t="array" aca="1" ref="Q73" ca="1">IF(INDIRECT(Q$1&amp;"!E"&amp;$A73)&lt;&gt;"", INDIRECT(Q$1&amp;"!G"&amp;$A73), "")</f>
        <v/>
      </c>
    </row>
    <row r="74" spans="1:17">
      <c r="A74" s="27">
        <v>48</v>
      </c>
      <c r="B74" s="18" t="s">
        <v>106</v>
      </c>
      <c r="C74" s="18">
        <v>1</v>
      </c>
      <c r="D74" s="18" t="str" cm="1">
        <f t="array" aca="1" ref="D74" ca="1">IF(INDIRECT(D$1&amp;"!E"&amp;$A74)&lt;&gt;"", INDIRECT(D$1&amp;"!G"&amp;$A74), "")</f>
        <v>Não</v>
      </c>
      <c r="E74" s="18" t="str" cm="1">
        <f t="array" aca="1" ref="E74" ca="1">IF(INDIRECT(E$1&amp;"!E"&amp;$A74)&lt;&gt;"", INDIRECT(E$1&amp;"!G"&amp;$A74), "")</f>
        <v>Não</v>
      </c>
      <c r="F74" s="18" t="str" cm="1">
        <f t="array" aca="1" ref="F74" ca="1">IF(INDIRECT(F$1&amp;"!E"&amp;$A74)&lt;&gt;"", INDIRECT(F$1&amp;"!G"&amp;$A74), "")</f>
        <v>Não</v>
      </c>
      <c r="G74" s="18" t="str" cm="1">
        <f t="array" aca="1" ref="G74" ca="1">IF(INDIRECT(G$1&amp;"!E"&amp;$A74)&lt;&gt;"", INDIRECT(G$1&amp;"!G"&amp;$A74), "")</f>
        <v>Não</v>
      </c>
      <c r="H74" s="18" t="str" cm="1">
        <f t="array" aca="1" ref="H74" ca="1">IF(INDIRECT(H$1&amp;"!E"&amp;$A74)&lt;&gt;"", INDIRECT(H$1&amp;"!G"&amp;$A74), "")</f>
        <v>Não</v>
      </c>
      <c r="I74" s="18" t="str" cm="1">
        <f t="array" aca="1" ref="I74" ca="1">IF(INDIRECT(I$1&amp;"!E"&amp;$A74)&lt;&gt;"", INDIRECT(I$1&amp;"!G"&amp;$A74), "")</f>
        <v>Não</v>
      </c>
      <c r="J74" s="18" t="str" cm="1">
        <f t="array" aca="1" ref="J74" ca="1">IF(INDIRECT(J$1&amp;"!E"&amp;$A74)&lt;&gt;"", INDIRECT(J$1&amp;"!G"&amp;$A74), "")</f>
        <v>Não</v>
      </c>
      <c r="K74" s="18" t="str" cm="1">
        <f t="array" aca="1" ref="K74" ca="1">IF(INDIRECT(K$1&amp;"!E"&amp;$A74)&lt;&gt;"", INDIRECT(K$1&amp;"!G"&amp;$A74), "")</f>
        <v/>
      </c>
      <c r="L74" s="18" t="str" cm="1">
        <f t="array" aca="1" ref="L74" ca="1">IF(INDIRECT(L$1&amp;"!E"&amp;$A74)&lt;&gt;"", INDIRECT(L$1&amp;"!G"&amp;$A74), "")</f>
        <v/>
      </c>
      <c r="M74" s="18" t="str" cm="1">
        <f t="array" aca="1" ref="M74" ca="1">IF(INDIRECT(M$1&amp;"!E"&amp;$A74)&lt;&gt;"", INDIRECT(M$1&amp;"!G"&amp;$A74), "")</f>
        <v/>
      </c>
      <c r="N74" s="18" t="str" cm="1">
        <f t="array" aca="1" ref="N74" ca="1">IF(INDIRECT(N$1&amp;"!E"&amp;$A74)&lt;&gt;"", INDIRECT(N$1&amp;"!G"&amp;$A74), "")</f>
        <v/>
      </c>
      <c r="O74" s="18" t="str" cm="1">
        <f t="array" aca="1" ref="O74" ca="1">IF(INDIRECT(O$1&amp;"!E"&amp;$A74)&lt;&gt;"", INDIRECT(O$1&amp;"!G"&amp;$A74), "")</f>
        <v/>
      </c>
      <c r="P74" s="18" t="str" cm="1">
        <f t="array" aca="1" ref="P74" ca="1">IF(INDIRECT(P$1&amp;"!E"&amp;$A74)&lt;&gt;"", INDIRECT(P$1&amp;"!G"&amp;$A74), "")</f>
        <v/>
      </c>
      <c r="Q74" s="18" t="str" cm="1">
        <f t="array" aca="1" ref="Q74" ca="1">IF(INDIRECT(Q$1&amp;"!E"&amp;$A74)&lt;&gt;"", INDIRECT(Q$1&amp;"!G"&amp;$A74), "")</f>
        <v/>
      </c>
    </row>
    <row r="75" spans="1:17">
      <c r="A75" s="27">
        <v>66</v>
      </c>
      <c r="B75" s="18" t="s">
        <v>107</v>
      </c>
      <c r="C75" s="18">
        <v>1</v>
      </c>
      <c r="D75" s="18" t="str" cm="1">
        <f t="array" aca="1" ref="D75" ca="1">IF(INDIRECT(D$1&amp;"!E"&amp;$A75)&lt;&gt;"", INDIRECT(D$1&amp;"!G"&amp;$A75), "")</f>
        <v>Não</v>
      </c>
      <c r="E75" s="18" t="str" cm="1">
        <f t="array" aca="1" ref="E75" ca="1">IF(INDIRECT(E$1&amp;"!E"&amp;$A75)&lt;&gt;"", INDIRECT(E$1&amp;"!G"&amp;$A75), "")</f>
        <v>Não</v>
      </c>
      <c r="F75" s="18" t="str" cm="1">
        <f t="array" aca="1" ref="F75" ca="1">IF(INDIRECT(F$1&amp;"!E"&amp;$A75)&lt;&gt;"", INDIRECT(F$1&amp;"!G"&amp;$A75), "")</f>
        <v>Não</v>
      </c>
      <c r="G75" s="18" t="str" cm="1">
        <f t="array" aca="1" ref="G75" ca="1">IF(INDIRECT(G$1&amp;"!E"&amp;$A75)&lt;&gt;"", INDIRECT(G$1&amp;"!G"&amp;$A75), "")</f>
        <v>Não</v>
      </c>
      <c r="H75" s="18" t="str" cm="1">
        <f t="array" aca="1" ref="H75" ca="1">IF(INDIRECT(H$1&amp;"!E"&amp;$A75)&lt;&gt;"", INDIRECT(H$1&amp;"!G"&amp;$A75), "")</f>
        <v>Não</v>
      </c>
      <c r="I75" s="18" t="str" cm="1">
        <f t="array" aca="1" ref="I75" ca="1">IF(INDIRECT(I$1&amp;"!E"&amp;$A75)&lt;&gt;"", INDIRECT(I$1&amp;"!G"&amp;$A75), "")</f>
        <v>Não</v>
      </c>
      <c r="J75" s="18" t="str" cm="1">
        <f t="array" aca="1" ref="J75" ca="1">IF(INDIRECT(J$1&amp;"!E"&amp;$A75)&lt;&gt;"", INDIRECT(J$1&amp;"!G"&amp;$A75), "")</f>
        <v>Não</v>
      </c>
      <c r="K75" s="18" t="str" cm="1">
        <f t="array" aca="1" ref="K75" ca="1">IF(INDIRECT(K$1&amp;"!E"&amp;$A75)&lt;&gt;"", INDIRECT(K$1&amp;"!G"&amp;$A75), "")</f>
        <v/>
      </c>
      <c r="L75" s="18" t="str" cm="1">
        <f t="array" aca="1" ref="L75" ca="1">IF(INDIRECT(L$1&amp;"!E"&amp;$A75)&lt;&gt;"", INDIRECT(L$1&amp;"!G"&amp;$A75), "")</f>
        <v/>
      </c>
      <c r="M75" s="18" t="str" cm="1">
        <f t="array" aca="1" ref="M75" ca="1">IF(INDIRECT(M$1&amp;"!E"&amp;$A75)&lt;&gt;"", INDIRECT(M$1&amp;"!G"&amp;$A75), "")</f>
        <v/>
      </c>
      <c r="N75" s="18" t="str" cm="1">
        <f t="array" aca="1" ref="N75" ca="1">IF(INDIRECT(N$1&amp;"!E"&amp;$A75)&lt;&gt;"", INDIRECT(N$1&amp;"!G"&amp;$A75), "")</f>
        <v/>
      </c>
      <c r="O75" s="18" t="str" cm="1">
        <f t="array" aca="1" ref="O75" ca="1">IF(INDIRECT(O$1&amp;"!E"&amp;$A75)&lt;&gt;"", INDIRECT(O$1&amp;"!G"&amp;$A75), "")</f>
        <v/>
      </c>
      <c r="P75" s="18" t="str" cm="1">
        <f t="array" aca="1" ref="P75" ca="1">IF(INDIRECT(P$1&amp;"!E"&amp;$A75)&lt;&gt;"", INDIRECT(P$1&amp;"!G"&amp;$A75), "")</f>
        <v/>
      </c>
      <c r="Q75" s="18" t="str" cm="1">
        <f t="array" aca="1" ref="Q75" ca="1">IF(INDIRECT(Q$1&amp;"!E"&amp;$A75)&lt;&gt;"", INDIRECT(Q$1&amp;"!G"&amp;$A75), "")</f>
        <v/>
      </c>
    </row>
    <row r="76" spans="1:17">
      <c r="A76" s="27">
        <v>67</v>
      </c>
      <c r="B76" s="18" t="s">
        <v>108</v>
      </c>
      <c r="C76" s="18">
        <v>1</v>
      </c>
      <c r="D76" s="18" t="str" cm="1">
        <f t="array" aca="1" ref="D76" ca="1">IF(INDIRECT(D$1&amp;"!E"&amp;$A76)&lt;&gt;"", INDIRECT(D$1&amp;"!G"&amp;$A76), "")</f>
        <v>Não</v>
      </c>
      <c r="E76" s="18" t="str" cm="1">
        <f t="array" aca="1" ref="E76" ca="1">IF(INDIRECT(E$1&amp;"!E"&amp;$A76)&lt;&gt;"", INDIRECT(E$1&amp;"!G"&amp;$A76), "")</f>
        <v>Não</v>
      </c>
      <c r="F76" s="18" t="str" cm="1">
        <f t="array" aca="1" ref="F76" ca="1">IF(INDIRECT(F$1&amp;"!E"&amp;$A76)&lt;&gt;"", INDIRECT(F$1&amp;"!G"&amp;$A76), "")</f>
        <v>Não</v>
      </c>
      <c r="G76" s="18" t="str" cm="1">
        <f t="array" aca="1" ref="G76" ca="1">IF(INDIRECT(G$1&amp;"!E"&amp;$A76)&lt;&gt;"", INDIRECT(G$1&amp;"!G"&amp;$A76), "")</f>
        <v>Não</v>
      </c>
      <c r="H76" s="18" t="str" cm="1">
        <f t="array" aca="1" ref="H76" ca="1">IF(INDIRECT(H$1&amp;"!E"&amp;$A76)&lt;&gt;"", INDIRECT(H$1&amp;"!G"&amp;$A76), "")</f>
        <v>Não</v>
      </c>
      <c r="I76" s="18" t="str" cm="1">
        <f t="array" aca="1" ref="I76" ca="1">IF(INDIRECT(I$1&amp;"!E"&amp;$A76)&lt;&gt;"", INDIRECT(I$1&amp;"!G"&amp;$A76), "")</f>
        <v>Não</v>
      </c>
      <c r="J76" s="18" t="str" cm="1">
        <f t="array" aca="1" ref="J76" ca="1">IF(INDIRECT(J$1&amp;"!E"&amp;$A76)&lt;&gt;"", INDIRECT(J$1&amp;"!G"&amp;$A76), "")</f>
        <v>Não</v>
      </c>
      <c r="K76" s="18" t="str" cm="1">
        <f t="array" aca="1" ref="K76" ca="1">IF(INDIRECT(K$1&amp;"!E"&amp;$A76)&lt;&gt;"", INDIRECT(K$1&amp;"!G"&amp;$A76), "")</f>
        <v/>
      </c>
      <c r="L76" s="18" t="str" cm="1">
        <f t="array" aca="1" ref="L76" ca="1">IF(INDIRECT(L$1&amp;"!E"&amp;$A76)&lt;&gt;"", INDIRECT(L$1&amp;"!G"&amp;$A76), "")</f>
        <v/>
      </c>
      <c r="M76" s="18" t="str" cm="1">
        <f t="array" aca="1" ref="M76" ca="1">IF(INDIRECT(M$1&amp;"!E"&amp;$A76)&lt;&gt;"", INDIRECT(M$1&amp;"!G"&amp;$A76), "")</f>
        <v/>
      </c>
      <c r="N76" s="18" t="str" cm="1">
        <f t="array" aca="1" ref="N76" ca="1">IF(INDIRECT(N$1&amp;"!E"&amp;$A76)&lt;&gt;"", INDIRECT(N$1&amp;"!G"&amp;$A76), "")</f>
        <v/>
      </c>
      <c r="O76" s="18" t="str" cm="1">
        <f t="array" aca="1" ref="O76" ca="1">IF(INDIRECT(O$1&amp;"!E"&amp;$A76)&lt;&gt;"", INDIRECT(O$1&amp;"!G"&amp;$A76), "")</f>
        <v/>
      </c>
      <c r="P76" s="18" t="str" cm="1">
        <f t="array" aca="1" ref="P76" ca="1">IF(INDIRECT(P$1&amp;"!E"&amp;$A76)&lt;&gt;"", INDIRECT(P$1&amp;"!G"&amp;$A76), "")</f>
        <v/>
      </c>
      <c r="Q76" s="18" t="str" cm="1">
        <f t="array" aca="1" ref="Q76" ca="1">IF(INDIRECT(Q$1&amp;"!E"&amp;$A76)&lt;&gt;"", INDIRECT(Q$1&amp;"!G"&amp;$A76), "")</f>
        <v/>
      </c>
    </row>
  </sheetData>
  <conditionalFormatting sqref="D2:Q15">
    <cfRule type="cellIs" dxfId="149" priority="10" operator="equal">
      <formula>"Não"</formula>
    </cfRule>
  </conditionalFormatting>
  <conditionalFormatting sqref="D2:Q15">
    <cfRule type="cellIs" dxfId="148" priority="9" operator="equal">
      <formula>"Sim"</formula>
    </cfRule>
  </conditionalFormatting>
  <conditionalFormatting sqref="D18:Q31">
    <cfRule type="cellIs" dxfId="147" priority="8" operator="equal">
      <formula>"Não"</formula>
    </cfRule>
  </conditionalFormatting>
  <conditionalFormatting sqref="D18:Q31">
    <cfRule type="cellIs" dxfId="146" priority="7" operator="equal">
      <formula>"Sim"</formula>
    </cfRule>
  </conditionalFormatting>
  <conditionalFormatting sqref="D34:Q45">
    <cfRule type="cellIs" dxfId="145" priority="6" operator="equal">
      <formula>"Não"</formula>
    </cfRule>
  </conditionalFormatting>
  <conditionalFormatting sqref="D34:Q45">
    <cfRule type="cellIs" dxfId="144" priority="5" operator="equal">
      <formula>"Sim"</formula>
    </cfRule>
  </conditionalFormatting>
  <conditionalFormatting sqref="D48:Q61">
    <cfRule type="cellIs" dxfId="143" priority="4" operator="equal">
      <formula>"Não"</formula>
    </cfRule>
  </conditionalFormatting>
  <conditionalFormatting sqref="D48:Q61">
    <cfRule type="cellIs" dxfId="142" priority="3" operator="equal">
      <formula>"Sim"</formula>
    </cfRule>
  </conditionalFormatting>
  <conditionalFormatting sqref="D64:Q76">
    <cfRule type="cellIs" dxfId="141" priority="2" operator="equal">
      <formula>"Não"</formula>
    </cfRule>
  </conditionalFormatting>
  <conditionalFormatting sqref="D64:Q76">
    <cfRule type="cellIs" dxfId="140" priority="1" operator="equal">
      <formula>"Sim"</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
  <sheetViews>
    <sheetView topLeftCell="H26" workbookViewId="0">
      <selection activeCell="I43" sqref="I43"/>
    </sheetView>
  </sheetViews>
  <sheetFormatPr defaultRowHeight="15"/>
  <cols>
    <col min="1" max="1" width="14" customWidth="1"/>
    <col min="2" max="2" width="30" customWidth="1"/>
    <col min="3" max="3" width="8" customWidth="1"/>
    <col min="4" max="4" width="51" customWidth="1"/>
    <col min="5" max="5" width="18" customWidth="1"/>
    <col min="6" max="6" width="39" customWidth="1"/>
    <col min="7" max="7" width="27" customWidth="1"/>
    <col min="8" max="8" width="22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33</v>
      </c>
      <c r="B2" s="3" t="s">
        <v>54</v>
      </c>
      <c r="C2" s="3">
        <v>1</v>
      </c>
      <c r="D2" s="3" t="s">
        <v>118</v>
      </c>
      <c r="E2" s="4" t="s">
        <v>16</v>
      </c>
      <c r="F2" s="3" t="s">
        <v>119</v>
      </c>
      <c r="G2" s="5" t="s">
        <v>120</v>
      </c>
      <c r="H2" s="3"/>
      <c r="I2" s="3"/>
      <c r="J2" s="3" t="s">
        <v>120</v>
      </c>
      <c r="K2" s="3"/>
    </row>
    <row r="3" spans="1:11">
      <c r="A3" s="6" t="s">
        <v>34</v>
      </c>
      <c r="B3" s="3" t="s">
        <v>68</v>
      </c>
      <c r="C3" s="3">
        <v>1</v>
      </c>
      <c r="D3" s="3" t="s">
        <v>121</v>
      </c>
      <c r="E3" s="4" t="s">
        <v>16</v>
      </c>
      <c r="F3" s="3" t="s">
        <v>119</v>
      </c>
      <c r="G3" s="7" t="s">
        <v>122</v>
      </c>
      <c r="H3" s="3" t="s">
        <v>123</v>
      </c>
      <c r="I3" s="3"/>
      <c r="J3" s="3" t="s">
        <v>120</v>
      </c>
      <c r="K3" s="3"/>
    </row>
    <row r="4" spans="1:11">
      <c r="A4" s="2" t="s">
        <v>33</v>
      </c>
      <c r="B4" s="3" t="s">
        <v>55</v>
      </c>
      <c r="C4" s="3">
        <v>1</v>
      </c>
      <c r="D4" s="3" t="s">
        <v>124</v>
      </c>
      <c r="E4" s="4" t="s">
        <v>16</v>
      </c>
      <c r="F4" s="3" t="s">
        <v>119</v>
      </c>
      <c r="G4" s="5" t="s">
        <v>120</v>
      </c>
      <c r="H4" s="3"/>
      <c r="I4" s="3"/>
      <c r="J4" s="3" t="s">
        <v>120</v>
      </c>
      <c r="K4" s="3"/>
    </row>
    <row r="5" spans="1:11">
      <c r="A5" s="6" t="s">
        <v>34</v>
      </c>
      <c r="B5" s="3" t="s">
        <v>69</v>
      </c>
      <c r="C5" s="3">
        <v>1</v>
      </c>
      <c r="D5" s="3" t="s">
        <v>125</v>
      </c>
      <c r="E5" s="4" t="s">
        <v>16</v>
      </c>
      <c r="F5" s="3" t="s">
        <v>126</v>
      </c>
      <c r="G5" s="7" t="s">
        <v>122</v>
      </c>
      <c r="H5" s="3" t="s">
        <v>127</v>
      </c>
      <c r="I5" s="3"/>
      <c r="J5" s="3" t="s">
        <v>120</v>
      </c>
      <c r="K5" s="3"/>
    </row>
    <row r="6" spans="1:11">
      <c r="A6" s="6" t="s">
        <v>34</v>
      </c>
      <c r="B6" s="3" t="s">
        <v>70</v>
      </c>
      <c r="C6" s="3">
        <v>1</v>
      </c>
      <c r="D6" s="3" t="s">
        <v>128</v>
      </c>
      <c r="E6" s="4" t="s">
        <v>16</v>
      </c>
      <c r="F6" s="3" t="s">
        <v>129</v>
      </c>
      <c r="G6" s="7" t="s">
        <v>122</v>
      </c>
      <c r="H6" s="3" t="s">
        <v>130</v>
      </c>
      <c r="I6" s="3" t="s">
        <v>131</v>
      </c>
      <c r="J6" s="3" t="s">
        <v>122</v>
      </c>
      <c r="K6" s="3" t="s">
        <v>132</v>
      </c>
    </row>
    <row r="7" spans="1:11">
      <c r="A7" s="2" t="s">
        <v>33</v>
      </c>
      <c r="B7" s="3" t="s">
        <v>56</v>
      </c>
      <c r="C7" s="3">
        <v>1</v>
      </c>
      <c r="D7" s="3" t="s">
        <v>133</v>
      </c>
      <c r="E7" s="4" t="s">
        <v>16</v>
      </c>
      <c r="F7" s="3" t="s">
        <v>119</v>
      </c>
      <c r="G7" s="5" t="s">
        <v>120</v>
      </c>
      <c r="H7" s="3"/>
      <c r="I7" s="3"/>
      <c r="J7" s="3" t="s">
        <v>120</v>
      </c>
      <c r="K7" s="3"/>
    </row>
    <row r="8" spans="1:11">
      <c r="A8" s="8" t="s">
        <v>40</v>
      </c>
      <c r="B8" s="3" t="s">
        <v>101</v>
      </c>
      <c r="C8" s="3">
        <v>1</v>
      </c>
      <c r="D8" s="3" t="s">
        <v>134</v>
      </c>
      <c r="E8" s="4" t="s">
        <v>16</v>
      </c>
      <c r="F8" s="3" t="s">
        <v>135</v>
      </c>
      <c r="G8" s="5" t="s">
        <v>120</v>
      </c>
      <c r="H8" s="3"/>
      <c r="I8" s="3"/>
      <c r="J8" s="3" t="s">
        <v>120</v>
      </c>
      <c r="K8" s="3"/>
    </row>
    <row r="9" spans="1:11">
      <c r="A9" s="6" t="s">
        <v>34</v>
      </c>
      <c r="B9" s="3" t="s">
        <v>71</v>
      </c>
      <c r="C9" s="3">
        <v>1</v>
      </c>
      <c r="D9" s="3" t="s">
        <v>136</v>
      </c>
      <c r="E9" s="4" t="s">
        <v>16</v>
      </c>
      <c r="F9" s="3" t="s">
        <v>119</v>
      </c>
      <c r="G9" s="7" t="s">
        <v>122</v>
      </c>
      <c r="H9" s="3" t="s">
        <v>137</v>
      </c>
      <c r="I9" s="3"/>
      <c r="J9" s="3" t="s">
        <v>120</v>
      </c>
      <c r="K9" s="3"/>
    </row>
    <row r="10" spans="1:11">
      <c r="A10" s="6" t="s">
        <v>34</v>
      </c>
      <c r="B10" s="3" t="s">
        <v>72</v>
      </c>
      <c r="C10" s="3">
        <v>1</v>
      </c>
      <c r="D10" s="3" t="s">
        <v>138</v>
      </c>
      <c r="E10" s="9" t="s">
        <v>19</v>
      </c>
      <c r="F10" s="3" t="s">
        <v>139</v>
      </c>
      <c r="G10" s="7" t="s">
        <v>122</v>
      </c>
      <c r="H10" s="3" t="s">
        <v>140</v>
      </c>
      <c r="I10" s="3" t="s">
        <v>141</v>
      </c>
      <c r="J10" s="3" t="s">
        <v>120</v>
      </c>
      <c r="K10" s="3"/>
    </row>
    <row r="11" spans="1:11">
      <c r="A11" s="8" t="s">
        <v>40</v>
      </c>
      <c r="B11" s="3" t="s">
        <v>102</v>
      </c>
      <c r="C11" s="3">
        <v>1</v>
      </c>
      <c r="D11" s="3" t="s">
        <v>142</v>
      </c>
      <c r="E11" s="4" t="s">
        <v>16</v>
      </c>
      <c r="F11" s="3" t="s">
        <v>119</v>
      </c>
      <c r="G11" s="5" t="s">
        <v>120</v>
      </c>
      <c r="H11" s="3"/>
      <c r="I11" s="3"/>
      <c r="J11" s="3" t="s">
        <v>120</v>
      </c>
      <c r="K11" s="3"/>
    </row>
    <row r="12" spans="1:11">
      <c r="A12" s="8" t="s">
        <v>40</v>
      </c>
      <c r="B12" s="3" t="s">
        <v>102</v>
      </c>
      <c r="C12" s="3">
        <v>2</v>
      </c>
      <c r="D12" s="3" t="s">
        <v>143</v>
      </c>
      <c r="E12" s="4" t="s">
        <v>16</v>
      </c>
      <c r="F12" s="3" t="s">
        <v>144</v>
      </c>
      <c r="G12" s="5" t="s">
        <v>120</v>
      </c>
      <c r="H12" s="3"/>
      <c r="I12" s="3"/>
      <c r="J12" s="3" t="s">
        <v>120</v>
      </c>
      <c r="K12" s="3"/>
    </row>
    <row r="13" spans="1:11">
      <c r="A13" s="8" t="s">
        <v>40</v>
      </c>
      <c r="B13" s="3" t="s">
        <v>102</v>
      </c>
      <c r="C13" s="3">
        <v>3</v>
      </c>
      <c r="D13" s="3" t="s">
        <v>145</v>
      </c>
      <c r="E13" s="4" t="s">
        <v>16</v>
      </c>
      <c r="F13" s="3" t="s">
        <v>119</v>
      </c>
      <c r="G13" s="5" t="s">
        <v>120</v>
      </c>
      <c r="H13" s="3"/>
      <c r="I13" s="3"/>
      <c r="J13" s="3" t="s">
        <v>120</v>
      </c>
      <c r="K13" s="3"/>
    </row>
    <row r="14" spans="1:11">
      <c r="A14" s="8" t="s">
        <v>40</v>
      </c>
      <c r="B14" s="3" t="s">
        <v>102</v>
      </c>
      <c r="C14" s="3">
        <v>4</v>
      </c>
      <c r="D14" s="3" t="s">
        <v>146</v>
      </c>
      <c r="E14" s="4" t="s">
        <v>16</v>
      </c>
      <c r="F14" s="3" t="s">
        <v>147</v>
      </c>
      <c r="G14" s="5" t="s">
        <v>120</v>
      </c>
      <c r="H14" s="3"/>
      <c r="I14" s="3"/>
      <c r="J14" s="3" t="s">
        <v>120</v>
      </c>
      <c r="K14" s="3"/>
    </row>
    <row r="15" spans="1:11">
      <c r="A15" s="8" t="s">
        <v>40</v>
      </c>
      <c r="B15" s="3" t="s">
        <v>102</v>
      </c>
      <c r="C15" s="3">
        <v>5</v>
      </c>
      <c r="D15" s="3" t="s">
        <v>148</v>
      </c>
      <c r="E15" s="4" t="s">
        <v>16</v>
      </c>
      <c r="F15" s="3" t="s">
        <v>119</v>
      </c>
      <c r="G15" s="5" t="s">
        <v>120</v>
      </c>
      <c r="H15" s="3"/>
      <c r="I15" s="3"/>
      <c r="J15" s="3" t="s">
        <v>120</v>
      </c>
      <c r="K15" s="3"/>
    </row>
    <row r="16" spans="1:11">
      <c r="A16" s="8" t="s">
        <v>40</v>
      </c>
      <c r="B16" s="3" t="s">
        <v>102</v>
      </c>
      <c r="C16" s="3">
        <v>6</v>
      </c>
      <c r="D16" s="3" t="s">
        <v>149</v>
      </c>
      <c r="E16" s="4" t="s">
        <v>16</v>
      </c>
      <c r="F16" s="3" t="s">
        <v>150</v>
      </c>
      <c r="G16" s="5" t="s">
        <v>120</v>
      </c>
      <c r="H16" s="3"/>
      <c r="I16" s="3"/>
      <c r="J16" s="3" t="s">
        <v>120</v>
      </c>
      <c r="K16" s="3"/>
    </row>
    <row r="17" spans="1:11">
      <c r="A17" s="6" t="s">
        <v>34</v>
      </c>
      <c r="B17" s="3" t="s">
        <v>73</v>
      </c>
      <c r="C17" s="3">
        <v>1</v>
      </c>
      <c r="D17" s="3" t="s">
        <v>151</v>
      </c>
      <c r="E17" s="4" t="s">
        <v>16</v>
      </c>
      <c r="F17" s="3" t="s">
        <v>152</v>
      </c>
      <c r="G17" s="7" t="s">
        <v>122</v>
      </c>
      <c r="H17" s="3"/>
      <c r="I17" s="3"/>
      <c r="J17" s="3" t="s">
        <v>120</v>
      </c>
      <c r="K17" s="3"/>
    </row>
    <row r="18" spans="1:11">
      <c r="A18" s="10" t="s">
        <v>38</v>
      </c>
      <c r="B18" s="3" t="s">
        <v>88</v>
      </c>
      <c r="C18" s="3">
        <v>1</v>
      </c>
      <c r="D18" s="3" t="s">
        <v>153</v>
      </c>
      <c r="E18" s="4" t="s">
        <v>16</v>
      </c>
      <c r="F18" s="3" t="s">
        <v>119</v>
      </c>
      <c r="G18" s="7" t="s">
        <v>122</v>
      </c>
      <c r="H18" s="3" t="s">
        <v>154</v>
      </c>
      <c r="I18" s="3"/>
      <c r="J18" s="3" t="s">
        <v>120</v>
      </c>
      <c r="K18" s="3"/>
    </row>
    <row r="19" spans="1:11">
      <c r="A19" s="6" t="s">
        <v>34</v>
      </c>
      <c r="B19" s="3" t="s">
        <v>74</v>
      </c>
      <c r="C19" s="3">
        <v>1</v>
      </c>
      <c r="D19" s="3" t="s">
        <v>155</v>
      </c>
      <c r="E19" s="4" t="s">
        <v>16</v>
      </c>
      <c r="F19" s="3" t="s">
        <v>119</v>
      </c>
      <c r="G19" s="7" t="s">
        <v>122</v>
      </c>
      <c r="H19" s="3" t="s">
        <v>156</v>
      </c>
      <c r="I19" s="3"/>
      <c r="J19" s="3" t="s">
        <v>120</v>
      </c>
      <c r="K19" s="3"/>
    </row>
    <row r="20" spans="1:11">
      <c r="A20" s="10" t="s">
        <v>38</v>
      </c>
      <c r="B20" s="3" t="s">
        <v>89</v>
      </c>
      <c r="C20" s="3">
        <v>1</v>
      </c>
      <c r="D20" s="3" t="s">
        <v>157</v>
      </c>
      <c r="E20" s="4" t="s">
        <v>16</v>
      </c>
      <c r="F20" s="3" t="s">
        <v>158</v>
      </c>
      <c r="G20" s="7" t="s">
        <v>122</v>
      </c>
      <c r="H20" s="3"/>
      <c r="I20" s="3"/>
      <c r="J20" s="3" t="s">
        <v>120</v>
      </c>
      <c r="K20" s="3"/>
    </row>
    <row r="21" spans="1:11">
      <c r="A21" s="6" t="s">
        <v>34</v>
      </c>
      <c r="B21" s="3" t="s">
        <v>75</v>
      </c>
      <c r="C21" s="3">
        <v>1</v>
      </c>
      <c r="D21" s="3" t="s">
        <v>159</v>
      </c>
      <c r="E21" s="4" t="s">
        <v>16</v>
      </c>
      <c r="F21" s="3" t="s">
        <v>158</v>
      </c>
      <c r="G21" s="7" t="s">
        <v>122</v>
      </c>
      <c r="H21" s="3"/>
      <c r="I21" s="3"/>
      <c r="J21" s="3" t="s">
        <v>120</v>
      </c>
      <c r="K21" s="3"/>
    </row>
    <row r="22" spans="1:11">
      <c r="A22" s="10" t="s">
        <v>38</v>
      </c>
      <c r="B22" s="3" t="s">
        <v>90</v>
      </c>
      <c r="C22" s="3">
        <v>1</v>
      </c>
      <c r="D22" s="3" t="s">
        <v>160</v>
      </c>
      <c r="E22" s="4" t="s">
        <v>16</v>
      </c>
      <c r="F22" s="3" t="s">
        <v>161</v>
      </c>
      <c r="G22" s="5" t="s">
        <v>120</v>
      </c>
      <c r="H22" s="3"/>
      <c r="I22" s="3"/>
      <c r="J22" s="3" t="s">
        <v>120</v>
      </c>
      <c r="K22" s="3"/>
    </row>
    <row r="23" spans="1:11">
      <c r="A23" s="8" t="s">
        <v>40</v>
      </c>
      <c r="B23" s="3" t="s">
        <v>103</v>
      </c>
      <c r="C23" s="3">
        <v>1</v>
      </c>
      <c r="D23" s="3" t="s">
        <v>162</v>
      </c>
      <c r="E23" s="11" t="s">
        <v>18</v>
      </c>
      <c r="F23" s="3"/>
      <c r="G23" s="5" t="s">
        <v>120</v>
      </c>
      <c r="H23" s="3"/>
      <c r="I23" s="3"/>
      <c r="J23" s="3" t="s">
        <v>120</v>
      </c>
      <c r="K23" s="3"/>
    </row>
    <row r="24" spans="1:11">
      <c r="A24" s="12" t="s">
        <v>36</v>
      </c>
      <c r="B24" s="3" t="s">
        <v>82</v>
      </c>
      <c r="C24" s="3">
        <v>2</v>
      </c>
      <c r="D24" s="3" t="s">
        <v>163</v>
      </c>
      <c r="E24" s="4" t="s">
        <v>16</v>
      </c>
      <c r="F24" s="3" t="s">
        <v>164</v>
      </c>
      <c r="G24" s="7" t="s">
        <v>122</v>
      </c>
      <c r="H24" s="3" t="s">
        <v>165</v>
      </c>
      <c r="I24" s="3"/>
      <c r="J24" s="3" t="s">
        <v>120</v>
      </c>
      <c r="K24" s="3"/>
    </row>
    <row r="25" spans="1:11">
      <c r="A25" s="12" t="s">
        <v>36</v>
      </c>
      <c r="B25" s="3" t="s">
        <v>82</v>
      </c>
      <c r="C25" s="3">
        <v>3</v>
      </c>
      <c r="D25" s="3" t="s">
        <v>166</v>
      </c>
      <c r="E25" s="4" t="s">
        <v>16</v>
      </c>
      <c r="F25" s="3" t="s">
        <v>164</v>
      </c>
      <c r="G25" s="7" t="s">
        <v>122</v>
      </c>
      <c r="H25" s="3" t="s">
        <v>167</v>
      </c>
      <c r="I25" s="3"/>
      <c r="J25" s="3" t="s">
        <v>120</v>
      </c>
      <c r="K25" s="3"/>
    </row>
    <row r="26" spans="1:11">
      <c r="A26" s="12" t="s">
        <v>36</v>
      </c>
      <c r="B26" s="3" t="s">
        <v>82</v>
      </c>
      <c r="C26" s="3">
        <v>4</v>
      </c>
      <c r="D26" s="3" t="s">
        <v>168</v>
      </c>
      <c r="E26" s="4" t="s">
        <v>16</v>
      </c>
      <c r="F26" s="3" t="s">
        <v>164</v>
      </c>
      <c r="G26" s="7" t="s">
        <v>122</v>
      </c>
      <c r="H26" s="3" t="s">
        <v>167</v>
      </c>
      <c r="I26" s="3"/>
      <c r="J26" s="3" t="s">
        <v>120</v>
      </c>
      <c r="K26" s="3"/>
    </row>
    <row r="27" spans="1:11">
      <c r="A27" s="12" t="s">
        <v>36</v>
      </c>
      <c r="B27" s="3" t="s">
        <v>82</v>
      </c>
      <c r="C27" s="3">
        <v>5</v>
      </c>
      <c r="D27" s="3" t="s">
        <v>169</v>
      </c>
      <c r="E27" s="4" t="s">
        <v>16</v>
      </c>
      <c r="F27" s="3" t="s">
        <v>164</v>
      </c>
      <c r="G27" s="7" t="s">
        <v>122</v>
      </c>
      <c r="H27" s="3" t="s">
        <v>170</v>
      </c>
      <c r="I27" s="3"/>
      <c r="J27" s="3" t="s">
        <v>120</v>
      </c>
      <c r="K27" s="3"/>
    </row>
    <row r="28" spans="1:11">
      <c r="A28" s="12" t="s">
        <v>36</v>
      </c>
      <c r="B28" s="3" t="s">
        <v>82</v>
      </c>
      <c r="C28" s="3">
        <v>6</v>
      </c>
      <c r="D28" s="3" t="s">
        <v>171</v>
      </c>
      <c r="E28" s="4" t="s">
        <v>16</v>
      </c>
      <c r="F28" s="3" t="s">
        <v>164</v>
      </c>
      <c r="G28" s="7" t="s">
        <v>122</v>
      </c>
      <c r="H28" s="3" t="s">
        <v>172</v>
      </c>
      <c r="I28" s="3"/>
      <c r="J28" s="3" t="s">
        <v>120</v>
      </c>
      <c r="K28" s="3"/>
    </row>
    <row r="29" spans="1:11">
      <c r="A29" s="12" t="s">
        <v>36</v>
      </c>
      <c r="B29" s="3" t="s">
        <v>82</v>
      </c>
      <c r="C29" s="3">
        <v>7</v>
      </c>
      <c r="D29" s="3" t="s">
        <v>173</v>
      </c>
      <c r="E29" s="4" t="s">
        <v>16</v>
      </c>
      <c r="F29" s="3" t="s">
        <v>164</v>
      </c>
      <c r="G29" s="7" t="s">
        <v>122</v>
      </c>
      <c r="H29" s="3" t="s">
        <v>172</v>
      </c>
      <c r="I29" s="3"/>
      <c r="J29" s="3" t="s">
        <v>120</v>
      </c>
      <c r="K29" s="3"/>
    </row>
    <row r="30" spans="1:11">
      <c r="A30" s="12" t="s">
        <v>36</v>
      </c>
      <c r="B30" s="3" t="s">
        <v>82</v>
      </c>
      <c r="C30" s="3">
        <v>8</v>
      </c>
      <c r="D30" s="3" t="s">
        <v>174</v>
      </c>
      <c r="E30" s="4" t="s">
        <v>16</v>
      </c>
      <c r="F30" s="3" t="s">
        <v>164</v>
      </c>
      <c r="G30" s="7" t="s">
        <v>122</v>
      </c>
      <c r="H30" s="3" t="s">
        <v>165</v>
      </c>
      <c r="I30" s="3"/>
      <c r="J30" s="3" t="s">
        <v>120</v>
      </c>
      <c r="K30" s="3"/>
    </row>
    <row r="31" spans="1:11">
      <c r="A31" s="2" t="s">
        <v>33</v>
      </c>
      <c r="B31" s="3" t="s">
        <v>57</v>
      </c>
      <c r="C31" s="3">
        <v>1</v>
      </c>
      <c r="D31" s="3" t="s">
        <v>175</v>
      </c>
      <c r="E31" s="4" t="s">
        <v>16</v>
      </c>
      <c r="F31" s="3" t="s">
        <v>158</v>
      </c>
      <c r="G31" s="5" t="s">
        <v>120</v>
      </c>
      <c r="H31" s="3"/>
      <c r="I31" s="3"/>
      <c r="J31" s="3" t="s">
        <v>120</v>
      </c>
      <c r="K31" s="3"/>
    </row>
    <row r="32" spans="1:11">
      <c r="A32" s="2" t="s">
        <v>33</v>
      </c>
      <c r="B32" s="3" t="s">
        <v>58</v>
      </c>
      <c r="C32" s="3">
        <v>1</v>
      </c>
      <c r="D32" s="3" t="s">
        <v>176</v>
      </c>
      <c r="E32" s="4" t="s">
        <v>16</v>
      </c>
      <c r="F32" s="3" t="s">
        <v>158</v>
      </c>
      <c r="G32" s="5" t="s">
        <v>120</v>
      </c>
      <c r="H32" s="3"/>
      <c r="I32" s="3"/>
      <c r="J32" s="3" t="s">
        <v>120</v>
      </c>
      <c r="K32" s="3"/>
    </row>
    <row r="33" spans="1:11">
      <c r="A33" s="6" t="s">
        <v>34</v>
      </c>
      <c r="B33" s="3" t="s">
        <v>76</v>
      </c>
      <c r="C33" s="3">
        <v>1</v>
      </c>
      <c r="D33" s="3" t="s">
        <v>177</v>
      </c>
      <c r="E33" s="4" t="s">
        <v>16</v>
      </c>
      <c r="F33" s="3" t="s">
        <v>158</v>
      </c>
      <c r="G33" s="7" t="s">
        <v>122</v>
      </c>
      <c r="H33" s="3" t="s">
        <v>178</v>
      </c>
      <c r="I33" s="3"/>
      <c r="J33" s="3" t="s">
        <v>120</v>
      </c>
      <c r="K33" s="3"/>
    </row>
    <row r="34" spans="1:11">
      <c r="A34" s="6" t="s">
        <v>34</v>
      </c>
      <c r="B34" s="3" t="s">
        <v>77</v>
      </c>
      <c r="C34" s="3">
        <v>1</v>
      </c>
      <c r="D34" s="3" t="s">
        <v>179</v>
      </c>
      <c r="E34" s="9" t="s">
        <v>19</v>
      </c>
      <c r="F34" s="3" t="s">
        <v>180</v>
      </c>
      <c r="G34" s="7" t="s">
        <v>122</v>
      </c>
      <c r="H34" s="3" t="s">
        <v>181</v>
      </c>
      <c r="I34" s="3"/>
      <c r="J34" s="3" t="s">
        <v>120</v>
      </c>
      <c r="K34" s="3"/>
    </row>
    <row r="35" spans="1:11">
      <c r="A35" s="6" t="s">
        <v>34</v>
      </c>
      <c r="B35" s="3" t="s">
        <v>78</v>
      </c>
      <c r="C35" s="3">
        <v>1</v>
      </c>
      <c r="D35" s="3" t="s">
        <v>182</v>
      </c>
      <c r="E35" s="4" t="s">
        <v>16</v>
      </c>
      <c r="F35" s="3" t="s">
        <v>119</v>
      </c>
      <c r="G35" s="7" t="s">
        <v>122</v>
      </c>
      <c r="H35" s="3" t="s">
        <v>183</v>
      </c>
      <c r="I35" s="3"/>
      <c r="J35" s="3" t="s">
        <v>120</v>
      </c>
      <c r="K35" s="3"/>
    </row>
    <row r="36" spans="1:11">
      <c r="A36" s="8" t="s">
        <v>40</v>
      </c>
      <c r="B36" s="3" t="s">
        <v>104</v>
      </c>
      <c r="C36" s="3">
        <v>1</v>
      </c>
      <c r="D36" s="3" t="s">
        <v>184</v>
      </c>
      <c r="E36" s="4" t="s">
        <v>16</v>
      </c>
      <c r="F36" s="3" t="s">
        <v>119</v>
      </c>
      <c r="G36" s="5" t="s">
        <v>120</v>
      </c>
      <c r="H36" s="3"/>
      <c r="I36" s="3"/>
      <c r="J36" s="3" t="s">
        <v>120</v>
      </c>
      <c r="K36" s="3"/>
    </row>
    <row r="37" spans="1:11">
      <c r="A37" s="10" t="s">
        <v>38</v>
      </c>
      <c r="B37" s="3" t="s">
        <v>91</v>
      </c>
      <c r="C37" s="3">
        <v>1</v>
      </c>
      <c r="D37" s="3" t="s">
        <v>185</v>
      </c>
      <c r="E37" s="4" t="s">
        <v>16</v>
      </c>
      <c r="F37" s="3" t="s">
        <v>164</v>
      </c>
      <c r="G37" s="7" t="s">
        <v>122</v>
      </c>
      <c r="H37" s="3" t="s">
        <v>186</v>
      </c>
      <c r="I37" s="3"/>
      <c r="J37" s="3" t="s">
        <v>120</v>
      </c>
      <c r="K37" s="3"/>
    </row>
    <row r="38" spans="1:11">
      <c r="A38" s="8" t="s">
        <v>40</v>
      </c>
      <c r="B38" s="3" t="s">
        <v>105</v>
      </c>
      <c r="C38" s="3">
        <v>1</v>
      </c>
      <c r="D38" s="3" t="s">
        <v>187</v>
      </c>
      <c r="E38" s="4" t="s">
        <v>16</v>
      </c>
      <c r="F38" s="3" t="s">
        <v>158</v>
      </c>
      <c r="G38" s="5" t="s">
        <v>120</v>
      </c>
      <c r="H38" s="3"/>
      <c r="I38" s="3"/>
      <c r="J38" s="3" t="s">
        <v>120</v>
      </c>
      <c r="K38" s="3"/>
    </row>
    <row r="39" spans="1:11">
      <c r="A39" s="6" t="s">
        <v>34</v>
      </c>
      <c r="B39" s="3" t="s">
        <v>79</v>
      </c>
      <c r="C39" s="3">
        <v>1</v>
      </c>
      <c r="D39" s="3" t="s">
        <v>188</v>
      </c>
      <c r="E39" s="4" t="s">
        <v>16</v>
      </c>
      <c r="F39" s="3" t="s">
        <v>158</v>
      </c>
      <c r="G39" s="7" t="s">
        <v>122</v>
      </c>
      <c r="H39" s="3"/>
      <c r="I39" s="3"/>
      <c r="J39" s="3" t="s">
        <v>120</v>
      </c>
      <c r="K39" s="3"/>
    </row>
    <row r="40" spans="1:11">
      <c r="A40" s="10" t="s">
        <v>38</v>
      </c>
      <c r="B40" s="3" t="s">
        <v>92</v>
      </c>
      <c r="C40" s="3">
        <v>1</v>
      </c>
      <c r="D40" s="3" t="s">
        <v>189</v>
      </c>
      <c r="E40" s="11" t="s">
        <v>18</v>
      </c>
      <c r="F40" s="3" t="s">
        <v>126</v>
      </c>
      <c r="G40" s="5" t="s">
        <v>120</v>
      </c>
      <c r="H40" s="3"/>
      <c r="I40" s="3"/>
      <c r="J40" s="3" t="s">
        <v>120</v>
      </c>
      <c r="K40" s="3"/>
    </row>
    <row r="41" spans="1:11">
      <c r="A41" s="10" t="s">
        <v>38</v>
      </c>
      <c r="B41" s="3" t="s">
        <v>92</v>
      </c>
      <c r="C41" s="3">
        <v>2</v>
      </c>
      <c r="D41" s="3" t="s">
        <v>190</v>
      </c>
      <c r="E41" s="4" t="s">
        <v>16</v>
      </c>
      <c r="F41" s="3" t="s">
        <v>126</v>
      </c>
      <c r="G41" s="5" t="s">
        <v>120</v>
      </c>
      <c r="H41" s="3"/>
      <c r="I41" s="3"/>
      <c r="J41" s="3" t="s">
        <v>120</v>
      </c>
      <c r="K41" s="3"/>
    </row>
    <row r="42" spans="1:11">
      <c r="A42" s="2" t="s">
        <v>33</v>
      </c>
      <c r="B42" s="3" t="s">
        <v>59</v>
      </c>
      <c r="C42" s="3">
        <v>1</v>
      </c>
      <c r="D42" s="3" t="s">
        <v>191</v>
      </c>
      <c r="E42" s="11" t="s">
        <v>18</v>
      </c>
      <c r="F42" s="3"/>
      <c r="G42" s="5" t="s">
        <v>120</v>
      </c>
      <c r="H42" s="3"/>
      <c r="I42" s="3"/>
      <c r="J42" s="3" t="s">
        <v>120</v>
      </c>
      <c r="K42" s="3"/>
    </row>
    <row r="43" spans="1:11">
      <c r="A43" s="12" t="s">
        <v>36</v>
      </c>
      <c r="B43" s="3" t="s">
        <v>83</v>
      </c>
      <c r="C43" s="3">
        <v>1</v>
      </c>
      <c r="D43" s="3" t="s">
        <v>192</v>
      </c>
      <c r="E43" s="4" t="s">
        <v>16</v>
      </c>
      <c r="F43" s="3" t="s">
        <v>164</v>
      </c>
      <c r="G43" s="7" t="s">
        <v>122</v>
      </c>
      <c r="H43" s="3"/>
      <c r="I43" s="3"/>
      <c r="J43" s="3" t="s">
        <v>120</v>
      </c>
      <c r="K43" s="3"/>
    </row>
    <row r="44" spans="1:11">
      <c r="A44" s="12" t="s">
        <v>36</v>
      </c>
      <c r="B44" s="3" t="s">
        <v>84</v>
      </c>
      <c r="C44" s="3">
        <v>1</v>
      </c>
      <c r="D44" s="3" t="s">
        <v>193</v>
      </c>
      <c r="E44" s="4" t="s">
        <v>16</v>
      </c>
      <c r="F44" s="3" t="s">
        <v>164</v>
      </c>
      <c r="G44" s="7" t="s">
        <v>122</v>
      </c>
      <c r="H44" s="3" t="s">
        <v>194</v>
      </c>
      <c r="I44" s="3"/>
      <c r="J44" s="3" t="s">
        <v>120</v>
      </c>
      <c r="K44" s="3"/>
    </row>
    <row r="45" spans="1:11">
      <c r="A45" s="2" t="s">
        <v>33</v>
      </c>
      <c r="B45" s="3" t="s">
        <v>60</v>
      </c>
      <c r="C45" s="3">
        <v>1</v>
      </c>
      <c r="D45" s="3" t="s">
        <v>195</v>
      </c>
      <c r="E45" s="4" t="s">
        <v>16</v>
      </c>
      <c r="F45" s="3" t="s">
        <v>158</v>
      </c>
      <c r="G45" s="5" t="s">
        <v>120</v>
      </c>
      <c r="H45" s="3"/>
      <c r="I45" s="3"/>
      <c r="J45" s="3" t="s">
        <v>120</v>
      </c>
      <c r="K45" s="3"/>
    </row>
    <row r="46" spans="1:11">
      <c r="A46" s="10" t="s">
        <v>38</v>
      </c>
      <c r="B46" s="3" t="s">
        <v>93</v>
      </c>
      <c r="C46" s="3">
        <v>1</v>
      </c>
      <c r="D46" s="3" t="s">
        <v>196</v>
      </c>
      <c r="E46" s="4" t="s">
        <v>16</v>
      </c>
      <c r="F46" s="3" t="s">
        <v>197</v>
      </c>
      <c r="G46" s="7" t="s">
        <v>122</v>
      </c>
      <c r="H46" s="3"/>
      <c r="I46" s="3"/>
      <c r="J46" s="3" t="s">
        <v>120</v>
      </c>
      <c r="K46" s="3"/>
    </row>
    <row r="47" spans="1:11">
      <c r="A47" s="2" t="s">
        <v>33</v>
      </c>
      <c r="B47" s="3" t="s">
        <v>61</v>
      </c>
      <c r="C47" s="3">
        <v>1</v>
      </c>
      <c r="D47" s="3" t="s">
        <v>198</v>
      </c>
      <c r="E47" s="11" t="s">
        <v>18</v>
      </c>
      <c r="F47" s="3"/>
      <c r="G47" s="5" t="s">
        <v>120</v>
      </c>
      <c r="H47" s="3"/>
      <c r="I47" s="3"/>
      <c r="J47" s="3" t="s">
        <v>120</v>
      </c>
      <c r="K47" s="3"/>
    </row>
    <row r="48" spans="1:11">
      <c r="A48" s="8" t="s">
        <v>40</v>
      </c>
      <c r="B48" s="3" t="s">
        <v>106</v>
      </c>
      <c r="C48" s="3">
        <v>1</v>
      </c>
      <c r="D48" s="3" t="s">
        <v>199</v>
      </c>
      <c r="E48" s="9" t="s">
        <v>19</v>
      </c>
      <c r="F48" s="3" t="s">
        <v>200</v>
      </c>
      <c r="G48" s="5" t="s">
        <v>120</v>
      </c>
      <c r="H48" s="3"/>
      <c r="I48" s="3"/>
      <c r="J48" s="3" t="s">
        <v>120</v>
      </c>
      <c r="K48" s="3"/>
    </row>
    <row r="49" spans="1:11">
      <c r="A49" s="2" t="s">
        <v>33</v>
      </c>
      <c r="B49" s="3" t="s">
        <v>62</v>
      </c>
      <c r="C49" s="3">
        <v>1</v>
      </c>
      <c r="D49" s="3" t="s">
        <v>201</v>
      </c>
      <c r="E49" s="4" t="s">
        <v>16</v>
      </c>
      <c r="F49" s="3" t="s">
        <v>126</v>
      </c>
      <c r="G49" s="5" t="s">
        <v>120</v>
      </c>
      <c r="H49" s="3"/>
      <c r="I49" s="3"/>
      <c r="J49" s="3" t="s">
        <v>120</v>
      </c>
      <c r="K49" s="3"/>
    </row>
    <row r="50" spans="1:11">
      <c r="A50" s="2" t="s">
        <v>33</v>
      </c>
      <c r="B50" s="3" t="s">
        <v>63</v>
      </c>
      <c r="C50" s="3">
        <v>1</v>
      </c>
      <c r="D50" s="3" t="s">
        <v>202</v>
      </c>
      <c r="E50" s="4" t="s">
        <v>16</v>
      </c>
      <c r="F50" s="3" t="s">
        <v>126</v>
      </c>
      <c r="G50" s="5" t="s">
        <v>120</v>
      </c>
      <c r="H50" s="3"/>
      <c r="I50" s="3"/>
      <c r="J50" s="3" t="s">
        <v>120</v>
      </c>
      <c r="K50" s="3"/>
    </row>
    <row r="51" spans="1:11">
      <c r="A51" s="2" t="s">
        <v>33</v>
      </c>
      <c r="B51" s="3" t="s">
        <v>64</v>
      </c>
      <c r="C51" s="3">
        <v>1</v>
      </c>
      <c r="D51" s="3" t="s">
        <v>203</v>
      </c>
      <c r="E51" s="9" t="s">
        <v>19</v>
      </c>
      <c r="F51" s="3" t="s">
        <v>204</v>
      </c>
      <c r="G51" s="5" t="s">
        <v>120</v>
      </c>
      <c r="H51" s="3" t="s">
        <v>205</v>
      </c>
      <c r="I51" s="3" t="s">
        <v>206</v>
      </c>
      <c r="J51" s="3" t="s">
        <v>120</v>
      </c>
      <c r="K51" s="3"/>
    </row>
    <row r="52" spans="1:11">
      <c r="A52" s="10" t="s">
        <v>38</v>
      </c>
      <c r="B52" s="3" t="s">
        <v>94</v>
      </c>
      <c r="C52" s="3">
        <v>1</v>
      </c>
      <c r="D52" s="3" t="s">
        <v>207</v>
      </c>
      <c r="E52" s="4" t="s">
        <v>16</v>
      </c>
      <c r="F52" s="3" t="s">
        <v>119</v>
      </c>
      <c r="G52" s="7" t="s">
        <v>122</v>
      </c>
      <c r="H52" s="3"/>
      <c r="I52" s="3"/>
      <c r="J52" s="3" t="s">
        <v>120</v>
      </c>
      <c r="K52" s="3"/>
    </row>
    <row r="53" spans="1:11">
      <c r="A53" s="2" t="s">
        <v>33</v>
      </c>
      <c r="B53" s="3" t="s">
        <v>65</v>
      </c>
      <c r="C53" s="3">
        <v>1</v>
      </c>
      <c r="D53" s="3" t="s">
        <v>208</v>
      </c>
      <c r="E53" s="4" t="s">
        <v>16</v>
      </c>
      <c r="F53" s="3" t="s">
        <v>119</v>
      </c>
      <c r="G53" s="5" t="s">
        <v>120</v>
      </c>
      <c r="H53" s="3"/>
      <c r="I53" s="3"/>
      <c r="J53" s="3" t="s">
        <v>120</v>
      </c>
      <c r="K53" s="3"/>
    </row>
    <row r="54" spans="1:11">
      <c r="A54" s="10" t="s">
        <v>38</v>
      </c>
      <c r="B54" s="3" t="s">
        <v>95</v>
      </c>
      <c r="C54" s="3">
        <v>1</v>
      </c>
      <c r="D54" s="3" t="s">
        <v>209</v>
      </c>
      <c r="E54" s="4" t="s">
        <v>16</v>
      </c>
      <c r="F54" s="3" t="s">
        <v>126</v>
      </c>
      <c r="G54" s="5" t="s">
        <v>120</v>
      </c>
      <c r="H54" s="3"/>
      <c r="I54" s="3"/>
      <c r="J54" s="3" t="s">
        <v>120</v>
      </c>
      <c r="K54" s="3"/>
    </row>
    <row r="55" spans="1:11">
      <c r="A55" s="10" t="s">
        <v>38</v>
      </c>
      <c r="B55" s="3" t="s">
        <v>96</v>
      </c>
      <c r="C55" s="3">
        <v>1</v>
      </c>
      <c r="D55" s="3" t="s">
        <v>210</v>
      </c>
      <c r="E55" s="4" t="s">
        <v>16</v>
      </c>
      <c r="F55" s="3" t="s">
        <v>164</v>
      </c>
      <c r="G55" s="7" t="s">
        <v>122</v>
      </c>
      <c r="H55" s="3" t="s">
        <v>211</v>
      </c>
      <c r="I55" s="3"/>
      <c r="J55" s="3" t="s">
        <v>120</v>
      </c>
      <c r="K55" s="3"/>
    </row>
    <row r="56" spans="1:11">
      <c r="A56" s="6" t="s">
        <v>34</v>
      </c>
      <c r="B56" s="3" t="s">
        <v>80</v>
      </c>
      <c r="C56" s="3">
        <v>1</v>
      </c>
      <c r="D56" s="3" t="s">
        <v>212</v>
      </c>
      <c r="E56" s="4" t="s">
        <v>16</v>
      </c>
      <c r="F56" s="3" t="s">
        <v>119</v>
      </c>
      <c r="G56" s="7" t="s">
        <v>122</v>
      </c>
      <c r="H56" s="3" t="s">
        <v>213</v>
      </c>
      <c r="I56" s="3"/>
      <c r="J56" s="3" t="s">
        <v>120</v>
      </c>
      <c r="K56" s="3"/>
    </row>
    <row r="57" spans="1:11">
      <c r="A57" s="10" t="s">
        <v>38</v>
      </c>
      <c r="B57" s="3" t="s">
        <v>97</v>
      </c>
      <c r="C57" s="3">
        <v>1</v>
      </c>
      <c r="D57" s="3" t="s">
        <v>214</v>
      </c>
      <c r="E57" s="4" t="s">
        <v>16</v>
      </c>
      <c r="F57" s="3" t="s">
        <v>158</v>
      </c>
      <c r="G57" s="7" t="s">
        <v>122</v>
      </c>
      <c r="H57" s="3"/>
      <c r="I57" s="3"/>
      <c r="J57" s="3" t="s">
        <v>120</v>
      </c>
      <c r="K57" s="3"/>
    </row>
    <row r="58" spans="1:11">
      <c r="A58" s="12" t="s">
        <v>36</v>
      </c>
      <c r="B58" s="3" t="s">
        <v>85</v>
      </c>
      <c r="C58" s="3">
        <v>1</v>
      </c>
      <c r="D58" s="3" t="s">
        <v>215</v>
      </c>
      <c r="E58" s="4" t="s">
        <v>16</v>
      </c>
      <c r="F58" s="3" t="s">
        <v>164</v>
      </c>
      <c r="G58" s="7" t="s">
        <v>122</v>
      </c>
      <c r="H58" s="3" t="s">
        <v>216</v>
      </c>
      <c r="I58" s="3"/>
      <c r="J58" s="3" t="s">
        <v>120</v>
      </c>
      <c r="K58" s="3"/>
    </row>
    <row r="59" spans="1:11">
      <c r="A59" s="10" t="s">
        <v>38</v>
      </c>
      <c r="B59" s="3" t="s">
        <v>98</v>
      </c>
      <c r="C59" s="3">
        <v>1</v>
      </c>
      <c r="D59" s="3" t="s">
        <v>217</v>
      </c>
      <c r="E59" s="9" t="s">
        <v>19</v>
      </c>
      <c r="F59" s="3" t="s">
        <v>218</v>
      </c>
      <c r="G59" s="7" t="s">
        <v>122</v>
      </c>
      <c r="H59" s="3" t="s">
        <v>219</v>
      </c>
      <c r="I59" s="3"/>
      <c r="J59" s="3" t="s">
        <v>120</v>
      </c>
      <c r="K59" s="3"/>
    </row>
    <row r="60" spans="1:11">
      <c r="A60" s="12" t="s">
        <v>36</v>
      </c>
      <c r="B60" s="3" t="s">
        <v>86</v>
      </c>
      <c r="C60" s="3">
        <v>1</v>
      </c>
      <c r="D60" s="3" t="s">
        <v>220</v>
      </c>
      <c r="E60" s="4" t="s">
        <v>16</v>
      </c>
      <c r="F60" s="3" t="s">
        <v>164</v>
      </c>
      <c r="G60" s="7" t="s">
        <v>122</v>
      </c>
      <c r="H60" s="3" t="s">
        <v>221</v>
      </c>
      <c r="I60" s="3"/>
      <c r="J60" s="3" t="s">
        <v>120</v>
      </c>
      <c r="K60" s="3"/>
    </row>
    <row r="61" spans="1:11">
      <c r="A61" s="10" t="s">
        <v>38</v>
      </c>
      <c r="B61" s="3" t="s">
        <v>99</v>
      </c>
      <c r="C61" s="3">
        <v>1</v>
      </c>
      <c r="D61" s="3" t="s">
        <v>222</v>
      </c>
      <c r="E61" s="9" t="s">
        <v>19</v>
      </c>
      <c r="F61" s="3" t="s">
        <v>223</v>
      </c>
      <c r="G61" s="5" t="s">
        <v>120</v>
      </c>
      <c r="H61" s="3"/>
      <c r="I61" s="3"/>
      <c r="J61" s="3" t="s">
        <v>120</v>
      </c>
      <c r="K61" s="3"/>
    </row>
    <row r="62" spans="1:11">
      <c r="A62" s="12" t="s">
        <v>36</v>
      </c>
      <c r="B62" s="3" t="s">
        <v>87</v>
      </c>
      <c r="C62" s="3">
        <v>1</v>
      </c>
      <c r="D62" s="3" t="s">
        <v>224</v>
      </c>
      <c r="E62" s="9" t="s">
        <v>19</v>
      </c>
      <c r="F62" s="3" t="s">
        <v>225</v>
      </c>
      <c r="G62" s="7" t="s">
        <v>122</v>
      </c>
      <c r="H62" s="3" t="s">
        <v>226</v>
      </c>
      <c r="I62" s="3"/>
      <c r="J62" s="3" t="s">
        <v>120</v>
      </c>
      <c r="K62" s="3"/>
    </row>
    <row r="63" spans="1:11">
      <c r="A63" s="2" t="s">
        <v>33</v>
      </c>
      <c r="B63" s="3" t="s">
        <v>66</v>
      </c>
      <c r="C63" s="3">
        <v>1</v>
      </c>
      <c r="D63" s="3" t="s">
        <v>227</v>
      </c>
      <c r="E63" s="4" t="s">
        <v>16</v>
      </c>
      <c r="F63" s="3" t="s">
        <v>228</v>
      </c>
      <c r="G63" s="5" t="s">
        <v>120</v>
      </c>
      <c r="H63" s="3"/>
      <c r="I63" s="3"/>
      <c r="J63" s="3" t="s">
        <v>120</v>
      </c>
      <c r="K63" s="3"/>
    </row>
    <row r="64" spans="1:11">
      <c r="A64" s="2" t="s">
        <v>33</v>
      </c>
      <c r="B64" s="3" t="s">
        <v>67</v>
      </c>
      <c r="C64" s="3">
        <v>1</v>
      </c>
      <c r="D64" s="3" t="s">
        <v>229</v>
      </c>
      <c r="E64" s="9" t="s">
        <v>19</v>
      </c>
      <c r="F64" s="3" t="s">
        <v>230</v>
      </c>
      <c r="G64" s="5" t="s">
        <v>120</v>
      </c>
      <c r="H64" s="3"/>
      <c r="I64" s="3"/>
      <c r="J64" s="3" t="s">
        <v>120</v>
      </c>
      <c r="K64" s="3"/>
    </row>
    <row r="65" spans="1:11">
      <c r="A65" s="6" t="s">
        <v>34</v>
      </c>
      <c r="B65" s="3" t="s">
        <v>81</v>
      </c>
      <c r="C65" s="3">
        <v>1</v>
      </c>
      <c r="D65" s="3" t="s">
        <v>231</v>
      </c>
      <c r="E65" s="4" t="s">
        <v>16</v>
      </c>
      <c r="F65" s="3" t="s">
        <v>158</v>
      </c>
      <c r="G65" s="7" t="s">
        <v>122</v>
      </c>
      <c r="H65" s="3" t="s">
        <v>232</v>
      </c>
      <c r="I65" s="3"/>
      <c r="J65" s="3" t="s">
        <v>120</v>
      </c>
      <c r="K65" s="3"/>
    </row>
    <row r="66" spans="1:11">
      <c r="A66" s="8" t="s">
        <v>40</v>
      </c>
      <c r="B66" s="3" t="s">
        <v>107</v>
      </c>
      <c r="C66" s="3">
        <v>1</v>
      </c>
      <c r="D66" s="3" t="s">
        <v>233</v>
      </c>
      <c r="E66" s="4" t="s">
        <v>16</v>
      </c>
      <c r="F66" s="3" t="s">
        <v>158</v>
      </c>
      <c r="G66" s="5" t="s">
        <v>120</v>
      </c>
      <c r="H66" s="3"/>
      <c r="I66" s="3"/>
      <c r="J66" s="3" t="s">
        <v>120</v>
      </c>
      <c r="K66" s="3"/>
    </row>
    <row r="67" spans="1:11">
      <c r="A67" s="8" t="s">
        <v>40</v>
      </c>
      <c r="B67" s="3" t="s">
        <v>108</v>
      </c>
      <c r="C67" s="3">
        <v>1</v>
      </c>
      <c r="D67" s="3" t="s">
        <v>234</v>
      </c>
      <c r="E67" s="9" t="s">
        <v>19</v>
      </c>
      <c r="F67" s="3" t="s">
        <v>235</v>
      </c>
      <c r="G67" s="5" t="s">
        <v>120</v>
      </c>
      <c r="H67" s="3"/>
      <c r="I67" s="3"/>
      <c r="J67" s="3" t="s">
        <v>120</v>
      </c>
      <c r="K67" s="3"/>
    </row>
    <row r="68" spans="1:11">
      <c r="A68" s="10" t="s">
        <v>38</v>
      </c>
      <c r="B68" s="3" t="s">
        <v>100</v>
      </c>
      <c r="C68" s="3">
        <v>1</v>
      </c>
      <c r="D68" s="3" t="s">
        <v>236</v>
      </c>
      <c r="E68" s="4" t="s">
        <v>16</v>
      </c>
      <c r="F68" s="3" t="s">
        <v>158</v>
      </c>
      <c r="G68" s="5" t="s">
        <v>120</v>
      </c>
      <c r="H68" s="3"/>
      <c r="I68" s="3"/>
      <c r="J68" s="3" t="s">
        <v>120</v>
      </c>
      <c r="K68" s="3"/>
    </row>
  </sheetData>
  <conditionalFormatting sqref="G2:G68">
    <cfRule type="cellIs" dxfId="139" priority="1" stopIfTrue="1" operator="equal">
      <formula>"Sim"</formula>
    </cfRule>
    <cfRule type="cellIs" dxfId="138" priority="3" stopIfTrue="1" operator="equal">
      <formula>"Não"</formula>
    </cfRule>
  </conditionalFormatting>
  <conditionalFormatting sqref="J2:J68">
    <cfRule type="cellIs" dxfId="137" priority="4" stopIfTrue="1" operator="equal">
      <formula>"Sim"</formula>
    </cfRule>
    <cfRule type="cellIs" dxfId="136" priority="4" stopIfTrue="1" operator="equal">
      <formula>"Não"</formula>
    </cfRule>
  </conditionalFormatting>
  <conditionalFormatting sqref="E2:E68">
    <cfRule type="cellIs" dxfId="135" priority="5" stopIfTrue="1" operator="equal">
      <formula>"Enviado"</formula>
    </cfRule>
    <cfRule type="cellIs" dxfId="134" priority="6" stopIfTrue="1" operator="equal">
      <formula>"Atrasado"</formula>
    </cfRule>
    <cfRule type="cellIs" dxfId="133" priority="7" stopIfTrue="1" operator="equal">
      <formula>"Atrasado &gt;= 2"</formula>
    </cfRule>
    <cfRule type="cellIs" dxfId="132" priority="8" stopIfTrue="1" operator="equal">
      <formula>"Outras Ocorrências"</formula>
    </cfRule>
    <cfRule type="cellIs" dxfId="131" priority="9" stopIfTrue="1" operator="equal">
      <formula>"Sem Técnico"</formula>
    </cfRule>
    <cfRule type="cellIs" dxfId="13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0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000-000001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8"/>
  <sheetViews>
    <sheetView workbookViewId="0"/>
  </sheetViews>
  <sheetFormatPr defaultRowHeight="15"/>
  <cols>
    <col min="1" max="1" width="14" customWidth="1"/>
    <col min="2" max="2" width="30" customWidth="1"/>
    <col min="3" max="3" width="8" customWidth="1"/>
    <col min="4" max="4" width="51" customWidth="1"/>
    <col min="5" max="5" width="18" customWidth="1"/>
    <col min="6" max="7" width="27" customWidth="1"/>
    <col min="8" max="8" width="304"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33</v>
      </c>
      <c r="B2" s="3" t="s">
        <v>54</v>
      </c>
      <c r="C2" s="3">
        <v>1</v>
      </c>
      <c r="D2" s="3" t="s">
        <v>118</v>
      </c>
      <c r="E2" s="4" t="s">
        <v>16</v>
      </c>
      <c r="F2" s="3" t="s">
        <v>237</v>
      </c>
      <c r="G2" s="5" t="s">
        <v>120</v>
      </c>
      <c r="H2" s="3"/>
      <c r="I2" s="3"/>
      <c r="J2" s="3" t="s">
        <v>120</v>
      </c>
      <c r="K2" s="3"/>
    </row>
    <row r="3" spans="1:11">
      <c r="A3" s="6" t="s">
        <v>34</v>
      </c>
      <c r="B3" s="3" t="s">
        <v>68</v>
      </c>
      <c r="C3" s="3">
        <v>1</v>
      </c>
      <c r="D3" s="3" t="s">
        <v>121</v>
      </c>
      <c r="E3" s="4" t="s">
        <v>16</v>
      </c>
      <c r="F3" s="3" t="s">
        <v>197</v>
      </c>
      <c r="G3" s="7" t="s">
        <v>122</v>
      </c>
      <c r="H3" s="3" t="s">
        <v>238</v>
      </c>
      <c r="I3" s="3"/>
      <c r="J3" s="3" t="s">
        <v>120</v>
      </c>
      <c r="K3" s="3"/>
    </row>
    <row r="4" spans="1:11">
      <c r="A4" s="2" t="s">
        <v>33</v>
      </c>
      <c r="B4" s="3" t="s">
        <v>55</v>
      </c>
      <c r="C4" s="3">
        <v>1</v>
      </c>
      <c r="D4" s="3" t="s">
        <v>124</v>
      </c>
      <c r="E4" s="11" t="s">
        <v>18</v>
      </c>
      <c r="F4" s="3"/>
      <c r="G4" s="5" t="s">
        <v>120</v>
      </c>
      <c r="H4" s="3"/>
      <c r="I4" s="3"/>
      <c r="J4" s="3" t="s">
        <v>120</v>
      </c>
      <c r="K4" s="3"/>
    </row>
    <row r="5" spans="1:11">
      <c r="A5" s="6" t="s">
        <v>34</v>
      </c>
      <c r="B5" s="3" t="s">
        <v>69</v>
      </c>
      <c r="C5" s="3">
        <v>1</v>
      </c>
      <c r="D5" s="3" t="s">
        <v>125</v>
      </c>
      <c r="E5" s="4" t="s">
        <v>16</v>
      </c>
      <c r="F5" s="3" t="s">
        <v>126</v>
      </c>
      <c r="G5" s="7" t="s">
        <v>122</v>
      </c>
      <c r="H5" s="3" t="s">
        <v>239</v>
      </c>
      <c r="I5" s="3"/>
      <c r="J5" s="3" t="s">
        <v>120</v>
      </c>
      <c r="K5" s="3"/>
    </row>
    <row r="6" spans="1:11">
      <c r="A6" s="6" t="s">
        <v>34</v>
      </c>
      <c r="B6" s="3" t="s">
        <v>70</v>
      </c>
      <c r="C6" s="3">
        <v>1</v>
      </c>
      <c r="D6" s="3" t="s">
        <v>128</v>
      </c>
      <c r="E6" s="4" t="s">
        <v>16</v>
      </c>
      <c r="F6" s="3" t="s">
        <v>240</v>
      </c>
      <c r="G6" s="7" t="s">
        <v>122</v>
      </c>
      <c r="H6" s="3" t="s">
        <v>241</v>
      </c>
      <c r="I6" s="3"/>
      <c r="J6" s="3" t="s">
        <v>120</v>
      </c>
      <c r="K6" s="3"/>
    </row>
    <row r="7" spans="1:11">
      <c r="A7" s="2" t="s">
        <v>33</v>
      </c>
      <c r="B7" s="3" t="s">
        <v>56</v>
      </c>
      <c r="C7" s="3">
        <v>1</v>
      </c>
      <c r="D7" s="3" t="s">
        <v>133</v>
      </c>
      <c r="E7" s="11" t="s">
        <v>18</v>
      </c>
      <c r="F7" s="3"/>
      <c r="G7" s="5" t="s">
        <v>120</v>
      </c>
      <c r="H7" s="3"/>
      <c r="I7" s="3"/>
      <c r="J7" s="3" t="s">
        <v>120</v>
      </c>
      <c r="K7" s="3"/>
    </row>
    <row r="8" spans="1:11">
      <c r="A8" s="8" t="s">
        <v>40</v>
      </c>
      <c r="B8" s="3" t="s">
        <v>101</v>
      </c>
      <c r="C8" s="3">
        <v>1</v>
      </c>
      <c r="D8" s="3" t="s">
        <v>134</v>
      </c>
      <c r="E8" s="11" t="s">
        <v>18</v>
      </c>
      <c r="F8" s="3"/>
      <c r="G8" s="5" t="s">
        <v>120</v>
      </c>
      <c r="H8" s="3"/>
      <c r="I8" s="3"/>
      <c r="J8" s="3" t="s">
        <v>120</v>
      </c>
      <c r="K8" s="3"/>
    </row>
    <row r="9" spans="1:11">
      <c r="A9" s="6" t="s">
        <v>34</v>
      </c>
      <c r="B9" s="3" t="s">
        <v>71</v>
      </c>
      <c r="C9" s="3">
        <v>1</v>
      </c>
      <c r="D9" s="3" t="s">
        <v>136</v>
      </c>
      <c r="E9" s="4" t="s">
        <v>16</v>
      </c>
      <c r="F9" s="3" t="s">
        <v>240</v>
      </c>
      <c r="G9" s="7" t="s">
        <v>122</v>
      </c>
      <c r="H9" s="3" t="s">
        <v>242</v>
      </c>
      <c r="I9" s="3"/>
      <c r="J9" s="3" t="s">
        <v>120</v>
      </c>
      <c r="K9" s="3"/>
    </row>
    <row r="10" spans="1:11">
      <c r="A10" s="6" t="s">
        <v>34</v>
      </c>
      <c r="B10" s="3" t="s">
        <v>72</v>
      </c>
      <c r="C10" s="3">
        <v>1</v>
      </c>
      <c r="D10" s="3" t="s">
        <v>138</v>
      </c>
      <c r="E10" s="4" t="s">
        <v>16</v>
      </c>
      <c r="F10" s="3" t="s">
        <v>243</v>
      </c>
      <c r="G10" s="7" t="s">
        <v>122</v>
      </c>
      <c r="H10" s="3" t="s">
        <v>244</v>
      </c>
      <c r="I10" s="3"/>
      <c r="J10" s="3" t="s">
        <v>120</v>
      </c>
      <c r="K10" s="3"/>
    </row>
    <row r="11" spans="1:11">
      <c r="A11" s="8" t="s">
        <v>40</v>
      </c>
      <c r="B11" s="3" t="s">
        <v>102</v>
      </c>
      <c r="C11" s="3">
        <v>1</v>
      </c>
      <c r="D11" s="3" t="s">
        <v>142</v>
      </c>
      <c r="E11" s="11" t="s">
        <v>18</v>
      </c>
      <c r="F11" s="3"/>
      <c r="G11" s="5" t="s">
        <v>120</v>
      </c>
      <c r="H11" s="3"/>
      <c r="I11" s="3"/>
      <c r="J11" s="3" t="s">
        <v>120</v>
      </c>
      <c r="K11" s="3"/>
    </row>
    <row r="12" spans="1:11">
      <c r="A12" s="8" t="s">
        <v>40</v>
      </c>
      <c r="B12" s="3" t="s">
        <v>102</v>
      </c>
      <c r="C12" s="3">
        <v>2</v>
      </c>
      <c r="D12" s="3" t="s">
        <v>143</v>
      </c>
      <c r="E12" s="4" t="s">
        <v>16</v>
      </c>
      <c r="F12" s="3" t="s">
        <v>144</v>
      </c>
      <c r="G12" s="5" t="s">
        <v>120</v>
      </c>
      <c r="H12" s="3"/>
      <c r="I12" s="3"/>
      <c r="J12" s="3" t="s">
        <v>120</v>
      </c>
      <c r="K12" s="3"/>
    </row>
    <row r="13" spans="1:11">
      <c r="A13" s="8" t="s">
        <v>40</v>
      </c>
      <c r="B13" s="3" t="s">
        <v>102</v>
      </c>
      <c r="C13" s="3">
        <v>3</v>
      </c>
      <c r="D13" s="3" t="s">
        <v>145</v>
      </c>
      <c r="E13" s="4" t="s">
        <v>16</v>
      </c>
      <c r="F13" s="3" t="s">
        <v>245</v>
      </c>
      <c r="G13" s="5" t="s">
        <v>120</v>
      </c>
      <c r="H13" s="3"/>
      <c r="I13" s="3"/>
      <c r="J13" s="3" t="s">
        <v>120</v>
      </c>
      <c r="K13" s="3"/>
    </row>
    <row r="14" spans="1:11">
      <c r="A14" s="8" t="s">
        <v>40</v>
      </c>
      <c r="B14" s="3" t="s">
        <v>102</v>
      </c>
      <c r="C14" s="3">
        <v>4</v>
      </c>
      <c r="D14" s="3" t="s">
        <v>146</v>
      </c>
      <c r="E14" s="11" t="s">
        <v>18</v>
      </c>
      <c r="F14" s="3"/>
      <c r="G14" s="5" t="s">
        <v>120</v>
      </c>
      <c r="H14" s="3"/>
      <c r="I14" s="3"/>
      <c r="J14" s="3" t="s">
        <v>120</v>
      </c>
      <c r="K14" s="3"/>
    </row>
    <row r="15" spans="1:11">
      <c r="A15" s="8" t="s">
        <v>40</v>
      </c>
      <c r="B15" s="3" t="s">
        <v>102</v>
      </c>
      <c r="C15" s="3">
        <v>5</v>
      </c>
      <c r="D15" s="3" t="s">
        <v>148</v>
      </c>
      <c r="E15" s="4" t="s">
        <v>16</v>
      </c>
      <c r="F15" s="3" t="s">
        <v>150</v>
      </c>
      <c r="G15" s="5" t="s">
        <v>120</v>
      </c>
      <c r="H15" s="3"/>
      <c r="I15" s="3"/>
      <c r="J15" s="3" t="s">
        <v>120</v>
      </c>
      <c r="K15" s="3"/>
    </row>
    <row r="16" spans="1:11">
      <c r="A16" s="8" t="s">
        <v>40</v>
      </c>
      <c r="B16" s="3" t="s">
        <v>102</v>
      </c>
      <c r="C16" s="3">
        <v>6</v>
      </c>
      <c r="D16" s="3" t="s">
        <v>149</v>
      </c>
      <c r="E16" s="4" t="s">
        <v>16</v>
      </c>
      <c r="F16" s="3" t="s">
        <v>150</v>
      </c>
      <c r="G16" s="5" t="s">
        <v>120</v>
      </c>
      <c r="H16" s="3"/>
      <c r="I16" s="3"/>
      <c r="J16" s="3" t="s">
        <v>120</v>
      </c>
      <c r="K16" s="3"/>
    </row>
    <row r="17" spans="1:11">
      <c r="A17" s="6" t="s">
        <v>34</v>
      </c>
      <c r="B17" s="3" t="s">
        <v>73</v>
      </c>
      <c r="C17" s="3">
        <v>1</v>
      </c>
      <c r="D17" s="3" t="s">
        <v>151</v>
      </c>
      <c r="E17" s="4" t="s">
        <v>16</v>
      </c>
      <c r="F17" s="3" t="s">
        <v>152</v>
      </c>
      <c r="G17" s="7" t="s">
        <v>122</v>
      </c>
      <c r="H17" s="3"/>
      <c r="I17" s="3"/>
      <c r="J17" s="3" t="s">
        <v>120</v>
      </c>
      <c r="K17" s="3"/>
    </row>
    <row r="18" spans="1:11">
      <c r="A18" s="10" t="s">
        <v>38</v>
      </c>
      <c r="B18" s="3" t="s">
        <v>88</v>
      </c>
      <c r="C18" s="3">
        <v>1</v>
      </c>
      <c r="D18" s="3" t="s">
        <v>153</v>
      </c>
      <c r="E18" s="4" t="s">
        <v>16</v>
      </c>
      <c r="F18" s="3" t="s">
        <v>246</v>
      </c>
      <c r="G18" s="7" t="s">
        <v>122</v>
      </c>
      <c r="H18" s="3" t="s">
        <v>247</v>
      </c>
      <c r="I18" s="3"/>
      <c r="J18" s="3" t="s">
        <v>120</v>
      </c>
      <c r="K18" s="3"/>
    </row>
    <row r="19" spans="1:11">
      <c r="A19" s="6" t="s">
        <v>34</v>
      </c>
      <c r="B19" s="3" t="s">
        <v>74</v>
      </c>
      <c r="C19" s="3">
        <v>1</v>
      </c>
      <c r="D19" s="3" t="s">
        <v>155</v>
      </c>
      <c r="E19" s="4" t="s">
        <v>16</v>
      </c>
      <c r="F19" s="3" t="s">
        <v>248</v>
      </c>
      <c r="G19" s="5" t="s">
        <v>120</v>
      </c>
      <c r="H19" s="3"/>
      <c r="I19" s="3"/>
      <c r="J19" s="3" t="s">
        <v>120</v>
      </c>
      <c r="K19" s="3"/>
    </row>
    <row r="20" spans="1:11">
      <c r="A20" s="10" t="s">
        <v>38</v>
      </c>
      <c r="B20" s="3" t="s">
        <v>89</v>
      </c>
      <c r="C20" s="3">
        <v>1</v>
      </c>
      <c r="D20" s="3" t="s">
        <v>157</v>
      </c>
      <c r="E20" s="4" t="s">
        <v>16</v>
      </c>
      <c r="F20" s="3" t="s">
        <v>135</v>
      </c>
      <c r="G20" s="7" t="s">
        <v>122</v>
      </c>
      <c r="H20" s="3"/>
      <c r="I20" s="3"/>
      <c r="J20" s="3" t="s">
        <v>120</v>
      </c>
      <c r="K20" s="3"/>
    </row>
    <row r="21" spans="1:11">
      <c r="A21" s="6" t="s">
        <v>34</v>
      </c>
      <c r="B21" s="3" t="s">
        <v>75</v>
      </c>
      <c r="C21" s="3">
        <v>1</v>
      </c>
      <c r="D21" s="3" t="s">
        <v>159</v>
      </c>
      <c r="E21" s="4" t="s">
        <v>16</v>
      </c>
      <c r="F21" s="3" t="s">
        <v>249</v>
      </c>
      <c r="G21" s="7" t="s">
        <v>122</v>
      </c>
      <c r="H21" s="3"/>
      <c r="I21" s="3"/>
      <c r="J21" s="3" t="s">
        <v>120</v>
      </c>
      <c r="K21" s="3"/>
    </row>
    <row r="22" spans="1:11">
      <c r="A22" s="10" t="s">
        <v>38</v>
      </c>
      <c r="B22" s="3" t="s">
        <v>90</v>
      </c>
      <c r="C22" s="3">
        <v>1</v>
      </c>
      <c r="D22" s="3" t="s">
        <v>160</v>
      </c>
      <c r="E22" s="4" t="s">
        <v>16</v>
      </c>
      <c r="F22" s="3" t="s">
        <v>250</v>
      </c>
      <c r="G22" s="5" t="s">
        <v>120</v>
      </c>
      <c r="H22" s="3"/>
      <c r="I22" s="3"/>
      <c r="J22" s="3" t="s">
        <v>120</v>
      </c>
      <c r="K22" s="3"/>
    </row>
    <row r="23" spans="1:11">
      <c r="A23" s="8" t="s">
        <v>40</v>
      </c>
      <c r="B23" s="3" t="s">
        <v>103</v>
      </c>
      <c r="C23" s="3">
        <v>1</v>
      </c>
      <c r="D23" s="3" t="s">
        <v>162</v>
      </c>
      <c r="E23" s="11" t="s">
        <v>18</v>
      </c>
      <c r="F23" s="3"/>
      <c r="G23" s="5" t="s">
        <v>120</v>
      </c>
      <c r="H23" s="3"/>
      <c r="I23" s="3"/>
      <c r="J23" s="3" t="s">
        <v>120</v>
      </c>
      <c r="K23" s="3"/>
    </row>
    <row r="24" spans="1:11">
      <c r="A24" s="12" t="s">
        <v>36</v>
      </c>
      <c r="B24" s="3" t="s">
        <v>82</v>
      </c>
      <c r="C24" s="3">
        <v>2</v>
      </c>
      <c r="D24" s="3" t="s">
        <v>163</v>
      </c>
      <c r="E24" s="4" t="s">
        <v>16</v>
      </c>
      <c r="F24" s="3" t="s">
        <v>249</v>
      </c>
      <c r="G24" s="7" t="s">
        <v>122</v>
      </c>
      <c r="H24" s="3"/>
      <c r="I24" s="3"/>
      <c r="J24" s="3" t="s">
        <v>120</v>
      </c>
      <c r="K24" s="3"/>
    </row>
    <row r="25" spans="1:11">
      <c r="A25" s="12" t="s">
        <v>36</v>
      </c>
      <c r="B25" s="3" t="s">
        <v>82</v>
      </c>
      <c r="C25" s="3">
        <v>3</v>
      </c>
      <c r="D25" s="3" t="s">
        <v>166</v>
      </c>
      <c r="E25" s="4" t="s">
        <v>16</v>
      </c>
      <c r="F25" s="3" t="s">
        <v>240</v>
      </c>
      <c r="G25" s="7" t="s">
        <v>122</v>
      </c>
      <c r="H25" s="3" t="s">
        <v>251</v>
      </c>
      <c r="I25" s="3"/>
      <c r="J25" s="3" t="s">
        <v>120</v>
      </c>
      <c r="K25" s="3"/>
    </row>
    <row r="26" spans="1:11">
      <c r="A26" s="12" t="s">
        <v>36</v>
      </c>
      <c r="B26" s="3" t="s">
        <v>82</v>
      </c>
      <c r="C26" s="3">
        <v>4</v>
      </c>
      <c r="D26" s="3" t="s">
        <v>168</v>
      </c>
      <c r="E26" s="4" t="s">
        <v>16</v>
      </c>
      <c r="F26" s="3" t="s">
        <v>245</v>
      </c>
      <c r="G26" s="7" t="s">
        <v>122</v>
      </c>
      <c r="H26" s="3"/>
      <c r="I26" s="3"/>
      <c r="J26" s="3" t="s">
        <v>120</v>
      </c>
      <c r="K26" s="3"/>
    </row>
    <row r="27" spans="1:11">
      <c r="A27" s="12" t="s">
        <v>36</v>
      </c>
      <c r="B27" s="3" t="s">
        <v>82</v>
      </c>
      <c r="C27" s="3">
        <v>5</v>
      </c>
      <c r="D27" s="3" t="s">
        <v>169</v>
      </c>
      <c r="E27" s="4" t="s">
        <v>16</v>
      </c>
      <c r="F27" s="3" t="s">
        <v>152</v>
      </c>
      <c r="G27" s="7" t="s">
        <v>122</v>
      </c>
      <c r="H27" s="3"/>
      <c r="I27" s="3"/>
      <c r="J27" s="3" t="s">
        <v>120</v>
      </c>
      <c r="K27" s="3"/>
    </row>
    <row r="28" spans="1:11">
      <c r="A28" s="12" t="s">
        <v>36</v>
      </c>
      <c r="B28" s="3" t="s">
        <v>82</v>
      </c>
      <c r="C28" s="3">
        <v>6</v>
      </c>
      <c r="D28" s="3" t="s">
        <v>171</v>
      </c>
      <c r="E28" s="11" t="s">
        <v>18</v>
      </c>
      <c r="F28" s="3"/>
      <c r="G28" s="5" t="s">
        <v>120</v>
      </c>
      <c r="H28" s="3"/>
      <c r="I28" s="3"/>
      <c r="J28" s="3" t="s">
        <v>120</v>
      </c>
      <c r="K28" s="3"/>
    </row>
    <row r="29" spans="1:11">
      <c r="A29" s="12" t="s">
        <v>36</v>
      </c>
      <c r="B29" s="3" t="s">
        <v>82</v>
      </c>
      <c r="C29" s="3">
        <v>7</v>
      </c>
      <c r="D29" s="3" t="s">
        <v>173</v>
      </c>
      <c r="E29" s="4" t="s">
        <v>16</v>
      </c>
      <c r="F29" s="3" t="s">
        <v>240</v>
      </c>
      <c r="G29" s="7" t="s">
        <v>122</v>
      </c>
      <c r="H29" s="3" t="s">
        <v>252</v>
      </c>
      <c r="I29" s="3"/>
      <c r="J29" s="3" t="s">
        <v>120</v>
      </c>
      <c r="K29" s="3"/>
    </row>
    <row r="30" spans="1:11">
      <c r="A30" s="12" t="s">
        <v>36</v>
      </c>
      <c r="B30" s="3" t="s">
        <v>82</v>
      </c>
      <c r="C30" s="3">
        <v>8</v>
      </c>
      <c r="D30" s="3" t="s">
        <v>174</v>
      </c>
      <c r="E30" s="4" t="s">
        <v>16</v>
      </c>
      <c r="F30" s="3" t="s">
        <v>240</v>
      </c>
      <c r="G30" s="7" t="s">
        <v>122</v>
      </c>
      <c r="H30" s="3"/>
      <c r="I30" s="3"/>
      <c r="J30" s="3" t="s">
        <v>120</v>
      </c>
      <c r="K30" s="3"/>
    </row>
    <row r="31" spans="1:11">
      <c r="A31" s="2" t="s">
        <v>33</v>
      </c>
      <c r="B31" s="3" t="s">
        <v>57</v>
      </c>
      <c r="C31" s="3">
        <v>1</v>
      </c>
      <c r="D31" s="3" t="s">
        <v>175</v>
      </c>
      <c r="E31" s="9" t="s">
        <v>19</v>
      </c>
      <c r="F31" s="3" t="s">
        <v>253</v>
      </c>
      <c r="G31" s="5" t="s">
        <v>120</v>
      </c>
      <c r="H31" s="3"/>
      <c r="I31" s="3"/>
      <c r="J31" s="3" t="s">
        <v>120</v>
      </c>
      <c r="K31" s="3"/>
    </row>
    <row r="32" spans="1:11">
      <c r="A32" s="2" t="s">
        <v>33</v>
      </c>
      <c r="B32" s="3" t="s">
        <v>58</v>
      </c>
      <c r="C32" s="3">
        <v>1</v>
      </c>
      <c r="D32" s="3" t="s">
        <v>176</v>
      </c>
      <c r="E32" s="4" t="s">
        <v>16</v>
      </c>
      <c r="F32" s="3" t="s">
        <v>246</v>
      </c>
      <c r="G32" s="5" t="s">
        <v>120</v>
      </c>
      <c r="H32" s="3"/>
      <c r="I32" s="3"/>
      <c r="J32" s="3" t="s">
        <v>120</v>
      </c>
      <c r="K32" s="3"/>
    </row>
    <row r="33" spans="1:11">
      <c r="A33" s="6" t="s">
        <v>34</v>
      </c>
      <c r="B33" s="3" t="s">
        <v>76</v>
      </c>
      <c r="C33" s="3">
        <v>1</v>
      </c>
      <c r="D33" s="3" t="s">
        <v>177</v>
      </c>
      <c r="E33" s="4" t="s">
        <v>16</v>
      </c>
      <c r="F33" s="3" t="s">
        <v>129</v>
      </c>
      <c r="G33" s="7" t="s">
        <v>122</v>
      </c>
      <c r="H33" s="3" t="s">
        <v>254</v>
      </c>
      <c r="I33" s="3"/>
      <c r="J33" s="3" t="s">
        <v>120</v>
      </c>
      <c r="K33" s="3"/>
    </row>
    <row r="34" spans="1:11">
      <c r="A34" s="6" t="s">
        <v>34</v>
      </c>
      <c r="B34" s="3" t="s">
        <v>77</v>
      </c>
      <c r="C34" s="3">
        <v>1</v>
      </c>
      <c r="D34" s="3" t="s">
        <v>179</v>
      </c>
      <c r="E34" s="4" t="s">
        <v>16</v>
      </c>
      <c r="F34" s="3" t="s">
        <v>255</v>
      </c>
      <c r="G34" s="7" t="s">
        <v>122</v>
      </c>
      <c r="H34" s="3" t="s">
        <v>256</v>
      </c>
      <c r="I34" s="3"/>
      <c r="J34" s="3" t="s">
        <v>120</v>
      </c>
      <c r="K34" s="3"/>
    </row>
    <row r="35" spans="1:11">
      <c r="A35" s="6" t="s">
        <v>34</v>
      </c>
      <c r="B35" s="3" t="s">
        <v>78</v>
      </c>
      <c r="C35" s="3">
        <v>1</v>
      </c>
      <c r="D35" s="3" t="s">
        <v>182</v>
      </c>
      <c r="E35" s="4" t="s">
        <v>16</v>
      </c>
      <c r="F35" s="3" t="s">
        <v>152</v>
      </c>
      <c r="G35" s="7" t="s">
        <v>122</v>
      </c>
      <c r="H35" s="3"/>
      <c r="I35" s="3"/>
      <c r="J35" s="3" t="s">
        <v>120</v>
      </c>
      <c r="K35" s="3"/>
    </row>
    <row r="36" spans="1:11">
      <c r="A36" s="8" t="s">
        <v>40</v>
      </c>
      <c r="B36" s="3" t="s">
        <v>104</v>
      </c>
      <c r="C36" s="3">
        <v>1</v>
      </c>
      <c r="D36" s="3" t="s">
        <v>184</v>
      </c>
      <c r="E36" s="4" t="s">
        <v>16</v>
      </c>
      <c r="F36" s="3" t="s">
        <v>129</v>
      </c>
      <c r="G36" s="5" t="s">
        <v>120</v>
      </c>
      <c r="H36" s="3"/>
      <c r="I36" s="3"/>
      <c r="J36" s="3" t="s">
        <v>120</v>
      </c>
      <c r="K36" s="3"/>
    </row>
    <row r="37" spans="1:11">
      <c r="A37" s="10" t="s">
        <v>38</v>
      </c>
      <c r="B37" s="3" t="s">
        <v>91</v>
      </c>
      <c r="C37" s="3">
        <v>1</v>
      </c>
      <c r="D37" s="3" t="s">
        <v>185</v>
      </c>
      <c r="E37" s="4" t="s">
        <v>16</v>
      </c>
      <c r="F37" s="3" t="s">
        <v>257</v>
      </c>
      <c r="G37" s="5" t="s">
        <v>120</v>
      </c>
      <c r="H37" s="3"/>
      <c r="I37" s="3"/>
      <c r="J37" s="3" t="s">
        <v>120</v>
      </c>
      <c r="K37" s="3"/>
    </row>
    <row r="38" spans="1:11">
      <c r="A38" s="8" t="s">
        <v>40</v>
      </c>
      <c r="B38" s="3" t="s">
        <v>105</v>
      </c>
      <c r="C38" s="3">
        <v>1</v>
      </c>
      <c r="D38" s="3" t="s">
        <v>187</v>
      </c>
      <c r="E38" s="11" t="s">
        <v>18</v>
      </c>
      <c r="F38" s="3"/>
      <c r="G38" s="5" t="s">
        <v>120</v>
      </c>
      <c r="H38" s="3"/>
      <c r="I38" s="3"/>
      <c r="J38" s="3" t="s">
        <v>120</v>
      </c>
      <c r="K38" s="3"/>
    </row>
    <row r="39" spans="1:11">
      <c r="A39" s="6" t="s">
        <v>34</v>
      </c>
      <c r="B39" s="3" t="s">
        <v>79</v>
      </c>
      <c r="C39" s="3">
        <v>1</v>
      </c>
      <c r="D39" s="3" t="s">
        <v>188</v>
      </c>
      <c r="E39" s="4" t="s">
        <v>16</v>
      </c>
      <c r="F39" s="3" t="s">
        <v>197</v>
      </c>
      <c r="G39" s="7" t="s">
        <v>122</v>
      </c>
      <c r="H39" s="3"/>
      <c r="I39" s="3"/>
      <c r="J39" s="3" t="s">
        <v>120</v>
      </c>
      <c r="K39" s="3"/>
    </row>
    <row r="40" spans="1:11">
      <c r="A40" s="10" t="s">
        <v>38</v>
      </c>
      <c r="B40" s="3" t="s">
        <v>92</v>
      </c>
      <c r="C40" s="3">
        <v>1</v>
      </c>
      <c r="D40" s="3" t="s">
        <v>189</v>
      </c>
      <c r="E40" s="11" t="s">
        <v>18</v>
      </c>
      <c r="F40" s="3"/>
      <c r="G40" s="5" t="s">
        <v>120</v>
      </c>
      <c r="H40" s="3"/>
      <c r="I40" s="3"/>
      <c r="J40" s="3" t="s">
        <v>120</v>
      </c>
      <c r="K40" s="3"/>
    </row>
    <row r="41" spans="1:11">
      <c r="A41" s="10" t="s">
        <v>38</v>
      </c>
      <c r="B41" s="3" t="s">
        <v>92</v>
      </c>
      <c r="C41" s="3">
        <v>2</v>
      </c>
      <c r="D41" s="3" t="s">
        <v>190</v>
      </c>
      <c r="E41" s="11" t="s">
        <v>18</v>
      </c>
      <c r="F41" s="3"/>
      <c r="G41" s="5" t="s">
        <v>120</v>
      </c>
      <c r="H41" s="3"/>
      <c r="I41" s="3"/>
      <c r="J41" s="3" t="s">
        <v>120</v>
      </c>
      <c r="K41" s="3"/>
    </row>
    <row r="42" spans="1:11">
      <c r="A42" s="2" t="s">
        <v>33</v>
      </c>
      <c r="B42" s="3" t="s">
        <v>59</v>
      </c>
      <c r="C42" s="3">
        <v>1</v>
      </c>
      <c r="D42" s="3" t="s">
        <v>191</v>
      </c>
      <c r="E42" s="11" t="s">
        <v>18</v>
      </c>
      <c r="F42" s="3"/>
      <c r="G42" s="5" t="s">
        <v>120</v>
      </c>
      <c r="H42" s="3"/>
      <c r="I42" s="3"/>
      <c r="J42" s="3" t="s">
        <v>120</v>
      </c>
      <c r="K42" s="3"/>
    </row>
    <row r="43" spans="1:11">
      <c r="A43" s="12" t="s">
        <v>36</v>
      </c>
      <c r="B43" s="3" t="s">
        <v>83</v>
      </c>
      <c r="C43" s="3">
        <v>1</v>
      </c>
      <c r="D43" s="3" t="s">
        <v>192</v>
      </c>
      <c r="E43" s="11" t="s">
        <v>18</v>
      </c>
      <c r="F43" s="3"/>
      <c r="G43" s="5" t="s">
        <v>120</v>
      </c>
      <c r="H43" s="3"/>
      <c r="I43" s="3"/>
      <c r="J43" s="3" t="s">
        <v>120</v>
      </c>
      <c r="K43" s="3"/>
    </row>
    <row r="44" spans="1:11">
      <c r="A44" s="12" t="s">
        <v>36</v>
      </c>
      <c r="B44" s="3" t="s">
        <v>84</v>
      </c>
      <c r="C44" s="3">
        <v>1</v>
      </c>
      <c r="D44" s="3" t="s">
        <v>193</v>
      </c>
      <c r="E44" s="4" t="s">
        <v>16</v>
      </c>
      <c r="F44" s="3" t="s">
        <v>258</v>
      </c>
      <c r="G44" s="7" t="s">
        <v>122</v>
      </c>
      <c r="H44" s="3" t="s">
        <v>259</v>
      </c>
      <c r="I44" s="3"/>
      <c r="J44" s="3" t="s">
        <v>120</v>
      </c>
      <c r="K44" s="3"/>
    </row>
    <row r="45" spans="1:11">
      <c r="A45" s="2" t="s">
        <v>33</v>
      </c>
      <c r="B45" s="3" t="s">
        <v>60</v>
      </c>
      <c r="C45" s="3">
        <v>1</v>
      </c>
      <c r="D45" s="3" t="s">
        <v>195</v>
      </c>
      <c r="E45" s="4" t="s">
        <v>16</v>
      </c>
      <c r="F45" s="3" t="s">
        <v>152</v>
      </c>
      <c r="G45" s="5" t="s">
        <v>120</v>
      </c>
      <c r="H45" s="3"/>
      <c r="I45" s="3"/>
      <c r="J45" s="3" t="s">
        <v>120</v>
      </c>
      <c r="K45" s="3"/>
    </row>
    <row r="46" spans="1:11">
      <c r="A46" s="10" t="s">
        <v>38</v>
      </c>
      <c r="B46" s="3" t="s">
        <v>93</v>
      </c>
      <c r="C46" s="3">
        <v>1</v>
      </c>
      <c r="D46" s="3" t="s">
        <v>196</v>
      </c>
      <c r="E46" s="4" t="s">
        <v>16</v>
      </c>
      <c r="F46" s="3" t="s">
        <v>197</v>
      </c>
      <c r="G46" s="7" t="s">
        <v>122</v>
      </c>
      <c r="H46" s="3"/>
      <c r="I46" s="3"/>
      <c r="J46" s="3" t="s">
        <v>120</v>
      </c>
      <c r="K46" s="3"/>
    </row>
    <row r="47" spans="1:11">
      <c r="A47" s="2" t="s">
        <v>33</v>
      </c>
      <c r="B47" s="3" t="s">
        <v>61</v>
      </c>
      <c r="C47" s="3">
        <v>1</v>
      </c>
      <c r="D47" s="3" t="s">
        <v>198</v>
      </c>
      <c r="E47" s="4" t="s">
        <v>16</v>
      </c>
      <c r="F47" s="3" t="s">
        <v>126</v>
      </c>
      <c r="G47" s="5" t="s">
        <v>120</v>
      </c>
      <c r="H47" s="3"/>
      <c r="I47" s="3"/>
      <c r="J47" s="3" t="s">
        <v>120</v>
      </c>
      <c r="K47" s="3"/>
    </row>
    <row r="48" spans="1:11">
      <c r="A48" s="8" t="s">
        <v>40</v>
      </c>
      <c r="B48" s="3" t="s">
        <v>106</v>
      </c>
      <c r="C48" s="3">
        <v>1</v>
      </c>
      <c r="D48" s="3" t="s">
        <v>199</v>
      </c>
      <c r="E48" s="4" t="s">
        <v>16</v>
      </c>
      <c r="F48" s="3" t="s">
        <v>260</v>
      </c>
      <c r="G48" s="5" t="s">
        <v>120</v>
      </c>
      <c r="H48" s="3"/>
      <c r="I48" s="3"/>
      <c r="J48" s="3" t="s">
        <v>120</v>
      </c>
      <c r="K48" s="3"/>
    </row>
    <row r="49" spans="1:11">
      <c r="A49" s="2" t="s">
        <v>33</v>
      </c>
      <c r="B49" s="3" t="s">
        <v>62</v>
      </c>
      <c r="C49" s="3">
        <v>1</v>
      </c>
      <c r="D49" s="3" t="s">
        <v>201</v>
      </c>
      <c r="E49" s="4" t="s">
        <v>16</v>
      </c>
      <c r="F49" s="3" t="s">
        <v>261</v>
      </c>
      <c r="G49" s="5" t="s">
        <v>120</v>
      </c>
      <c r="H49" s="3"/>
      <c r="I49" s="3"/>
      <c r="J49" s="3" t="s">
        <v>120</v>
      </c>
      <c r="K49" s="3"/>
    </row>
    <row r="50" spans="1:11">
      <c r="A50" s="2" t="s">
        <v>33</v>
      </c>
      <c r="B50" s="3" t="s">
        <v>63</v>
      </c>
      <c r="C50" s="3">
        <v>1</v>
      </c>
      <c r="D50" s="3" t="s">
        <v>202</v>
      </c>
      <c r="E50" s="4" t="s">
        <v>16</v>
      </c>
      <c r="F50" s="3" t="s">
        <v>126</v>
      </c>
      <c r="G50" s="5" t="s">
        <v>120</v>
      </c>
      <c r="H50" s="3"/>
      <c r="I50" s="3"/>
      <c r="J50" s="3" t="s">
        <v>120</v>
      </c>
      <c r="K50" s="3"/>
    </row>
    <row r="51" spans="1:11">
      <c r="A51" s="2" t="s">
        <v>33</v>
      </c>
      <c r="B51" s="3" t="s">
        <v>64</v>
      </c>
      <c r="C51" s="3">
        <v>1</v>
      </c>
      <c r="D51" s="3" t="s">
        <v>203</v>
      </c>
      <c r="E51" s="11" t="s">
        <v>18</v>
      </c>
      <c r="F51" s="3"/>
      <c r="G51" s="5" t="s">
        <v>120</v>
      </c>
      <c r="H51" s="3"/>
      <c r="I51" s="3"/>
      <c r="J51" s="3" t="s">
        <v>120</v>
      </c>
      <c r="K51" s="3"/>
    </row>
    <row r="52" spans="1:11">
      <c r="A52" s="10" t="s">
        <v>38</v>
      </c>
      <c r="B52" s="3" t="s">
        <v>94</v>
      </c>
      <c r="C52" s="3">
        <v>1</v>
      </c>
      <c r="D52" s="3" t="s">
        <v>207</v>
      </c>
      <c r="E52" s="4" t="s">
        <v>16</v>
      </c>
      <c r="F52" s="3" t="s">
        <v>262</v>
      </c>
      <c r="G52" s="7" t="s">
        <v>122</v>
      </c>
      <c r="H52" s="3"/>
      <c r="I52" s="3"/>
      <c r="J52" s="3" t="s">
        <v>120</v>
      </c>
      <c r="K52" s="3"/>
    </row>
    <row r="53" spans="1:11">
      <c r="A53" s="2" t="s">
        <v>33</v>
      </c>
      <c r="B53" s="3" t="s">
        <v>65</v>
      </c>
      <c r="C53" s="3">
        <v>1</v>
      </c>
      <c r="D53" s="3" t="s">
        <v>208</v>
      </c>
      <c r="E53" s="4" t="s">
        <v>16</v>
      </c>
      <c r="F53" s="3" t="s">
        <v>228</v>
      </c>
      <c r="G53" s="5" t="s">
        <v>120</v>
      </c>
      <c r="H53" s="3"/>
      <c r="I53" s="3"/>
      <c r="J53" s="3" t="s">
        <v>120</v>
      </c>
      <c r="K53" s="3"/>
    </row>
    <row r="54" spans="1:11">
      <c r="A54" s="10" t="s">
        <v>38</v>
      </c>
      <c r="B54" s="3" t="s">
        <v>95</v>
      </c>
      <c r="C54" s="3">
        <v>1</v>
      </c>
      <c r="D54" s="3" t="s">
        <v>209</v>
      </c>
      <c r="E54" s="4" t="s">
        <v>16</v>
      </c>
      <c r="F54" s="3" t="s">
        <v>263</v>
      </c>
      <c r="G54" s="5" t="s">
        <v>120</v>
      </c>
      <c r="H54" s="3"/>
      <c r="I54" s="3"/>
      <c r="J54" s="3" t="s">
        <v>120</v>
      </c>
      <c r="K54" s="3"/>
    </row>
    <row r="55" spans="1:11">
      <c r="A55" s="10" t="s">
        <v>38</v>
      </c>
      <c r="B55" s="3" t="s">
        <v>96</v>
      </c>
      <c r="C55" s="3">
        <v>1</v>
      </c>
      <c r="D55" s="3" t="s">
        <v>210</v>
      </c>
      <c r="E55" s="4" t="s">
        <v>16</v>
      </c>
      <c r="F55" s="3" t="s">
        <v>135</v>
      </c>
      <c r="G55" s="7" t="s">
        <v>122</v>
      </c>
      <c r="H55" s="3"/>
      <c r="I55" s="3"/>
      <c r="J55" s="3" t="s">
        <v>120</v>
      </c>
      <c r="K55" s="3"/>
    </row>
    <row r="56" spans="1:11">
      <c r="A56" s="6" t="s">
        <v>34</v>
      </c>
      <c r="B56" s="3" t="s">
        <v>80</v>
      </c>
      <c r="C56" s="3">
        <v>1</v>
      </c>
      <c r="D56" s="3" t="s">
        <v>212</v>
      </c>
      <c r="E56" s="4" t="s">
        <v>16</v>
      </c>
      <c r="F56" s="3" t="s">
        <v>246</v>
      </c>
      <c r="G56" s="7" t="s">
        <v>122</v>
      </c>
      <c r="H56" s="3" t="s">
        <v>264</v>
      </c>
      <c r="I56" s="3"/>
      <c r="J56" s="3" t="s">
        <v>120</v>
      </c>
      <c r="K56" s="3"/>
    </row>
    <row r="57" spans="1:11">
      <c r="A57" s="10" t="s">
        <v>38</v>
      </c>
      <c r="B57" s="3" t="s">
        <v>97</v>
      </c>
      <c r="C57" s="3">
        <v>1</v>
      </c>
      <c r="D57" s="3" t="s">
        <v>214</v>
      </c>
      <c r="E57" s="4" t="s">
        <v>16</v>
      </c>
      <c r="F57" s="3" t="s">
        <v>262</v>
      </c>
      <c r="G57" s="7" t="s">
        <v>122</v>
      </c>
      <c r="H57" s="3"/>
      <c r="I57" s="3"/>
      <c r="J57" s="3" t="s">
        <v>120</v>
      </c>
      <c r="K57" s="3"/>
    </row>
    <row r="58" spans="1:11">
      <c r="A58" s="12" t="s">
        <v>36</v>
      </c>
      <c r="B58" s="3" t="s">
        <v>85</v>
      </c>
      <c r="C58" s="3">
        <v>1</v>
      </c>
      <c r="D58" s="3" t="s">
        <v>215</v>
      </c>
      <c r="E58" s="4" t="s">
        <v>16</v>
      </c>
      <c r="F58" s="3" t="s">
        <v>197</v>
      </c>
      <c r="G58" s="7" t="s">
        <v>122</v>
      </c>
      <c r="H58" s="3" t="s">
        <v>252</v>
      </c>
      <c r="I58" s="3"/>
      <c r="J58" s="3" t="s">
        <v>120</v>
      </c>
      <c r="K58" s="3"/>
    </row>
    <row r="59" spans="1:11">
      <c r="A59" s="10" t="s">
        <v>38</v>
      </c>
      <c r="B59" s="3" t="s">
        <v>98</v>
      </c>
      <c r="C59" s="3">
        <v>1</v>
      </c>
      <c r="D59" s="3" t="s">
        <v>217</v>
      </c>
      <c r="E59" s="4" t="s">
        <v>16</v>
      </c>
      <c r="F59" s="3" t="s">
        <v>258</v>
      </c>
      <c r="G59" s="7" t="s">
        <v>122</v>
      </c>
      <c r="H59" s="3" t="s">
        <v>265</v>
      </c>
      <c r="I59" s="3"/>
      <c r="J59" s="3" t="s">
        <v>120</v>
      </c>
      <c r="K59" s="3"/>
    </row>
    <row r="60" spans="1:11">
      <c r="A60" s="12" t="s">
        <v>36</v>
      </c>
      <c r="B60" s="3" t="s">
        <v>86</v>
      </c>
      <c r="C60" s="3">
        <v>1</v>
      </c>
      <c r="D60" s="3" t="s">
        <v>220</v>
      </c>
      <c r="E60" s="4" t="s">
        <v>16</v>
      </c>
      <c r="F60" s="3" t="s">
        <v>135</v>
      </c>
      <c r="G60" s="7" t="s">
        <v>122</v>
      </c>
      <c r="H60" s="3" t="s">
        <v>252</v>
      </c>
      <c r="I60" s="3"/>
      <c r="J60" s="3" t="s">
        <v>120</v>
      </c>
      <c r="K60" s="3"/>
    </row>
    <row r="61" spans="1:11">
      <c r="A61" s="10" t="s">
        <v>38</v>
      </c>
      <c r="B61" s="3" t="s">
        <v>99</v>
      </c>
      <c r="C61" s="3">
        <v>1</v>
      </c>
      <c r="D61" s="3" t="s">
        <v>222</v>
      </c>
      <c r="E61" s="4" t="s">
        <v>16</v>
      </c>
      <c r="F61" s="3" t="s">
        <v>266</v>
      </c>
      <c r="G61" s="5" t="s">
        <v>120</v>
      </c>
      <c r="H61" s="3"/>
      <c r="I61" s="3"/>
      <c r="J61" s="3" t="s">
        <v>120</v>
      </c>
      <c r="K61" s="3"/>
    </row>
    <row r="62" spans="1:11">
      <c r="A62" s="12" t="s">
        <v>36</v>
      </c>
      <c r="B62" s="3" t="s">
        <v>87</v>
      </c>
      <c r="C62" s="3">
        <v>1</v>
      </c>
      <c r="D62" s="3" t="s">
        <v>224</v>
      </c>
      <c r="E62" s="4" t="s">
        <v>16</v>
      </c>
      <c r="F62" s="3" t="s">
        <v>267</v>
      </c>
      <c r="G62" s="7" t="s">
        <v>122</v>
      </c>
      <c r="H62" s="3" t="s">
        <v>252</v>
      </c>
      <c r="I62" s="3"/>
      <c r="J62" s="3" t="s">
        <v>120</v>
      </c>
      <c r="K62" s="3"/>
    </row>
    <row r="63" spans="1:11">
      <c r="A63" s="2" t="s">
        <v>33</v>
      </c>
      <c r="B63" s="3" t="s">
        <v>66</v>
      </c>
      <c r="C63" s="3">
        <v>1</v>
      </c>
      <c r="D63" s="3" t="s">
        <v>227</v>
      </c>
      <c r="E63" s="4" t="s">
        <v>16</v>
      </c>
      <c r="F63" s="3" t="s">
        <v>228</v>
      </c>
      <c r="G63" s="5" t="s">
        <v>120</v>
      </c>
      <c r="H63" s="3"/>
      <c r="I63" s="3"/>
      <c r="J63" s="3" t="s">
        <v>120</v>
      </c>
      <c r="K63" s="3"/>
    </row>
    <row r="64" spans="1:11">
      <c r="A64" s="2" t="s">
        <v>33</v>
      </c>
      <c r="B64" s="3" t="s">
        <v>67</v>
      </c>
      <c r="C64" s="3">
        <v>1</v>
      </c>
      <c r="D64" s="3" t="s">
        <v>229</v>
      </c>
      <c r="E64" s="11" t="s">
        <v>18</v>
      </c>
      <c r="F64" s="3"/>
      <c r="G64" s="5" t="s">
        <v>120</v>
      </c>
      <c r="H64" s="3"/>
      <c r="I64" s="3"/>
      <c r="J64" s="3" t="s">
        <v>120</v>
      </c>
      <c r="K64" s="3"/>
    </row>
    <row r="65" spans="1:11">
      <c r="A65" s="6" t="s">
        <v>34</v>
      </c>
      <c r="B65" s="3" t="s">
        <v>81</v>
      </c>
      <c r="C65" s="3">
        <v>1</v>
      </c>
      <c r="D65" s="3" t="s">
        <v>231</v>
      </c>
      <c r="E65" s="4" t="s">
        <v>16</v>
      </c>
      <c r="F65" s="3" t="s">
        <v>126</v>
      </c>
      <c r="G65" s="7" t="s">
        <v>122</v>
      </c>
      <c r="H65" s="3" t="s">
        <v>268</v>
      </c>
      <c r="I65" s="3"/>
      <c r="J65" s="3" t="s">
        <v>120</v>
      </c>
      <c r="K65" s="3"/>
    </row>
    <row r="66" spans="1:11">
      <c r="A66" s="8" t="s">
        <v>40</v>
      </c>
      <c r="B66" s="3" t="s">
        <v>107</v>
      </c>
      <c r="C66" s="3">
        <v>1</v>
      </c>
      <c r="D66" s="3" t="s">
        <v>233</v>
      </c>
      <c r="E66" s="4" t="s">
        <v>16</v>
      </c>
      <c r="F66" s="3" t="s">
        <v>152</v>
      </c>
      <c r="G66" s="5" t="s">
        <v>120</v>
      </c>
      <c r="H66" s="3"/>
      <c r="I66" s="3"/>
      <c r="J66" s="3" t="s">
        <v>120</v>
      </c>
      <c r="K66" s="3"/>
    </row>
    <row r="67" spans="1:11">
      <c r="A67" s="8" t="s">
        <v>40</v>
      </c>
      <c r="B67" s="3" t="s">
        <v>108</v>
      </c>
      <c r="C67" s="3">
        <v>1</v>
      </c>
      <c r="D67" s="3" t="s">
        <v>234</v>
      </c>
      <c r="E67" s="4" t="s">
        <v>16</v>
      </c>
      <c r="F67" s="3" t="s">
        <v>269</v>
      </c>
      <c r="G67" s="5" t="s">
        <v>120</v>
      </c>
      <c r="H67" s="3"/>
      <c r="I67" s="3"/>
      <c r="J67" s="3" t="s">
        <v>120</v>
      </c>
      <c r="K67" s="3"/>
    </row>
    <row r="68" spans="1:11">
      <c r="A68" s="10" t="s">
        <v>38</v>
      </c>
      <c r="B68" s="3" t="s">
        <v>100</v>
      </c>
      <c r="C68" s="3">
        <v>1</v>
      </c>
      <c r="D68" s="3" t="s">
        <v>236</v>
      </c>
      <c r="E68" s="4" t="s">
        <v>16</v>
      </c>
      <c r="F68" s="3" t="s">
        <v>250</v>
      </c>
      <c r="G68" s="5" t="s">
        <v>120</v>
      </c>
      <c r="H68" s="3"/>
      <c r="I68" s="3"/>
      <c r="J68" s="3" t="s">
        <v>120</v>
      </c>
      <c r="K68" s="3"/>
    </row>
  </sheetData>
  <conditionalFormatting sqref="G2:G68">
    <cfRule type="cellIs" dxfId="129" priority="1" stopIfTrue="1" operator="equal">
      <formula>"Sim"</formula>
    </cfRule>
    <cfRule type="cellIs" dxfId="128" priority="3" stopIfTrue="1" operator="equal">
      <formula>"Não"</formula>
    </cfRule>
  </conditionalFormatting>
  <conditionalFormatting sqref="J2:J68">
    <cfRule type="cellIs" dxfId="127" priority="4" stopIfTrue="1" operator="equal">
      <formula>"Sim"</formula>
    </cfRule>
    <cfRule type="cellIs" dxfId="126" priority="4" stopIfTrue="1" operator="equal">
      <formula>"Não"</formula>
    </cfRule>
  </conditionalFormatting>
  <conditionalFormatting sqref="E2:E68">
    <cfRule type="cellIs" dxfId="125" priority="5" stopIfTrue="1" operator="equal">
      <formula>"Enviado"</formula>
    </cfRule>
    <cfRule type="cellIs" dxfId="124" priority="6" stopIfTrue="1" operator="equal">
      <formula>"Atrasado"</formula>
    </cfRule>
    <cfRule type="cellIs" dxfId="123" priority="7" stopIfTrue="1" operator="equal">
      <formula>"Atrasado &gt;= 2"</formula>
    </cfRule>
    <cfRule type="cellIs" dxfId="122" priority="8" stopIfTrue="1" operator="equal">
      <formula>"Outras Ocorrências"</formula>
    </cfRule>
    <cfRule type="cellIs" dxfId="121" priority="9" stopIfTrue="1" operator="equal">
      <formula>"Sem Técnico"</formula>
    </cfRule>
    <cfRule type="cellIs" dxfId="12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1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100-000001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8"/>
  <sheetViews>
    <sheetView workbookViewId="0"/>
  </sheetViews>
  <sheetFormatPr defaultRowHeight="15"/>
  <cols>
    <col min="1" max="1" width="14" customWidth="1"/>
    <col min="2" max="2" width="30" customWidth="1"/>
    <col min="3" max="3" width="8" customWidth="1"/>
    <col min="4" max="4" width="51" customWidth="1"/>
    <col min="5" max="6" width="18" customWidth="1"/>
    <col min="7" max="7" width="27" customWidth="1"/>
    <col min="8" max="8" width="370"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33</v>
      </c>
      <c r="B2" s="3" t="s">
        <v>54</v>
      </c>
      <c r="C2" s="3">
        <v>1</v>
      </c>
      <c r="D2" s="3" t="s">
        <v>118</v>
      </c>
      <c r="E2" s="4" t="s">
        <v>16</v>
      </c>
      <c r="F2" s="3" t="s">
        <v>270</v>
      </c>
      <c r="G2" s="5" t="s">
        <v>120</v>
      </c>
      <c r="H2" s="3"/>
      <c r="I2" s="3"/>
      <c r="J2" s="3" t="s">
        <v>120</v>
      </c>
      <c r="K2" s="3"/>
    </row>
    <row r="3" spans="1:11">
      <c r="A3" s="6" t="s">
        <v>34</v>
      </c>
      <c r="B3" s="3" t="s">
        <v>68</v>
      </c>
      <c r="C3" s="3">
        <v>1</v>
      </c>
      <c r="D3" s="3" t="s">
        <v>121</v>
      </c>
      <c r="E3" s="4" t="s">
        <v>16</v>
      </c>
      <c r="F3" s="3" t="s">
        <v>197</v>
      </c>
      <c r="G3" s="7" t="s">
        <v>122</v>
      </c>
      <c r="H3" s="3" t="s">
        <v>123</v>
      </c>
      <c r="I3" s="3"/>
      <c r="J3" s="3" t="s">
        <v>120</v>
      </c>
      <c r="K3" s="3"/>
    </row>
    <row r="4" spans="1:11">
      <c r="A4" s="2" t="s">
        <v>33</v>
      </c>
      <c r="B4" s="3" t="s">
        <v>55</v>
      </c>
      <c r="C4" s="3">
        <v>1</v>
      </c>
      <c r="D4" s="3" t="s">
        <v>124</v>
      </c>
      <c r="E4" s="11" t="s">
        <v>18</v>
      </c>
      <c r="F4" s="3"/>
      <c r="G4" s="5" t="s">
        <v>120</v>
      </c>
      <c r="H4" s="3"/>
      <c r="I4" s="3"/>
      <c r="J4" s="3" t="s">
        <v>120</v>
      </c>
      <c r="K4" s="3"/>
    </row>
    <row r="5" spans="1:11">
      <c r="A5" s="6" t="s">
        <v>34</v>
      </c>
      <c r="B5" s="3" t="s">
        <v>69</v>
      </c>
      <c r="C5" s="3">
        <v>1</v>
      </c>
      <c r="D5" s="3" t="s">
        <v>125</v>
      </c>
      <c r="E5" s="4" t="s">
        <v>16</v>
      </c>
      <c r="F5" s="3" t="s">
        <v>126</v>
      </c>
      <c r="G5" s="7" t="s">
        <v>122</v>
      </c>
      <c r="H5" s="3" t="s">
        <v>271</v>
      </c>
      <c r="I5" s="3"/>
      <c r="J5" s="3" t="s">
        <v>120</v>
      </c>
      <c r="K5" s="3"/>
    </row>
    <row r="6" spans="1:11">
      <c r="A6" s="6" t="s">
        <v>34</v>
      </c>
      <c r="B6" s="3" t="s">
        <v>70</v>
      </c>
      <c r="C6" s="3">
        <v>1</v>
      </c>
      <c r="D6" s="3" t="s">
        <v>128</v>
      </c>
      <c r="E6" s="4" t="s">
        <v>16</v>
      </c>
      <c r="F6" s="3" t="s">
        <v>261</v>
      </c>
      <c r="G6" s="7" t="s">
        <v>122</v>
      </c>
      <c r="H6" s="3" t="s">
        <v>272</v>
      </c>
      <c r="I6" s="3"/>
      <c r="J6" s="3" t="s">
        <v>120</v>
      </c>
      <c r="K6" s="3"/>
    </row>
    <row r="7" spans="1:11">
      <c r="A7" s="2" t="s">
        <v>33</v>
      </c>
      <c r="B7" s="3" t="s">
        <v>56</v>
      </c>
      <c r="C7" s="3">
        <v>1</v>
      </c>
      <c r="D7" s="3" t="s">
        <v>133</v>
      </c>
      <c r="E7" s="11" t="s">
        <v>18</v>
      </c>
      <c r="F7" s="3"/>
      <c r="G7" s="5" t="s">
        <v>120</v>
      </c>
      <c r="H7" s="3"/>
      <c r="I7" s="3"/>
      <c r="J7" s="3" t="s">
        <v>120</v>
      </c>
      <c r="K7" s="3"/>
    </row>
    <row r="8" spans="1:11">
      <c r="A8" s="8" t="s">
        <v>40</v>
      </c>
      <c r="B8" s="3" t="s">
        <v>101</v>
      </c>
      <c r="C8" s="3">
        <v>1</v>
      </c>
      <c r="D8" s="3" t="s">
        <v>134</v>
      </c>
      <c r="E8" s="11" t="s">
        <v>18</v>
      </c>
      <c r="F8" s="3"/>
      <c r="G8" s="5" t="s">
        <v>120</v>
      </c>
      <c r="H8" s="3"/>
      <c r="I8" s="3"/>
      <c r="J8" s="3" t="s">
        <v>120</v>
      </c>
      <c r="K8" s="3"/>
    </row>
    <row r="9" spans="1:11">
      <c r="A9" s="6" t="s">
        <v>34</v>
      </c>
      <c r="B9" s="3" t="s">
        <v>71</v>
      </c>
      <c r="C9" s="3">
        <v>1</v>
      </c>
      <c r="D9" s="3" t="s">
        <v>136</v>
      </c>
      <c r="E9" s="4" t="s">
        <v>16</v>
      </c>
      <c r="F9" s="3" t="s">
        <v>240</v>
      </c>
      <c r="G9" s="7" t="s">
        <v>122</v>
      </c>
      <c r="H9" s="3" t="s">
        <v>273</v>
      </c>
      <c r="I9" s="3"/>
      <c r="J9" s="3" t="s">
        <v>120</v>
      </c>
      <c r="K9" s="3"/>
    </row>
    <row r="10" spans="1:11">
      <c r="A10" s="6" t="s">
        <v>34</v>
      </c>
      <c r="B10" s="3" t="s">
        <v>72</v>
      </c>
      <c r="C10" s="3">
        <v>1</v>
      </c>
      <c r="D10" s="3" t="s">
        <v>138</v>
      </c>
      <c r="E10" s="4" t="s">
        <v>16</v>
      </c>
      <c r="F10" s="3" t="s">
        <v>243</v>
      </c>
      <c r="G10" s="7" t="s">
        <v>122</v>
      </c>
      <c r="H10" s="3" t="s">
        <v>274</v>
      </c>
      <c r="I10" s="3"/>
      <c r="J10" s="3" t="s">
        <v>120</v>
      </c>
      <c r="K10" s="3"/>
    </row>
    <row r="11" spans="1:11">
      <c r="A11" s="8" t="s">
        <v>40</v>
      </c>
      <c r="B11" s="3" t="s">
        <v>102</v>
      </c>
      <c r="C11" s="3">
        <v>1</v>
      </c>
      <c r="D11" s="3" t="s">
        <v>142</v>
      </c>
      <c r="E11" s="11" t="s">
        <v>18</v>
      </c>
      <c r="F11" s="3"/>
      <c r="G11" s="5" t="s">
        <v>120</v>
      </c>
      <c r="H11" s="3" t="s">
        <v>275</v>
      </c>
      <c r="I11" s="3"/>
      <c r="J11" s="3" t="s">
        <v>120</v>
      </c>
      <c r="K11" s="3"/>
    </row>
    <row r="12" spans="1:11">
      <c r="A12" s="8" t="s">
        <v>40</v>
      </c>
      <c r="B12" s="3" t="s">
        <v>102</v>
      </c>
      <c r="C12" s="3">
        <v>2</v>
      </c>
      <c r="D12" s="3" t="s">
        <v>143</v>
      </c>
      <c r="E12" s="4" t="s">
        <v>16</v>
      </c>
      <c r="F12" s="3" t="s">
        <v>276</v>
      </c>
      <c r="G12" s="5" t="s">
        <v>120</v>
      </c>
      <c r="H12" s="3"/>
      <c r="I12" s="3"/>
      <c r="J12" s="3" t="s">
        <v>120</v>
      </c>
      <c r="K12" s="3"/>
    </row>
    <row r="13" spans="1:11">
      <c r="A13" s="8" t="s">
        <v>40</v>
      </c>
      <c r="B13" s="3" t="s">
        <v>102</v>
      </c>
      <c r="C13" s="3">
        <v>3</v>
      </c>
      <c r="D13" s="3" t="s">
        <v>145</v>
      </c>
      <c r="E13" s="4" t="s">
        <v>16</v>
      </c>
      <c r="F13" s="3" t="s">
        <v>245</v>
      </c>
      <c r="G13" s="5" t="s">
        <v>120</v>
      </c>
      <c r="H13" s="3"/>
      <c r="I13" s="3"/>
      <c r="J13" s="3" t="s">
        <v>120</v>
      </c>
      <c r="K13" s="3"/>
    </row>
    <row r="14" spans="1:11">
      <c r="A14" s="8" t="s">
        <v>40</v>
      </c>
      <c r="B14" s="3" t="s">
        <v>102</v>
      </c>
      <c r="C14" s="3">
        <v>4</v>
      </c>
      <c r="D14" s="3" t="s">
        <v>146</v>
      </c>
      <c r="E14" s="11" t="s">
        <v>18</v>
      </c>
      <c r="F14" s="3"/>
      <c r="G14" s="5" t="s">
        <v>120</v>
      </c>
      <c r="H14" s="3"/>
      <c r="I14" s="3"/>
      <c r="J14" s="3" t="s">
        <v>120</v>
      </c>
      <c r="K14" s="3"/>
    </row>
    <row r="15" spans="1:11">
      <c r="A15" s="8" t="s">
        <v>40</v>
      </c>
      <c r="B15" s="3" t="s">
        <v>102</v>
      </c>
      <c r="C15" s="3">
        <v>5</v>
      </c>
      <c r="D15" s="3" t="s">
        <v>148</v>
      </c>
      <c r="E15" s="4" t="s">
        <v>16</v>
      </c>
      <c r="F15" s="3" t="s">
        <v>277</v>
      </c>
      <c r="G15" s="5" t="s">
        <v>120</v>
      </c>
      <c r="H15" s="3"/>
      <c r="I15" s="3"/>
      <c r="J15" s="3" t="s">
        <v>120</v>
      </c>
      <c r="K15" s="3"/>
    </row>
    <row r="16" spans="1:11">
      <c r="A16" s="8" t="s">
        <v>40</v>
      </c>
      <c r="B16" s="3" t="s">
        <v>102</v>
      </c>
      <c r="C16" s="3">
        <v>6</v>
      </c>
      <c r="D16" s="3" t="s">
        <v>149</v>
      </c>
      <c r="E16" s="4" t="s">
        <v>16</v>
      </c>
      <c r="F16" s="3" t="s">
        <v>278</v>
      </c>
      <c r="G16" s="5" t="s">
        <v>120</v>
      </c>
      <c r="H16" s="3"/>
      <c r="I16" s="3"/>
      <c r="J16" s="3" t="s">
        <v>120</v>
      </c>
      <c r="K16" s="3"/>
    </row>
    <row r="17" spans="1:11">
      <c r="A17" s="6" t="s">
        <v>34</v>
      </c>
      <c r="B17" s="3" t="s">
        <v>73</v>
      </c>
      <c r="C17" s="3">
        <v>1</v>
      </c>
      <c r="D17" s="3" t="s">
        <v>151</v>
      </c>
      <c r="E17" s="4" t="s">
        <v>16</v>
      </c>
      <c r="F17" s="3" t="s">
        <v>243</v>
      </c>
      <c r="G17" s="7" t="s">
        <v>122</v>
      </c>
      <c r="H17" s="3" t="s">
        <v>274</v>
      </c>
      <c r="I17" s="3"/>
      <c r="J17" s="3" t="s">
        <v>120</v>
      </c>
      <c r="K17" s="3"/>
    </row>
    <row r="18" spans="1:11">
      <c r="A18" s="10" t="s">
        <v>38</v>
      </c>
      <c r="B18" s="3" t="s">
        <v>88</v>
      </c>
      <c r="C18" s="3">
        <v>1</v>
      </c>
      <c r="D18" s="3" t="s">
        <v>153</v>
      </c>
      <c r="E18" s="4" t="s">
        <v>16</v>
      </c>
      <c r="F18" s="3" t="s">
        <v>246</v>
      </c>
      <c r="G18" s="7" t="s">
        <v>122</v>
      </c>
      <c r="H18" s="3" t="s">
        <v>279</v>
      </c>
      <c r="I18" s="3"/>
      <c r="J18" s="3" t="s">
        <v>120</v>
      </c>
      <c r="K18" s="3"/>
    </row>
    <row r="19" spans="1:11">
      <c r="A19" s="6" t="s">
        <v>34</v>
      </c>
      <c r="B19" s="3" t="s">
        <v>74</v>
      </c>
      <c r="C19" s="3">
        <v>1</v>
      </c>
      <c r="D19" s="3" t="s">
        <v>155</v>
      </c>
      <c r="E19" s="4" t="s">
        <v>16</v>
      </c>
      <c r="F19" s="3" t="s">
        <v>197</v>
      </c>
      <c r="G19" s="7" t="s">
        <v>122</v>
      </c>
      <c r="H19" s="3" t="s">
        <v>280</v>
      </c>
      <c r="I19" s="3"/>
      <c r="J19" s="3" t="s">
        <v>120</v>
      </c>
      <c r="K19" s="3"/>
    </row>
    <row r="20" spans="1:11">
      <c r="A20" s="10" t="s">
        <v>38</v>
      </c>
      <c r="B20" s="3" t="s">
        <v>89</v>
      </c>
      <c r="C20" s="3">
        <v>1</v>
      </c>
      <c r="D20" s="3" t="s">
        <v>157</v>
      </c>
      <c r="E20" s="4" t="s">
        <v>16</v>
      </c>
      <c r="F20" s="3" t="s">
        <v>129</v>
      </c>
      <c r="G20" s="7" t="s">
        <v>122</v>
      </c>
      <c r="H20" s="3" t="s">
        <v>281</v>
      </c>
      <c r="I20" s="3"/>
      <c r="J20" s="3" t="s">
        <v>120</v>
      </c>
      <c r="K20" s="3"/>
    </row>
    <row r="21" spans="1:11">
      <c r="A21" s="6" t="s">
        <v>34</v>
      </c>
      <c r="B21" s="3" t="s">
        <v>75</v>
      </c>
      <c r="C21" s="3">
        <v>1</v>
      </c>
      <c r="D21" s="3" t="s">
        <v>159</v>
      </c>
      <c r="E21" s="4" t="s">
        <v>16</v>
      </c>
      <c r="F21" s="3" t="s">
        <v>249</v>
      </c>
      <c r="G21" s="7" t="s">
        <v>122</v>
      </c>
      <c r="H21" s="3" t="s">
        <v>274</v>
      </c>
      <c r="I21" s="3"/>
      <c r="J21" s="3" t="s">
        <v>120</v>
      </c>
      <c r="K21" s="3"/>
    </row>
    <row r="22" spans="1:11">
      <c r="A22" s="10" t="s">
        <v>38</v>
      </c>
      <c r="B22" s="3" t="s">
        <v>90</v>
      </c>
      <c r="C22" s="3">
        <v>1</v>
      </c>
      <c r="D22" s="3" t="s">
        <v>160</v>
      </c>
      <c r="E22" s="4" t="s">
        <v>16</v>
      </c>
      <c r="F22" s="3" t="s">
        <v>250</v>
      </c>
      <c r="G22" s="5" t="s">
        <v>120</v>
      </c>
      <c r="H22" s="3"/>
      <c r="I22" s="3"/>
      <c r="J22" s="3" t="s">
        <v>120</v>
      </c>
      <c r="K22" s="3"/>
    </row>
    <row r="23" spans="1:11">
      <c r="A23" s="8" t="s">
        <v>40</v>
      </c>
      <c r="B23" s="3" t="s">
        <v>103</v>
      </c>
      <c r="C23" s="3">
        <v>1</v>
      </c>
      <c r="D23" s="3" t="s">
        <v>162</v>
      </c>
      <c r="E23" s="11" t="s">
        <v>18</v>
      </c>
      <c r="F23" s="3"/>
      <c r="G23" s="5" t="s">
        <v>120</v>
      </c>
      <c r="H23" s="3"/>
      <c r="I23" s="3"/>
      <c r="J23" s="3" t="s">
        <v>120</v>
      </c>
      <c r="K23" s="3"/>
    </row>
    <row r="24" spans="1:11">
      <c r="A24" s="12" t="s">
        <v>36</v>
      </c>
      <c r="B24" s="3" t="s">
        <v>82</v>
      </c>
      <c r="C24" s="3">
        <v>2</v>
      </c>
      <c r="D24" s="3" t="s">
        <v>163</v>
      </c>
      <c r="E24" s="4" t="s">
        <v>16</v>
      </c>
      <c r="F24" s="3" t="s">
        <v>249</v>
      </c>
      <c r="G24" s="5" t="s">
        <v>120</v>
      </c>
      <c r="H24" s="3"/>
      <c r="I24" s="3"/>
      <c r="J24" s="3" t="s">
        <v>120</v>
      </c>
      <c r="K24" s="3"/>
    </row>
    <row r="25" spans="1:11">
      <c r="A25" s="12" t="s">
        <v>36</v>
      </c>
      <c r="B25" s="3" t="s">
        <v>82</v>
      </c>
      <c r="C25" s="3">
        <v>3</v>
      </c>
      <c r="D25" s="3" t="s">
        <v>166</v>
      </c>
      <c r="E25" s="4" t="s">
        <v>16</v>
      </c>
      <c r="F25" s="3" t="s">
        <v>240</v>
      </c>
      <c r="G25" s="5" t="s">
        <v>120</v>
      </c>
      <c r="H25" s="3"/>
      <c r="I25" s="3"/>
      <c r="J25" s="3" t="s">
        <v>120</v>
      </c>
      <c r="K25" s="3"/>
    </row>
    <row r="26" spans="1:11">
      <c r="A26" s="12" t="s">
        <v>36</v>
      </c>
      <c r="B26" s="3" t="s">
        <v>82</v>
      </c>
      <c r="C26" s="3">
        <v>4</v>
      </c>
      <c r="D26" s="3" t="s">
        <v>168</v>
      </c>
      <c r="E26" s="4" t="s">
        <v>16</v>
      </c>
      <c r="F26" s="3" t="s">
        <v>276</v>
      </c>
      <c r="G26" s="5" t="s">
        <v>120</v>
      </c>
      <c r="H26" s="3"/>
      <c r="I26" s="3"/>
      <c r="J26" s="3" t="s">
        <v>120</v>
      </c>
      <c r="K26" s="3"/>
    </row>
    <row r="27" spans="1:11">
      <c r="A27" s="12" t="s">
        <v>36</v>
      </c>
      <c r="B27" s="3" t="s">
        <v>82</v>
      </c>
      <c r="C27" s="3">
        <v>5</v>
      </c>
      <c r="D27" s="3" t="s">
        <v>169</v>
      </c>
      <c r="E27" s="4" t="s">
        <v>16</v>
      </c>
      <c r="F27" s="3" t="s">
        <v>152</v>
      </c>
      <c r="G27" s="5" t="s">
        <v>120</v>
      </c>
      <c r="H27" s="3"/>
      <c r="I27" s="3"/>
      <c r="J27" s="3" t="s">
        <v>120</v>
      </c>
      <c r="K27" s="3"/>
    </row>
    <row r="28" spans="1:11">
      <c r="A28" s="12" t="s">
        <v>36</v>
      </c>
      <c r="B28" s="3" t="s">
        <v>82</v>
      </c>
      <c r="C28" s="3">
        <v>6</v>
      </c>
      <c r="D28" s="3" t="s">
        <v>171</v>
      </c>
      <c r="E28" s="4" t="s">
        <v>16</v>
      </c>
      <c r="F28" s="3" t="s">
        <v>278</v>
      </c>
      <c r="G28" s="5" t="s">
        <v>120</v>
      </c>
      <c r="H28" s="3"/>
      <c r="I28" s="3"/>
      <c r="J28" s="3" t="s">
        <v>120</v>
      </c>
      <c r="K28" s="3"/>
    </row>
    <row r="29" spans="1:11">
      <c r="A29" s="12" t="s">
        <v>36</v>
      </c>
      <c r="B29" s="3" t="s">
        <v>82</v>
      </c>
      <c r="C29" s="3">
        <v>7</v>
      </c>
      <c r="D29" s="3" t="s">
        <v>173</v>
      </c>
      <c r="E29" s="4" t="s">
        <v>16</v>
      </c>
      <c r="F29" s="3" t="s">
        <v>245</v>
      </c>
      <c r="G29" s="5" t="s">
        <v>120</v>
      </c>
      <c r="H29" s="3"/>
      <c r="I29" s="3"/>
      <c r="J29" s="3" t="s">
        <v>120</v>
      </c>
      <c r="K29" s="3"/>
    </row>
    <row r="30" spans="1:11">
      <c r="A30" s="12" t="s">
        <v>36</v>
      </c>
      <c r="B30" s="3" t="s">
        <v>82</v>
      </c>
      <c r="C30" s="3">
        <v>8</v>
      </c>
      <c r="D30" s="3" t="s">
        <v>174</v>
      </c>
      <c r="E30" s="4" t="s">
        <v>16</v>
      </c>
      <c r="F30" s="3" t="s">
        <v>240</v>
      </c>
      <c r="G30" s="5" t="s">
        <v>120</v>
      </c>
      <c r="H30" s="3"/>
      <c r="I30" s="3"/>
      <c r="J30" s="3" t="s">
        <v>120</v>
      </c>
      <c r="K30" s="3"/>
    </row>
    <row r="31" spans="1:11">
      <c r="A31" s="2" t="s">
        <v>33</v>
      </c>
      <c r="B31" s="3" t="s">
        <v>57</v>
      </c>
      <c r="C31" s="3">
        <v>1</v>
      </c>
      <c r="D31" s="3" t="s">
        <v>175</v>
      </c>
      <c r="E31" s="4" t="s">
        <v>16</v>
      </c>
      <c r="F31" s="3" t="s">
        <v>258</v>
      </c>
      <c r="G31" s="5" t="s">
        <v>120</v>
      </c>
      <c r="H31" s="3"/>
      <c r="I31" s="3"/>
      <c r="J31" s="3" t="s">
        <v>120</v>
      </c>
      <c r="K31" s="3"/>
    </row>
    <row r="32" spans="1:11">
      <c r="A32" s="2" t="s">
        <v>33</v>
      </c>
      <c r="B32" s="3" t="s">
        <v>58</v>
      </c>
      <c r="C32" s="3">
        <v>1</v>
      </c>
      <c r="D32" s="3" t="s">
        <v>176</v>
      </c>
      <c r="E32" s="4" t="s">
        <v>16</v>
      </c>
      <c r="F32" s="3" t="s">
        <v>161</v>
      </c>
      <c r="G32" s="5" t="s">
        <v>120</v>
      </c>
      <c r="H32" s="3"/>
      <c r="I32" s="3"/>
      <c r="J32" s="3" t="s">
        <v>120</v>
      </c>
      <c r="K32" s="3"/>
    </row>
    <row r="33" spans="1:11">
      <c r="A33" s="6" t="s">
        <v>34</v>
      </c>
      <c r="B33" s="3" t="s">
        <v>76</v>
      </c>
      <c r="C33" s="3">
        <v>1</v>
      </c>
      <c r="D33" s="3" t="s">
        <v>177</v>
      </c>
      <c r="E33" s="4" t="s">
        <v>16</v>
      </c>
      <c r="F33" s="3" t="s">
        <v>258</v>
      </c>
      <c r="G33" s="7" t="s">
        <v>122</v>
      </c>
      <c r="H33" s="3" t="s">
        <v>282</v>
      </c>
      <c r="I33" s="3"/>
      <c r="J33" s="3" t="s">
        <v>120</v>
      </c>
      <c r="K33" s="3"/>
    </row>
    <row r="34" spans="1:11">
      <c r="A34" s="6" t="s">
        <v>34</v>
      </c>
      <c r="B34" s="3" t="s">
        <v>77</v>
      </c>
      <c r="C34" s="3">
        <v>1</v>
      </c>
      <c r="D34" s="3" t="s">
        <v>179</v>
      </c>
      <c r="E34" s="11" t="s">
        <v>18</v>
      </c>
      <c r="F34" s="3"/>
      <c r="G34" s="7" t="s">
        <v>122</v>
      </c>
      <c r="H34" s="3" t="s">
        <v>283</v>
      </c>
      <c r="I34" s="3"/>
      <c r="J34" s="3" t="s">
        <v>120</v>
      </c>
      <c r="K34" s="3"/>
    </row>
    <row r="35" spans="1:11">
      <c r="A35" s="6" t="s">
        <v>34</v>
      </c>
      <c r="B35" s="3" t="s">
        <v>78</v>
      </c>
      <c r="C35" s="3">
        <v>1</v>
      </c>
      <c r="D35" s="3" t="s">
        <v>182</v>
      </c>
      <c r="E35" s="4" t="s">
        <v>16</v>
      </c>
      <c r="F35" s="3" t="s">
        <v>152</v>
      </c>
      <c r="G35" s="7" t="s">
        <v>122</v>
      </c>
      <c r="H35" s="3" t="s">
        <v>284</v>
      </c>
      <c r="I35" s="3"/>
      <c r="J35" s="3" t="s">
        <v>120</v>
      </c>
      <c r="K35" s="3"/>
    </row>
    <row r="36" spans="1:11">
      <c r="A36" s="8" t="s">
        <v>40</v>
      </c>
      <c r="B36" s="3" t="s">
        <v>104</v>
      </c>
      <c r="C36" s="3">
        <v>1</v>
      </c>
      <c r="D36" s="3" t="s">
        <v>184</v>
      </c>
      <c r="E36" s="4" t="s">
        <v>16</v>
      </c>
      <c r="F36" s="3" t="s">
        <v>129</v>
      </c>
      <c r="G36" s="5" t="s">
        <v>120</v>
      </c>
      <c r="H36" s="3"/>
      <c r="I36" s="3"/>
      <c r="J36" s="3" t="s">
        <v>120</v>
      </c>
      <c r="K36" s="3"/>
    </row>
    <row r="37" spans="1:11">
      <c r="A37" s="10" t="s">
        <v>38</v>
      </c>
      <c r="B37" s="3" t="s">
        <v>91</v>
      </c>
      <c r="C37" s="3">
        <v>1</v>
      </c>
      <c r="D37" s="3" t="s">
        <v>185</v>
      </c>
      <c r="E37" s="4" t="s">
        <v>16</v>
      </c>
      <c r="F37" s="3" t="s">
        <v>285</v>
      </c>
      <c r="G37" s="5" t="s">
        <v>120</v>
      </c>
      <c r="H37" s="3"/>
      <c r="I37" s="3"/>
      <c r="J37" s="3" t="s">
        <v>120</v>
      </c>
      <c r="K37" s="3"/>
    </row>
    <row r="38" spans="1:11">
      <c r="A38" s="8" t="s">
        <v>40</v>
      </c>
      <c r="B38" s="3" t="s">
        <v>105</v>
      </c>
      <c r="C38" s="3">
        <v>1</v>
      </c>
      <c r="D38" s="3" t="s">
        <v>187</v>
      </c>
      <c r="E38" s="11" t="s">
        <v>18</v>
      </c>
      <c r="F38" s="3"/>
      <c r="G38" s="5" t="s">
        <v>120</v>
      </c>
      <c r="H38" s="3"/>
      <c r="I38" s="3"/>
      <c r="J38" s="3" t="s">
        <v>120</v>
      </c>
      <c r="K38" s="3"/>
    </row>
    <row r="39" spans="1:11">
      <c r="A39" s="6" t="s">
        <v>34</v>
      </c>
      <c r="B39" s="3" t="s">
        <v>79</v>
      </c>
      <c r="C39" s="3">
        <v>1</v>
      </c>
      <c r="D39" s="3" t="s">
        <v>188</v>
      </c>
      <c r="E39" s="4" t="s">
        <v>16</v>
      </c>
      <c r="F39" s="3" t="s">
        <v>161</v>
      </c>
      <c r="G39" s="7" t="s">
        <v>122</v>
      </c>
      <c r="H39" s="3" t="s">
        <v>274</v>
      </c>
      <c r="I39" s="3"/>
      <c r="J39" s="3" t="s">
        <v>120</v>
      </c>
      <c r="K39" s="3"/>
    </row>
    <row r="40" spans="1:11">
      <c r="A40" s="10" t="s">
        <v>38</v>
      </c>
      <c r="B40" s="3" t="s">
        <v>92</v>
      </c>
      <c r="C40" s="3">
        <v>1</v>
      </c>
      <c r="D40" s="3" t="s">
        <v>189</v>
      </c>
      <c r="E40" s="11" t="s">
        <v>18</v>
      </c>
      <c r="F40" s="3"/>
      <c r="G40" s="5" t="s">
        <v>120</v>
      </c>
      <c r="H40" s="3"/>
      <c r="I40" s="3"/>
      <c r="J40" s="3" t="s">
        <v>120</v>
      </c>
      <c r="K40" s="3"/>
    </row>
    <row r="41" spans="1:11">
      <c r="A41" s="10" t="s">
        <v>38</v>
      </c>
      <c r="B41" s="3" t="s">
        <v>92</v>
      </c>
      <c r="C41" s="3">
        <v>2</v>
      </c>
      <c r="D41" s="3" t="s">
        <v>190</v>
      </c>
      <c r="E41" s="11" t="s">
        <v>18</v>
      </c>
      <c r="F41" s="3"/>
      <c r="G41" s="5" t="s">
        <v>120</v>
      </c>
      <c r="H41" s="3"/>
      <c r="I41" s="3"/>
      <c r="J41" s="3" t="s">
        <v>120</v>
      </c>
      <c r="K41" s="3"/>
    </row>
    <row r="42" spans="1:11">
      <c r="A42" s="2" t="s">
        <v>33</v>
      </c>
      <c r="B42" s="3" t="s">
        <v>59</v>
      </c>
      <c r="C42" s="3">
        <v>1</v>
      </c>
      <c r="D42" s="3" t="s">
        <v>191</v>
      </c>
      <c r="E42" s="11" t="s">
        <v>18</v>
      </c>
      <c r="F42" s="3"/>
      <c r="G42" s="5" t="s">
        <v>120</v>
      </c>
      <c r="H42" s="3"/>
      <c r="I42" s="3"/>
      <c r="J42" s="3" t="s">
        <v>120</v>
      </c>
      <c r="K42" s="3"/>
    </row>
    <row r="43" spans="1:11">
      <c r="A43" s="12" t="s">
        <v>36</v>
      </c>
      <c r="B43" s="3" t="s">
        <v>83</v>
      </c>
      <c r="C43" s="3">
        <v>1</v>
      </c>
      <c r="D43" s="3" t="s">
        <v>192</v>
      </c>
      <c r="E43" s="11" t="s">
        <v>18</v>
      </c>
      <c r="F43" s="3"/>
      <c r="G43" s="5" t="s">
        <v>120</v>
      </c>
      <c r="H43" s="3"/>
      <c r="I43" s="3"/>
      <c r="J43" s="3" t="s">
        <v>120</v>
      </c>
      <c r="K43" s="3"/>
    </row>
    <row r="44" spans="1:11">
      <c r="A44" s="12" t="s">
        <v>36</v>
      </c>
      <c r="B44" s="3" t="s">
        <v>84</v>
      </c>
      <c r="C44" s="3">
        <v>1</v>
      </c>
      <c r="D44" s="3" t="s">
        <v>193</v>
      </c>
      <c r="E44" s="4" t="s">
        <v>16</v>
      </c>
      <c r="F44" s="3" t="s">
        <v>258</v>
      </c>
      <c r="G44" s="5" t="s">
        <v>120</v>
      </c>
      <c r="H44" s="3"/>
      <c r="I44" s="3"/>
      <c r="J44" s="3" t="s">
        <v>120</v>
      </c>
      <c r="K44" s="3"/>
    </row>
    <row r="45" spans="1:11">
      <c r="A45" s="2" t="s">
        <v>33</v>
      </c>
      <c r="B45" s="3" t="s">
        <v>60</v>
      </c>
      <c r="C45" s="3">
        <v>1</v>
      </c>
      <c r="D45" s="3" t="s">
        <v>195</v>
      </c>
      <c r="E45" s="4" t="s">
        <v>16</v>
      </c>
      <c r="F45" s="3" t="s">
        <v>286</v>
      </c>
      <c r="G45" s="5" t="s">
        <v>120</v>
      </c>
      <c r="H45" s="3"/>
      <c r="I45" s="3"/>
      <c r="J45" s="3" t="s">
        <v>120</v>
      </c>
      <c r="K45" s="3"/>
    </row>
    <row r="46" spans="1:11">
      <c r="A46" s="10" t="s">
        <v>38</v>
      </c>
      <c r="B46" s="3" t="s">
        <v>93</v>
      </c>
      <c r="C46" s="3">
        <v>1</v>
      </c>
      <c r="D46" s="3" t="s">
        <v>196</v>
      </c>
      <c r="E46" s="4" t="s">
        <v>16</v>
      </c>
      <c r="F46" s="3" t="s">
        <v>287</v>
      </c>
      <c r="G46" s="7" t="s">
        <v>122</v>
      </c>
      <c r="H46" s="3"/>
      <c r="I46" s="3"/>
      <c r="J46" s="3" t="s">
        <v>120</v>
      </c>
      <c r="K46" s="3"/>
    </row>
    <row r="47" spans="1:11">
      <c r="A47" s="2" t="s">
        <v>33</v>
      </c>
      <c r="B47" s="3" t="s">
        <v>61</v>
      </c>
      <c r="C47" s="3">
        <v>1</v>
      </c>
      <c r="D47" s="3" t="s">
        <v>198</v>
      </c>
      <c r="E47" s="4" t="s">
        <v>16</v>
      </c>
      <c r="F47" s="3" t="s">
        <v>288</v>
      </c>
      <c r="G47" s="5" t="s">
        <v>120</v>
      </c>
      <c r="H47" s="3"/>
      <c r="I47" s="3"/>
      <c r="J47" s="3" t="s">
        <v>120</v>
      </c>
      <c r="K47" s="3"/>
    </row>
    <row r="48" spans="1:11">
      <c r="A48" s="8" t="s">
        <v>40</v>
      </c>
      <c r="B48" s="3" t="s">
        <v>106</v>
      </c>
      <c r="C48" s="3">
        <v>1</v>
      </c>
      <c r="D48" s="3" t="s">
        <v>199</v>
      </c>
      <c r="E48" s="4" t="s">
        <v>16</v>
      </c>
      <c r="F48" s="3" t="s">
        <v>289</v>
      </c>
      <c r="G48" s="5" t="s">
        <v>120</v>
      </c>
      <c r="H48" s="3"/>
      <c r="I48" s="3"/>
      <c r="J48" s="3" t="s">
        <v>120</v>
      </c>
      <c r="K48" s="3"/>
    </row>
    <row r="49" spans="1:11">
      <c r="A49" s="2" t="s">
        <v>33</v>
      </c>
      <c r="B49" s="3" t="s">
        <v>62</v>
      </c>
      <c r="C49" s="3">
        <v>1</v>
      </c>
      <c r="D49" s="3" t="s">
        <v>201</v>
      </c>
      <c r="E49" s="4" t="s">
        <v>16</v>
      </c>
      <c r="F49" s="3" t="s">
        <v>290</v>
      </c>
      <c r="G49" s="5" t="s">
        <v>120</v>
      </c>
      <c r="H49" s="3"/>
      <c r="I49" s="3"/>
      <c r="J49" s="3" t="s">
        <v>120</v>
      </c>
      <c r="K49" s="3"/>
    </row>
    <row r="50" spans="1:11">
      <c r="A50" s="2" t="s">
        <v>33</v>
      </c>
      <c r="B50" s="3" t="s">
        <v>63</v>
      </c>
      <c r="C50" s="3">
        <v>1</v>
      </c>
      <c r="D50" s="3" t="s">
        <v>202</v>
      </c>
      <c r="E50" s="4" t="s">
        <v>16</v>
      </c>
      <c r="F50" s="3" t="s">
        <v>291</v>
      </c>
      <c r="G50" s="5" t="s">
        <v>120</v>
      </c>
      <c r="H50" s="3"/>
      <c r="I50" s="3"/>
      <c r="J50" s="3" t="s">
        <v>120</v>
      </c>
      <c r="K50" s="3"/>
    </row>
    <row r="51" spans="1:11">
      <c r="A51" s="2" t="s">
        <v>33</v>
      </c>
      <c r="B51" s="3" t="s">
        <v>64</v>
      </c>
      <c r="C51" s="3">
        <v>1</v>
      </c>
      <c r="D51" s="3" t="s">
        <v>203</v>
      </c>
      <c r="E51" s="11" t="s">
        <v>18</v>
      </c>
      <c r="F51" s="3"/>
      <c r="G51" s="5" t="s">
        <v>120</v>
      </c>
      <c r="H51" s="3"/>
      <c r="I51" s="3"/>
      <c r="J51" s="3" t="s">
        <v>120</v>
      </c>
      <c r="K51" s="3"/>
    </row>
    <row r="52" spans="1:11">
      <c r="A52" s="10" t="s">
        <v>38</v>
      </c>
      <c r="B52" s="3" t="s">
        <v>94</v>
      </c>
      <c r="C52" s="3">
        <v>1</v>
      </c>
      <c r="D52" s="3" t="s">
        <v>207</v>
      </c>
      <c r="E52" s="4" t="s">
        <v>16</v>
      </c>
      <c r="F52" s="3" t="s">
        <v>262</v>
      </c>
      <c r="G52" s="5" t="s">
        <v>120</v>
      </c>
      <c r="H52" s="3"/>
      <c r="I52" s="3"/>
      <c r="J52" s="3" t="s">
        <v>120</v>
      </c>
      <c r="K52" s="3"/>
    </row>
    <row r="53" spans="1:11">
      <c r="A53" s="2" t="s">
        <v>33</v>
      </c>
      <c r="B53" s="3" t="s">
        <v>65</v>
      </c>
      <c r="C53" s="3">
        <v>1</v>
      </c>
      <c r="D53" s="3" t="s">
        <v>208</v>
      </c>
      <c r="E53" s="4" t="s">
        <v>16</v>
      </c>
      <c r="F53" s="3" t="s">
        <v>250</v>
      </c>
      <c r="G53" s="5" t="s">
        <v>120</v>
      </c>
      <c r="H53" s="3"/>
      <c r="I53" s="3"/>
      <c r="J53" s="3" t="s">
        <v>120</v>
      </c>
      <c r="K53" s="3"/>
    </row>
    <row r="54" spans="1:11">
      <c r="A54" s="10" t="s">
        <v>38</v>
      </c>
      <c r="B54" s="3" t="s">
        <v>95</v>
      </c>
      <c r="C54" s="3">
        <v>1</v>
      </c>
      <c r="D54" s="3" t="s">
        <v>209</v>
      </c>
      <c r="E54" s="4" t="s">
        <v>16</v>
      </c>
      <c r="F54" s="3" t="s">
        <v>292</v>
      </c>
      <c r="G54" s="5" t="s">
        <v>120</v>
      </c>
      <c r="H54" s="3"/>
      <c r="I54" s="3"/>
      <c r="J54" s="3" t="s">
        <v>120</v>
      </c>
      <c r="K54" s="3"/>
    </row>
    <row r="55" spans="1:11">
      <c r="A55" s="10" t="s">
        <v>38</v>
      </c>
      <c r="B55" s="3" t="s">
        <v>96</v>
      </c>
      <c r="C55" s="3">
        <v>1</v>
      </c>
      <c r="D55" s="3" t="s">
        <v>210</v>
      </c>
      <c r="E55" s="4" t="s">
        <v>16</v>
      </c>
      <c r="F55" s="3" t="s">
        <v>250</v>
      </c>
      <c r="G55" s="5" t="s">
        <v>120</v>
      </c>
      <c r="H55" s="3"/>
      <c r="I55" s="3"/>
      <c r="J55" s="3" t="s">
        <v>120</v>
      </c>
      <c r="K55" s="3"/>
    </row>
    <row r="56" spans="1:11">
      <c r="A56" s="6" t="s">
        <v>34</v>
      </c>
      <c r="B56" s="3" t="s">
        <v>80</v>
      </c>
      <c r="C56" s="3">
        <v>1</v>
      </c>
      <c r="D56" s="3" t="s">
        <v>212</v>
      </c>
      <c r="E56" s="4" t="s">
        <v>16</v>
      </c>
      <c r="F56" s="3" t="s">
        <v>287</v>
      </c>
      <c r="G56" s="7" t="s">
        <v>122</v>
      </c>
      <c r="H56" s="3" t="s">
        <v>293</v>
      </c>
      <c r="I56" s="3"/>
      <c r="J56" s="3" t="s">
        <v>120</v>
      </c>
      <c r="K56" s="3"/>
    </row>
    <row r="57" spans="1:11">
      <c r="A57" s="10" t="s">
        <v>38</v>
      </c>
      <c r="B57" s="3" t="s">
        <v>97</v>
      </c>
      <c r="C57" s="3">
        <v>1</v>
      </c>
      <c r="D57" s="3" t="s">
        <v>214</v>
      </c>
      <c r="E57" s="4" t="s">
        <v>16</v>
      </c>
      <c r="F57" s="3" t="s">
        <v>152</v>
      </c>
      <c r="G57" s="5" t="s">
        <v>120</v>
      </c>
      <c r="H57" s="3"/>
      <c r="I57" s="3"/>
      <c r="J57" s="3" t="s">
        <v>120</v>
      </c>
      <c r="K57" s="3"/>
    </row>
    <row r="58" spans="1:11">
      <c r="A58" s="12" t="s">
        <v>36</v>
      </c>
      <c r="B58" s="3" t="s">
        <v>85</v>
      </c>
      <c r="C58" s="3">
        <v>1</v>
      </c>
      <c r="D58" s="3" t="s">
        <v>215</v>
      </c>
      <c r="E58" s="4" t="s">
        <v>16</v>
      </c>
      <c r="F58" s="3" t="s">
        <v>197</v>
      </c>
      <c r="G58" s="5" t="s">
        <v>120</v>
      </c>
      <c r="H58" s="3"/>
      <c r="I58" s="3"/>
      <c r="J58" s="3" t="s">
        <v>120</v>
      </c>
      <c r="K58" s="3"/>
    </row>
    <row r="59" spans="1:11">
      <c r="A59" s="10" t="s">
        <v>38</v>
      </c>
      <c r="B59" s="3" t="s">
        <v>98</v>
      </c>
      <c r="C59" s="3">
        <v>1</v>
      </c>
      <c r="D59" s="3" t="s">
        <v>217</v>
      </c>
      <c r="E59" s="4" t="s">
        <v>16</v>
      </c>
      <c r="F59" s="3" t="s">
        <v>246</v>
      </c>
      <c r="G59" s="5" t="s">
        <v>120</v>
      </c>
      <c r="H59" s="3"/>
      <c r="I59" s="3"/>
      <c r="J59" s="3" t="s">
        <v>120</v>
      </c>
      <c r="K59" s="3"/>
    </row>
    <row r="60" spans="1:11">
      <c r="A60" s="12" t="s">
        <v>36</v>
      </c>
      <c r="B60" s="3" t="s">
        <v>86</v>
      </c>
      <c r="C60" s="3">
        <v>1</v>
      </c>
      <c r="D60" s="3" t="s">
        <v>220</v>
      </c>
      <c r="E60" s="4" t="s">
        <v>16</v>
      </c>
      <c r="F60" s="3" t="s">
        <v>135</v>
      </c>
      <c r="G60" s="5" t="s">
        <v>120</v>
      </c>
      <c r="H60" s="3"/>
      <c r="I60" s="3"/>
      <c r="J60" s="3" t="s">
        <v>120</v>
      </c>
      <c r="K60" s="3"/>
    </row>
    <row r="61" spans="1:11">
      <c r="A61" s="10" t="s">
        <v>38</v>
      </c>
      <c r="B61" s="3" t="s">
        <v>99</v>
      </c>
      <c r="C61" s="3">
        <v>1</v>
      </c>
      <c r="D61" s="3" t="s">
        <v>222</v>
      </c>
      <c r="E61" s="4" t="s">
        <v>16</v>
      </c>
      <c r="F61" s="3" t="s">
        <v>278</v>
      </c>
      <c r="G61" s="5" t="s">
        <v>120</v>
      </c>
      <c r="H61" s="3"/>
      <c r="I61" s="3"/>
      <c r="J61" s="3" t="s">
        <v>120</v>
      </c>
      <c r="K61" s="3"/>
    </row>
    <row r="62" spans="1:11">
      <c r="A62" s="12" t="s">
        <v>36</v>
      </c>
      <c r="B62" s="3" t="s">
        <v>87</v>
      </c>
      <c r="C62" s="3">
        <v>1</v>
      </c>
      <c r="D62" s="3" t="s">
        <v>224</v>
      </c>
      <c r="E62" s="4" t="s">
        <v>16</v>
      </c>
      <c r="F62" s="3" t="s">
        <v>267</v>
      </c>
      <c r="G62" s="5" t="s">
        <v>120</v>
      </c>
      <c r="H62" s="3"/>
      <c r="I62" s="3"/>
      <c r="J62" s="3" t="s">
        <v>120</v>
      </c>
      <c r="K62" s="3"/>
    </row>
    <row r="63" spans="1:11">
      <c r="A63" s="2" t="s">
        <v>33</v>
      </c>
      <c r="B63" s="3" t="s">
        <v>66</v>
      </c>
      <c r="C63" s="3">
        <v>1</v>
      </c>
      <c r="D63" s="3" t="s">
        <v>227</v>
      </c>
      <c r="E63" s="4" t="s">
        <v>16</v>
      </c>
      <c r="F63" s="3" t="s">
        <v>228</v>
      </c>
      <c r="G63" s="5" t="s">
        <v>120</v>
      </c>
      <c r="H63" s="3"/>
      <c r="I63" s="3"/>
      <c r="J63" s="3" t="s">
        <v>120</v>
      </c>
      <c r="K63" s="3"/>
    </row>
    <row r="64" spans="1:11">
      <c r="A64" s="2" t="s">
        <v>33</v>
      </c>
      <c r="B64" s="3" t="s">
        <v>67</v>
      </c>
      <c r="C64" s="3">
        <v>1</v>
      </c>
      <c r="D64" s="3" t="s">
        <v>229</v>
      </c>
      <c r="E64" s="11" t="s">
        <v>18</v>
      </c>
      <c r="F64" s="3"/>
      <c r="G64" s="5" t="s">
        <v>120</v>
      </c>
      <c r="H64" s="3"/>
      <c r="I64" s="3"/>
      <c r="J64" s="3" t="s">
        <v>120</v>
      </c>
      <c r="K64" s="3"/>
    </row>
    <row r="65" spans="1:11">
      <c r="A65" s="6" t="s">
        <v>34</v>
      </c>
      <c r="B65" s="3" t="s">
        <v>81</v>
      </c>
      <c r="C65" s="3">
        <v>1</v>
      </c>
      <c r="D65" s="3" t="s">
        <v>231</v>
      </c>
      <c r="E65" s="11" t="s">
        <v>18</v>
      </c>
      <c r="F65" s="3"/>
      <c r="G65" s="5" t="s">
        <v>120</v>
      </c>
      <c r="H65" s="3"/>
      <c r="I65" s="3"/>
      <c r="J65" s="3" t="s">
        <v>120</v>
      </c>
      <c r="K65" s="3"/>
    </row>
    <row r="66" spans="1:11">
      <c r="A66" s="8" t="s">
        <v>40</v>
      </c>
      <c r="B66" s="3" t="s">
        <v>107</v>
      </c>
      <c r="C66" s="3">
        <v>1</v>
      </c>
      <c r="D66" s="3" t="s">
        <v>233</v>
      </c>
      <c r="E66" s="4" t="s">
        <v>16</v>
      </c>
      <c r="F66" s="3" t="s">
        <v>243</v>
      </c>
      <c r="G66" s="5" t="s">
        <v>120</v>
      </c>
      <c r="H66" s="3"/>
      <c r="I66" s="3"/>
      <c r="J66" s="3" t="s">
        <v>120</v>
      </c>
      <c r="K66" s="3"/>
    </row>
    <row r="67" spans="1:11">
      <c r="A67" s="8" t="s">
        <v>40</v>
      </c>
      <c r="B67" s="3" t="s">
        <v>108</v>
      </c>
      <c r="C67" s="3">
        <v>1</v>
      </c>
      <c r="D67" s="3" t="s">
        <v>234</v>
      </c>
      <c r="E67" s="4" t="s">
        <v>16</v>
      </c>
      <c r="F67" s="3" t="s">
        <v>269</v>
      </c>
      <c r="G67" s="5" t="s">
        <v>120</v>
      </c>
      <c r="H67" s="3"/>
      <c r="I67" s="3"/>
      <c r="J67" s="3" t="s">
        <v>120</v>
      </c>
      <c r="K67" s="3"/>
    </row>
    <row r="68" spans="1:11">
      <c r="A68" s="10" t="s">
        <v>38</v>
      </c>
      <c r="B68" s="3" t="s">
        <v>100</v>
      </c>
      <c r="C68" s="3">
        <v>1</v>
      </c>
      <c r="D68" s="3" t="s">
        <v>236</v>
      </c>
      <c r="E68" s="4" t="s">
        <v>16</v>
      </c>
      <c r="F68" s="3" t="s">
        <v>261</v>
      </c>
      <c r="G68" s="5" t="s">
        <v>120</v>
      </c>
      <c r="H68" s="3"/>
      <c r="I68" s="3"/>
      <c r="J68" s="3" t="s">
        <v>120</v>
      </c>
      <c r="K68" s="3"/>
    </row>
  </sheetData>
  <conditionalFormatting sqref="G2:G68">
    <cfRule type="cellIs" dxfId="119" priority="1" stopIfTrue="1" operator="equal">
      <formula>"Sim"</formula>
    </cfRule>
    <cfRule type="cellIs" dxfId="118" priority="3" stopIfTrue="1" operator="equal">
      <formula>"Não"</formula>
    </cfRule>
  </conditionalFormatting>
  <conditionalFormatting sqref="J2:J68">
    <cfRule type="cellIs" dxfId="117" priority="4" stopIfTrue="1" operator="equal">
      <formula>"Sim"</formula>
    </cfRule>
    <cfRule type="cellIs" dxfId="116" priority="4" stopIfTrue="1" operator="equal">
      <formula>"Não"</formula>
    </cfRule>
  </conditionalFormatting>
  <conditionalFormatting sqref="E2:E68">
    <cfRule type="cellIs" dxfId="115" priority="5" stopIfTrue="1" operator="equal">
      <formula>"Enviado"</formula>
    </cfRule>
    <cfRule type="cellIs" dxfId="114" priority="6" stopIfTrue="1" operator="equal">
      <formula>"Atrasado"</formula>
    </cfRule>
    <cfRule type="cellIs" dxfId="113" priority="7" stopIfTrue="1" operator="equal">
      <formula>"Atrasado &gt;= 2"</formula>
    </cfRule>
    <cfRule type="cellIs" dxfId="112" priority="8" stopIfTrue="1" operator="equal">
      <formula>"Outras Ocorrências"</formula>
    </cfRule>
    <cfRule type="cellIs" dxfId="111" priority="9" stopIfTrue="1" operator="equal">
      <formula>"Sem Técnico"</formula>
    </cfRule>
    <cfRule type="cellIs" dxfId="11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2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200-000001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8"/>
  <sheetViews>
    <sheetView topLeftCell="B1" workbookViewId="0">
      <selection activeCell="E40" sqref="E40:E42"/>
    </sheetView>
  </sheetViews>
  <sheetFormatPr defaultRowHeight="15"/>
  <cols>
    <col min="1" max="1" width="14" customWidth="1"/>
    <col min="2" max="2" width="30" customWidth="1"/>
    <col min="3" max="3" width="8" customWidth="1"/>
    <col min="4" max="4" width="51" customWidth="1"/>
    <col min="5" max="5" width="18" customWidth="1"/>
    <col min="6" max="7" width="27" customWidth="1"/>
    <col min="8" max="8" width="439"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33</v>
      </c>
      <c r="B2" s="3" t="s">
        <v>54</v>
      </c>
      <c r="C2" s="3">
        <v>1</v>
      </c>
      <c r="D2" s="3" t="s">
        <v>118</v>
      </c>
      <c r="E2" s="4" t="s">
        <v>16</v>
      </c>
      <c r="F2" s="3" t="s">
        <v>126</v>
      </c>
      <c r="G2" s="5" t="s">
        <v>120</v>
      </c>
      <c r="H2" s="3"/>
      <c r="I2" s="3"/>
      <c r="J2" s="3" t="s">
        <v>120</v>
      </c>
      <c r="K2" s="3"/>
    </row>
    <row r="3" spans="1:11">
      <c r="A3" s="6" t="s">
        <v>34</v>
      </c>
      <c r="B3" s="3" t="s">
        <v>68</v>
      </c>
      <c r="C3" s="3">
        <v>1</v>
      </c>
      <c r="D3" s="3" t="s">
        <v>121</v>
      </c>
      <c r="E3" s="4" t="s">
        <v>16</v>
      </c>
      <c r="F3" s="3" t="s">
        <v>246</v>
      </c>
      <c r="G3" s="7" t="s">
        <v>122</v>
      </c>
      <c r="H3" s="3" t="s">
        <v>294</v>
      </c>
      <c r="I3" s="3"/>
      <c r="J3" s="3" t="s">
        <v>120</v>
      </c>
      <c r="K3" s="3"/>
    </row>
    <row r="4" spans="1:11">
      <c r="A4" s="2" t="s">
        <v>33</v>
      </c>
      <c r="B4" s="3" t="s">
        <v>55</v>
      </c>
      <c r="C4" s="3">
        <v>1</v>
      </c>
      <c r="D4" s="3" t="s">
        <v>124</v>
      </c>
      <c r="E4" s="11" t="s">
        <v>18</v>
      </c>
      <c r="F4" s="3"/>
      <c r="G4" s="5" t="s">
        <v>120</v>
      </c>
      <c r="H4" s="3"/>
      <c r="I4" s="3"/>
      <c r="J4" s="3" t="s">
        <v>120</v>
      </c>
      <c r="K4" s="3"/>
    </row>
    <row r="5" spans="1:11">
      <c r="A5" s="6" t="s">
        <v>34</v>
      </c>
      <c r="B5" s="3" t="s">
        <v>69</v>
      </c>
      <c r="C5" s="3">
        <v>1</v>
      </c>
      <c r="D5" s="3" t="s">
        <v>125</v>
      </c>
      <c r="E5" s="4" t="s">
        <v>16</v>
      </c>
      <c r="F5" s="3" t="s">
        <v>240</v>
      </c>
      <c r="G5" s="7" t="s">
        <v>122</v>
      </c>
      <c r="H5" s="3" t="s">
        <v>274</v>
      </c>
      <c r="I5" s="3"/>
      <c r="J5" s="3" t="s">
        <v>120</v>
      </c>
      <c r="K5" s="3"/>
    </row>
    <row r="6" spans="1:11">
      <c r="A6" s="6" t="s">
        <v>34</v>
      </c>
      <c r="B6" s="3" t="s">
        <v>70</v>
      </c>
      <c r="C6" s="3">
        <v>1</v>
      </c>
      <c r="D6" s="3" t="s">
        <v>128</v>
      </c>
      <c r="E6" s="4" t="s">
        <v>16</v>
      </c>
      <c r="F6" s="3" t="s">
        <v>258</v>
      </c>
      <c r="G6" s="7" t="s">
        <v>122</v>
      </c>
      <c r="H6" s="3" t="s">
        <v>295</v>
      </c>
      <c r="I6" s="3"/>
      <c r="J6" s="3" t="s">
        <v>120</v>
      </c>
      <c r="K6" s="3"/>
    </row>
    <row r="7" spans="1:11">
      <c r="A7" s="2" t="s">
        <v>33</v>
      </c>
      <c r="B7" s="3" t="s">
        <v>56</v>
      </c>
      <c r="C7" s="3">
        <v>1</v>
      </c>
      <c r="D7" s="3" t="s">
        <v>133</v>
      </c>
      <c r="E7" s="4" t="s">
        <v>16</v>
      </c>
      <c r="F7" s="3" t="s">
        <v>246</v>
      </c>
      <c r="G7" s="5" t="s">
        <v>120</v>
      </c>
      <c r="H7" s="3"/>
      <c r="I7" s="3"/>
      <c r="J7" s="3" t="s">
        <v>120</v>
      </c>
      <c r="K7" s="3"/>
    </row>
    <row r="8" spans="1:11">
      <c r="A8" s="8" t="s">
        <v>40</v>
      </c>
      <c r="B8" s="3" t="s">
        <v>101</v>
      </c>
      <c r="C8" s="3">
        <v>1</v>
      </c>
      <c r="D8" s="3" t="s">
        <v>134</v>
      </c>
      <c r="E8" s="4" t="s">
        <v>16</v>
      </c>
      <c r="F8" s="3" t="s">
        <v>197</v>
      </c>
      <c r="G8" s="5" t="s">
        <v>120</v>
      </c>
      <c r="H8" s="3"/>
      <c r="I8" s="3"/>
      <c r="J8" s="3" t="s">
        <v>120</v>
      </c>
      <c r="K8" s="3"/>
    </row>
    <row r="9" spans="1:11">
      <c r="A9" s="6" t="s">
        <v>34</v>
      </c>
      <c r="B9" s="3" t="s">
        <v>71</v>
      </c>
      <c r="C9" s="3">
        <v>1</v>
      </c>
      <c r="D9" s="3" t="s">
        <v>136</v>
      </c>
      <c r="E9" s="4" t="s">
        <v>16</v>
      </c>
      <c r="F9" s="3" t="s">
        <v>246</v>
      </c>
      <c r="G9" s="7" t="s">
        <v>122</v>
      </c>
      <c r="H9" s="3" t="s">
        <v>296</v>
      </c>
      <c r="I9" s="3"/>
      <c r="J9" s="3" t="s">
        <v>120</v>
      </c>
      <c r="K9" s="3"/>
    </row>
    <row r="10" spans="1:11">
      <c r="A10" s="6" t="s">
        <v>34</v>
      </c>
      <c r="B10" s="3" t="s">
        <v>72</v>
      </c>
      <c r="C10" s="3">
        <v>1</v>
      </c>
      <c r="D10" s="3" t="s">
        <v>138</v>
      </c>
      <c r="E10" s="4" t="s">
        <v>16</v>
      </c>
      <c r="F10" s="3" t="s">
        <v>267</v>
      </c>
      <c r="G10" s="7" t="s">
        <v>122</v>
      </c>
      <c r="H10" s="3" t="s">
        <v>274</v>
      </c>
      <c r="I10" s="3"/>
      <c r="J10" s="3" t="s">
        <v>120</v>
      </c>
      <c r="K10" s="3"/>
    </row>
    <row r="11" spans="1:11">
      <c r="A11" s="8" t="s">
        <v>40</v>
      </c>
      <c r="B11" s="3" t="s">
        <v>102</v>
      </c>
      <c r="C11" s="3">
        <v>1</v>
      </c>
      <c r="D11" s="3" t="s">
        <v>142</v>
      </c>
      <c r="E11" s="11" t="s">
        <v>18</v>
      </c>
      <c r="F11" s="3"/>
      <c r="G11" s="5" t="s">
        <v>120</v>
      </c>
      <c r="H11" s="3"/>
      <c r="I11" s="3"/>
      <c r="J11" s="3" t="s">
        <v>120</v>
      </c>
      <c r="K11" s="3"/>
    </row>
    <row r="12" spans="1:11">
      <c r="A12" s="8" t="s">
        <v>40</v>
      </c>
      <c r="B12" s="3" t="s">
        <v>102</v>
      </c>
      <c r="C12" s="3">
        <v>2</v>
      </c>
      <c r="D12" s="3" t="s">
        <v>143</v>
      </c>
      <c r="E12" s="4" t="s">
        <v>16</v>
      </c>
      <c r="F12" s="3" t="s">
        <v>276</v>
      </c>
      <c r="G12" s="5" t="s">
        <v>120</v>
      </c>
      <c r="H12" s="3"/>
      <c r="I12" s="3"/>
      <c r="J12" s="3" t="s">
        <v>120</v>
      </c>
      <c r="K12" s="3"/>
    </row>
    <row r="13" spans="1:11">
      <c r="A13" s="8" t="s">
        <v>40</v>
      </c>
      <c r="B13" s="3" t="s">
        <v>102</v>
      </c>
      <c r="C13" s="3">
        <v>3</v>
      </c>
      <c r="D13" s="3" t="s">
        <v>145</v>
      </c>
      <c r="E13" s="4" t="s">
        <v>16</v>
      </c>
      <c r="F13" s="3" t="s">
        <v>245</v>
      </c>
      <c r="G13" s="5" t="s">
        <v>120</v>
      </c>
      <c r="H13" s="3"/>
      <c r="I13" s="3"/>
      <c r="J13" s="3" t="s">
        <v>120</v>
      </c>
      <c r="K13" s="3"/>
    </row>
    <row r="14" spans="1:11">
      <c r="A14" s="8" t="s">
        <v>40</v>
      </c>
      <c r="B14" s="3" t="s">
        <v>102</v>
      </c>
      <c r="C14" s="3">
        <v>4</v>
      </c>
      <c r="D14" s="3" t="s">
        <v>146</v>
      </c>
      <c r="E14" s="11" t="s">
        <v>18</v>
      </c>
      <c r="F14" s="3"/>
      <c r="G14" s="5" t="s">
        <v>120</v>
      </c>
      <c r="H14" s="3"/>
      <c r="I14" s="3"/>
      <c r="J14" s="3" t="s">
        <v>120</v>
      </c>
      <c r="K14" s="3"/>
    </row>
    <row r="15" spans="1:11">
      <c r="A15" s="8" t="s">
        <v>40</v>
      </c>
      <c r="B15" s="3" t="s">
        <v>102</v>
      </c>
      <c r="C15" s="3">
        <v>5</v>
      </c>
      <c r="D15" s="3" t="s">
        <v>148</v>
      </c>
      <c r="E15" s="4" t="s">
        <v>16</v>
      </c>
      <c r="F15" s="3" t="s">
        <v>297</v>
      </c>
      <c r="G15" s="5" t="s">
        <v>120</v>
      </c>
      <c r="H15" s="3"/>
      <c r="I15" s="3"/>
      <c r="J15" s="3" t="s">
        <v>120</v>
      </c>
      <c r="K15" s="3"/>
    </row>
    <row r="16" spans="1:11">
      <c r="A16" s="8" t="s">
        <v>40</v>
      </c>
      <c r="B16" s="3" t="s">
        <v>102</v>
      </c>
      <c r="C16" s="3">
        <v>6</v>
      </c>
      <c r="D16" s="3" t="s">
        <v>149</v>
      </c>
      <c r="E16" s="4" t="s">
        <v>16</v>
      </c>
      <c r="F16" s="3" t="s">
        <v>298</v>
      </c>
      <c r="G16" s="5" t="s">
        <v>120</v>
      </c>
      <c r="H16" s="3"/>
      <c r="I16" s="3"/>
      <c r="J16" s="3" t="s">
        <v>120</v>
      </c>
      <c r="K16" s="3"/>
    </row>
    <row r="17" spans="1:11">
      <c r="A17" s="6" t="s">
        <v>34</v>
      </c>
      <c r="B17" s="3" t="s">
        <v>73</v>
      </c>
      <c r="C17" s="3">
        <v>1</v>
      </c>
      <c r="D17" s="3" t="s">
        <v>151</v>
      </c>
      <c r="E17" s="4" t="s">
        <v>16</v>
      </c>
      <c r="F17" s="3" t="s">
        <v>286</v>
      </c>
      <c r="G17" s="7" t="s">
        <v>122</v>
      </c>
      <c r="H17" s="3" t="s">
        <v>274</v>
      </c>
      <c r="I17" s="3"/>
      <c r="J17" s="3" t="s">
        <v>120</v>
      </c>
      <c r="K17" s="3"/>
    </row>
    <row r="18" spans="1:11">
      <c r="A18" s="10" t="s">
        <v>38</v>
      </c>
      <c r="B18" s="3" t="s">
        <v>88</v>
      </c>
      <c r="C18" s="3">
        <v>1</v>
      </c>
      <c r="D18" s="3" t="s">
        <v>153</v>
      </c>
      <c r="E18" s="4" t="s">
        <v>16</v>
      </c>
      <c r="F18" s="3" t="s">
        <v>286</v>
      </c>
      <c r="G18" s="7" t="s">
        <v>122</v>
      </c>
      <c r="H18" s="3" t="s">
        <v>299</v>
      </c>
      <c r="I18" s="3"/>
      <c r="J18" s="3" t="s">
        <v>120</v>
      </c>
      <c r="K18" s="3"/>
    </row>
    <row r="19" spans="1:11">
      <c r="A19" s="6" t="s">
        <v>34</v>
      </c>
      <c r="B19" s="3" t="s">
        <v>74</v>
      </c>
      <c r="C19" s="3">
        <v>1</v>
      </c>
      <c r="D19" s="3" t="s">
        <v>155</v>
      </c>
      <c r="E19" s="4" t="s">
        <v>16</v>
      </c>
      <c r="F19" s="3" t="s">
        <v>263</v>
      </c>
      <c r="G19" s="7" t="s">
        <v>122</v>
      </c>
      <c r="H19" s="3" t="s">
        <v>300</v>
      </c>
      <c r="I19" s="3"/>
      <c r="J19" s="3" t="s">
        <v>120</v>
      </c>
      <c r="K19" s="3"/>
    </row>
    <row r="20" spans="1:11">
      <c r="A20" s="10" t="s">
        <v>38</v>
      </c>
      <c r="B20" s="3" t="s">
        <v>89</v>
      </c>
      <c r="C20" s="3">
        <v>1</v>
      </c>
      <c r="D20" s="3" t="s">
        <v>157</v>
      </c>
      <c r="E20" s="4" t="s">
        <v>16</v>
      </c>
      <c r="F20" s="3" t="s">
        <v>258</v>
      </c>
      <c r="G20" s="5" t="s">
        <v>120</v>
      </c>
      <c r="H20" s="3"/>
      <c r="I20" s="3"/>
      <c r="J20" s="3" t="s">
        <v>120</v>
      </c>
      <c r="K20" s="3"/>
    </row>
    <row r="21" spans="1:11">
      <c r="A21" s="6" t="s">
        <v>34</v>
      </c>
      <c r="B21" s="3" t="s">
        <v>75</v>
      </c>
      <c r="C21" s="3">
        <v>1</v>
      </c>
      <c r="D21" s="3" t="s">
        <v>159</v>
      </c>
      <c r="E21" s="4" t="s">
        <v>16</v>
      </c>
      <c r="F21" s="3" t="s">
        <v>249</v>
      </c>
      <c r="G21" s="7" t="s">
        <v>122</v>
      </c>
      <c r="H21" s="3" t="s">
        <v>274</v>
      </c>
      <c r="I21" s="3"/>
      <c r="J21" s="3" t="s">
        <v>120</v>
      </c>
      <c r="K21" s="3"/>
    </row>
    <row r="22" spans="1:11">
      <c r="A22" s="10" t="s">
        <v>38</v>
      </c>
      <c r="B22" s="3" t="s">
        <v>90</v>
      </c>
      <c r="C22" s="3">
        <v>1</v>
      </c>
      <c r="D22" s="3" t="s">
        <v>160</v>
      </c>
      <c r="E22" s="4" t="s">
        <v>16</v>
      </c>
      <c r="F22" s="3" t="s">
        <v>301</v>
      </c>
      <c r="G22" s="5" t="s">
        <v>120</v>
      </c>
      <c r="H22" s="3"/>
      <c r="I22" s="3"/>
      <c r="J22" s="3" t="s">
        <v>120</v>
      </c>
      <c r="K22" s="3"/>
    </row>
    <row r="23" spans="1:11">
      <c r="A23" s="8" t="s">
        <v>40</v>
      </c>
      <c r="B23" s="3" t="s">
        <v>103</v>
      </c>
      <c r="C23" s="3">
        <v>1</v>
      </c>
      <c r="D23" s="3" t="s">
        <v>162</v>
      </c>
      <c r="E23" s="11" t="s">
        <v>18</v>
      </c>
      <c r="F23" s="3"/>
      <c r="G23" s="5" t="s">
        <v>120</v>
      </c>
      <c r="H23" s="3"/>
      <c r="I23" s="3"/>
      <c r="J23" s="3" t="s">
        <v>120</v>
      </c>
      <c r="K23" s="3"/>
    </row>
    <row r="24" spans="1:11">
      <c r="A24" s="12" t="s">
        <v>36</v>
      </c>
      <c r="B24" s="3" t="s">
        <v>82</v>
      </c>
      <c r="C24" s="3">
        <v>2</v>
      </c>
      <c r="D24" s="3" t="s">
        <v>163</v>
      </c>
      <c r="E24" s="4" t="s">
        <v>16</v>
      </c>
      <c r="F24" s="3" t="s">
        <v>249</v>
      </c>
      <c r="G24" s="5" t="s">
        <v>120</v>
      </c>
      <c r="H24" s="3"/>
      <c r="I24" s="3"/>
      <c r="J24" s="3" t="s">
        <v>120</v>
      </c>
      <c r="K24" s="3"/>
    </row>
    <row r="25" spans="1:11">
      <c r="A25" s="12" t="s">
        <v>36</v>
      </c>
      <c r="B25" s="3" t="s">
        <v>82</v>
      </c>
      <c r="C25" s="3">
        <v>3</v>
      </c>
      <c r="D25" s="3" t="s">
        <v>166</v>
      </c>
      <c r="E25" s="4" t="s">
        <v>16</v>
      </c>
      <c r="F25" s="3" t="s">
        <v>197</v>
      </c>
      <c r="G25" s="5" t="s">
        <v>120</v>
      </c>
      <c r="H25" s="3"/>
      <c r="I25" s="3"/>
      <c r="J25" s="3" t="s">
        <v>120</v>
      </c>
      <c r="K25" s="3"/>
    </row>
    <row r="26" spans="1:11">
      <c r="A26" s="12" t="s">
        <v>36</v>
      </c>
      <c r="B26" s="3" t="s">
        <v>82</v>
      </c>
      <c r="C26" s="3">
        <v>4</v>
      </c>
      <c r="D26" s="3" t="s">
        <v>168</v>
      </c>
      <c r="E26" s="4" t="s">
        <v>16</v>
      </c>
      <c r="F26" s="3" t="s">
        <v>246</v>
      </c>
      <c r="G26" s="5" t="s">
        <v>120</v>
      </c>
      <c r="H26" s="3"/>
      <c r="I26" s="3"/>
      <c r="J26" s="3" t="s">
        <v>120</v>
      </c>
      <c r="K26" s="3"/>
    </row>
    <row r="27" spans="1:11">
      <c r="A27" s="12" t="s">
        <v>36</v>
      </c>
      <c r="B27" s="3" t="s">
        <v>82</v>
      </c>
      <c r="C27" s="3">
        <v>5</v>
      </c>
      <c r="D27" s="3" t="s">
        <v>169</v>
      </c>
      <c r="E27" s="4" t="s">
        <v>16</v>
      </c>
      <c r="F27" s="3" t="s">
        <v>243</v>
      </c>
      <c r="G27" s="5" t="s">
        <v>120</v>
      </c>
      <c r="H27" s="3"/>
      <c r="I27" s="3"/>
      <c r="J27" s="3" t="s">
        <v>120</v>
      </c>
      <c r="K27" s="3"/>
    </row>
    <row r="28" spans="1:11">
      <c r="A28" s="12" t="s">
        <v>36</v>
      </c>
      <c r="B28" s="3" t="s">
        <v>82</v>
      </c>
      <c r="C28" s="3">
        <v>6</v>
      </c>
      <c r="D28" s="3" t="s">
        <v>171</v>
      </c>
      <c r="E28" s="4" t="s">
        <v>16</v>
      </c>
      <c r="F28" s="3" t="s">
        <v>197</v>
      </c>
      <c r="G28" s="5" t="s">
        <v>120</v>
      </c>
      <c r="H28" s="3"/>
      <c r="I28" s="3"/>
      <c r="J28" s="3" t="s">
        <v>120</v>
      </c>
      <c r="K28" s="3"/>
    </row>
    <row r="29" spans="1:11">
      <c r="A29" s="12" t="s">
        <v>36</v>
      </c>
      <c r="B29" s="3" t="s">
        <v>82</v>
      </c>
      <c r="C29" s="3">
        <v>7</v>
      </c>
      <c r="D29" s="3" t="s">
        <v>173</v>
      </c>
      <c r="E29" s="4" t="s">
        <v>16</v>
      </c>
      <c r="F29" s="3" t="s">
        <v>197</v>
      </c>
      <c r="G29" s="7" t="s">
        <v>122</v>
      </c>
      <c r="H29" s="3" t="s">
        <v>302</v>
      </c>
      <c r="I29" s="3"/>
      <c r="J29" s="3" t="s">
        <v>120</v>
      </c>
      <c r="K29" s="3"/>
    </row>
    <row r="30" spans="1:11">
      <c r="A30" s="12" t="s">
        <v>36</v>
      </c>
      <c r="B30" s="3" t="s">
        <v>82</v>
      </c>
      <c r="C30" s="3">
        <v>8</v>
      </c>
      <c r="D30" s="3" t="s">
        <v>174</v>
      </c>
      <c r="E30" s="4" t="s">
        <v>16</v>
      </c>
      <c r="F30" s="3" t="s">
        <v>246</v>
      </c>
      <c r="G30" s="5" t="s">
        <v>120</v>
      </c>
      <c r="H30" s="3"/>
      <c r="I30" s="3"/>
      <c r="J30" s="3" t="s">
        <v>120</v>
      </c>
      <c r="K30" s="3"/>
    </row>
    <row r="31" spans="1:11">
      <c r="A31" s="2" t="s">
        <v>33</v>
      </c>
      <c r="B31" s="3" t="s">
        <v>57</v>
      </c>
      <c r="C31" s="3">
        <v>1</v>
      </c>
      <c r="D31" s="3" t="s">
        <v>175</v>
      </c>
      <c r="E31" s="4" t="s">
        <v>16</v>
      </c>
      <c r="F31" s="3" t="s">
        <v>240</v>
      </c>
      <c r="G31" s="5" t="s">
        <v>120</v>
      </c>
      <c r="H31" s="3"/>
      <c r="I31" s="3"/>
      <c r="J31" s="3" t="s">
        <v>120</v>
      </c>
      <c r="K31" s="3"/>
    </row>
    <row r="32" spans="1:11">
      <c r="A32" s="2" t="s">
        <v>33</v>
      </c>
      <c r="B32" s="3" t="s">
        <v>58</v>
      </c>
      <c r="C32" s="3">
        <v>1</v>
      </c>
      <c r="D32" s="3" t="s">
        <v>176</v>
      </c>
      <c r="E32" s="4" t="s">
        <v>16</v>
      </c>
      <c r="F32" s="3" t="s">
        <v>161</v>
      </c>
      <c r="G32" s="5" t="s">
        <v>120</v>
      </c>
      <c r="H32" s="3"/>
      <c r="I32" s="3"/>
      <c r="J32" s="3" t="s">
        <v>120</v>
      </c>
      <c r="K32" s="3"/>
    </row>
    <row r="33" spans="1:11">
      <c r="A33" s="6" t="s">
        <v>34</v>
      </c>
      <c r="B33" s="3" t="s">
        <v>76</v>
      </c>
      <c r="C33" s="3">
        <v>1</v>
      </c>
      <c r="D33" s="3" t="s">
        <v>177</v>
      </c>
      <c r="E33" s="9" t="s">
        <v>19</v>
      </c>
      <c r="F33" s="3" t="s">
        <v>303</v>
      </c>
      <c r="G33" s="7" t="s">
        <v>122</v>
      </c>
      <c r="H33" s="3" t="s">
        <v>304</v>
      </c>
      <c r="I33" s="3"/>
      <c r="J33" s="3" t="s">
        <v>120</v>
      </c>
      <c r="K33" s="3"/>
    </row>
    <row r="34" spans="1:11">
      <c r="A34" s="6" t="s">
        <v>34</v>
      </c>
      <c r="B34" s="3" t="s">
        <v>77</v>
      </c>
      <c r="C34" s="3">
        <v>1</v>
      </c>
      <c r="D34" s="3" t="s">
        <v>179</v>
      </c>
      <c r="E34" s="9" t="s">
        <v>19</v>
      </c>
      <c r="F34" s="3" t="s">
        <v>305</v>
      </c>
      <c r="G34" s="7" t="s">
        <v>122</v>
      </c>
      <c r="H34" s="3" t="s">
        <v>306</v>
      </c>
      <c r="I34" s="3"/>
      <c r="J34" s="3" t="s">
        <v>120</v>
      </c>
      <c r="K34" s="3"/>
    </row>
    <row r="35" spans="1:11">
      <c r="A35" s="6" t="s">
        <v>34</v>
      </c>
      <c r="B35" s="3" t="s">
        <v>78</v>
      </c>
      <c r="C35" s="3">
        <v>1</v>
      </c>
      <c r="D35" s="3" t="s">
        <v>182</v>
      </c>
      <c r="E35" s="4" t="s">
        <v>16</v>
      </c>
      <c r="F35" s="3" t="s">
        <v>246</v>
      </c>
      <c r="G35" s="7" t="s">
        <v>122</v>
      </c>
      <c r="H35" s="3" t="s">
        <v>307</v>
      </c>
      <c r="I35" s="3"/>
      <c r="J35" s="3" t="s">
        <v>120</v>
      </c>
      <c r="K35" s="3"/>
    </row>
    <row r="36" spans="1:11">
      <c r="A36" s="8" t="s">
        <v>40</v>
      </c>
      <c r="B36" s="3" t="s">
        <v>104</v>
      </c>
      <c r="C36" s="3">
        <v>1</v>
      </c>
      <c r="D36" s="3" t="s">
        <v>184</v>
      </c>
      <c r="E36" s="4" t="s">
        <v>16</v>
      </c>
      <c r="F36" s="3" t="s">
        <v>129</v>
      </c>
      <c r="G36" s="5" t="s">
        <v>120</v>
      </c>
      <c r="H36" s="3"/>
      <c r="I36" s="3"/>
      <c r="J36" s="3" t="s">
        <v>120</v>
      </c>
      <c r="K36" s="3"/>
    </row>
    <row r="37" spans="1:11">
      <c r="A37" s="10" t="s">
        <v>38</v>
      </c>
      <c r="B37" s="3" t="s">
        <v>91</v>
      </c>
      <c r="C37" s="3">
        <v>1</v>
      </c>
      <c r="D37" s="3" t="s">
        <v>185</v>
      </c>
      <c r="E37" s="4" t="s">
        <v>16</v>
      </c>
      <c r="F37" s="3" t="s">
        <v>257</v>
      </c>
      <c r="G37" s="5" t="s">
        <v>120</v>
      </c>
      <c r="H37" s="3"/>
      <c r="I37" s="3"/>
      <c r="J37" s="3" t="s">
        <v>120</v>
      </c>
      <c r="K37" s="3"/>
    </row>
    <row r="38" spans="1:11">
      <c r="A38" s="8" t="s">
        <v>40</v>
      </c>
      <c r="B38" s="3" t="s">
        <v>105</v>
      </c>
      <c r="C38" s="3">
        <v>1</v>
      </c>
      <c r="D38" s="3" t="s">
        <v>187</v>
      </c>
      <c r="E38" s="4" t="s">
        <v>16</v>
      </c>
      <c r="F38" s="3" t="s">
        <v>308</v>
      </c>
      <c r="G38" s="5" t="s">
        <v>120</v>
      </c>
      <c r="H38" s="3"/>
      <c r="I38" s="3"/>
      <c r="J38" s="3" t="s">
        <v>120</v>
      </c>
      <c r="K38" s="3"/>
    </row>
    <row r="39" spans="1:11">
      <c r="A39" s="6" t="s">
        <v>34</v>
      </c>
      <c r="B39" s="3" t="s">
        <v>79</v>
      </c>
      <c r="C39" s="3">
        <v>1</v>
      </c>
      <c r="D39" s="3" t="s">
        <v>188</v>
      </c>
      <c r="E39" s="4" t="s">
        <v>16</v>
      </c>
      <c r="F39" s="3" t="s">
        <v>246</v>
      </c>
      <c r="G39" s="7" t="s">
        <v>122</v>
      </c>
      <c r="H39" s="3" t="s">
        <v>274</v>
      </c>
      <c r="I39" s="3"/>
      <c r="J39" s="3" t="s">
        <v>120</v>
      </c>
      <c r="K39" s="3"/>
    </row>
    <row r="40" spans="1:11">
      <c r="A40" s="10" t="s">
        <v>38</v>
      </c>
      <c r="B40" s="3" t="s">
        <v>92</v>
      </c>
      <c r="C40" s="3">
        <v>1</v>
      </c>
      <c r="D40" s="3" t="s">
        <v>189</v>
      </c>
      <c r="E40" s="11" t="s">
        <v>18</v>
      </c>
      <c r="F40" s="3"/>
      <c r="G40" s="5" t="s">
        <v>120</v>
      </c>
      <c r="H40" s="3"/>
      <c r="I40" s="3"/>
      <c r="J40" s="3" t="s">
        <v>120</v>
      </c>
      <c r="K40" s="3"/>
    </row>
    <row r="41" spans="1:11">
      <c r="A41" s="10" t="s">
        <v>38</v>
      </c>
      <c r="B41" s="3" t="s">
        <v>92</v>
      </c>
      <c r="C41" s="3">
        <v>2</v>
      </c>
      <c r="D41" s="3" t="s">
        <v>190</v>
      </c>
      <c r="E41" s="11" t="s">
        <v>18</v>
      </c>
      <c r="F41" s="3"/>
      <c r="G41" s="5" t="s">
        <v>120</v>
      </c>
      <c r="H41" s="3"/>
      <c r="I41" s="3"/>
      <c r="J41" s="3" t="s">
        <v>120</v>
      </c>
      <c r="K41" s="3"/>
    </row>
    <row r="42" spans="1:11">
      <c r="A42" s="2" t="s">
        <v>33</v>
      </c>
      <c r="B42" s="3" t="s">
        <v>59</v>
      </c>
      <c r="C42" s="3">
        <v>1</v>
      </c>
      <c r="D42" s="3" t="s">
        <v>191</v>
      </c>
      <c r="E42" s="11" t="s">
        <v>18</v>
      </c>
      <c r="F42" s="3"/>
      <c r="G42" s="5" t="s">
        <v>120</v>
      </c>
      <c r="H42" s="3"/>
      <c r="I42" s="3"/>
      <c r="J42" s="3" t="s">
        <v>120</v>
      </c>
      <c r="K42" s="3"/>
    </row>
    <row r="43" spans="1:11">
      <c r="A43" s="12" t="s">
        <v>36</v>
      </c>
      <c r="B43" s="3" t="s">
        <v>83</v>
      </c>
      <c r="C43" s="3">
        <v>1</v>
      </c>
      <c r="D43" s="3" t="s">
        <v>192</v>
      </c>
      <c r="E43" s="4" t="s">
        <v>16</v>
      </c>
      <c r="F43" s="3" t="s">
        <v>197</v>
      </c>
      <c r="G43" s="5" t="s">
        <v>120</v>
      </c>
      <c r="H43" s="3"/>
      <c r="I43" s="3"/>
      <c r="J43" s="3" t="s">
        <v>120</v>
      </c>
      <c r="K43" s="3"/>
    </row>
    <row r="44" spans="1:11">
      <c r="A44" s="12" t="s">
        <v>36</v>
      </c>
      <c r="B44" s="3" t="s">
        <v>84</v>
      </c>
      <c r="C44" s="3">
        <v>1</v>
      </c>
      <c r="D44" s="3" t="s">
        <v>193</v>
      </c>
      <c r="E44" s="4" t="s">
        <v>16</v>
      </c>
      <c r="F44" s="3" t="s">
        <v>197</v>
      </c>
      <c r="G44" s="5" t="s">
        <v>120</v>
      </c>
      <c r="H44" s="3"/>
      <c r="I44" s="3"/>
      <c r="J44" s="3" t="s">
        <v>120</v>
      </c>
      <c r="K44" s="3"/>
    </row>
    <row r="45" spans="1:11">
      <c r="A45" s="2" t="s">
        <v>33</v>
      </c>
      <c r="B45" s="3" t="s">
        <v>60</v>
      </c>
      <c r="C45" s="3">
        <v>1</v>
      </c>
      <c r="D45" s="3" t="s">
        <v>195</v>
      </c>
      <c r="E45" s="4" t="s">
        <v>16</v>
      </c>
      <c r="F45" s="3" t="s">
        <v>197</v>
      </c>
      <c r="G45" s="5" t="s">
        <v>120</v>
      </c>
      <c r="H45" s="3"/>
      <c r="I45" s="3"/>
      <c r="J45" s="3" t="s">
        <v>120</v>
      </c>
      <c r="K45" s="3"/>
    </row>
    <row r="46" spans="1:11">
      <c r="A46" s="10" t="s">
        <v>38</v>
      </c>
      <c r="B46" s="3" t="s">
        <v>93</v>
      </c>
      <c r="C46" s="3">
        <v>1</v>
      </c>
      <c r="D46" s="3" t="s">
        <v>196</v>
      </c>
      <c r="E46" s="4" t="s">
        <v>16</v>
      </c>
      <c r="F46" s="3" t="s">
        <v>249</v>
      </c>
      <c r="G46" s="7" t="s">
        <v>122</v>
      </c>
      <c r="H46" s="3"/>
      <c r="I46" s="3"/>
      <c r="J46" s="3" t="s">
        <v>120</v>
      </c>
      <c r="K46" s="3"/>
    </row>
    <row r="47" spans="1:11">
      <c r="A47" s="2" t="s">
        <v>33</v>
      </c>
      <c r="B47" s="3" t="s">
        <v>61</v>
      </c>
      <c r="C47" s="3">
        <v>1</v>
      </c>
      <c r="D47" s="3" t="s">
        <v>198</v>
      </c>
      <c r="E47" s="4" t="s">
        <v>16</v>
      </c>
      <c r="F47" s="3" t="s">
        <v>288</v>
      </c>
      <c r="G47" s="5" t="s">
        <v>120</v>
      </c>
      <c r="H47" s="3"/>
      <c r="I47" s="3"/>
      <c r="J47" s="3" t="s">
        <v>120</v>
      </c>
      <c r="K47" s="3"/>
    </row>
    <row r="48" spans="1:11">
      <c r="A48" s="8" t="s">
        <v>40</v>
      </c>
      <c r="B48" s="3" t="s">
        <v>106</v>
      </c>
      <c r="C48" s="3">
        <v>1</v>
      </c>
      <c r="D48" s="3" t="s">
        <v>199</v>
      </c>
      <c r="E48" s="4" t="s">
        <v>16</v>
      </c>
      <c r="F48" s="3" t="s">
        <v>309</v>
      </c>
      <c r="G48" s="5" t="s">
        <v>120</v>
      </c>
      <c r="H48" s="3"/>
      <c r="I48" s="3"/>
      <c r="J48" s="3" t="s">
        <v>120</v>
      </c>
      <c r="K48" s="3"/>
    </row>
    <row r="49" spans="1:11">
      <c r="A49" s="2" t="s">
        <v>33</v>
      </c>
      <c r="B49" s="3" t="s">
        <v>62</v>
      </c>
      <c r="C49" s="3">
        <v>1</v>
      </c>
      <c r="D49" s="3" t="s">
        <v>201</v>
      </c>
      <c r="E49" s="4" t="s">
        <v>16</v>
      </c>
      <c r="F49" s="3" t="s">
        <v>129</v>
      </c>
      <c r="G49" s="5" t="s">
        <v>120</v>
      </c>
      <c r="H49" s="3"/>
      <c r="I49" s="3"/>
      <c r="J49" s="3" t="s">
        <v>120</v>
      </c>
      <c r="K49" s="3"/>
    </row>
    <row r="50" spans="1:11">
      <c r="A50" s="2" t="s">
        <v>33</v>
      </c>
      <c r="B50" s="3" t="s">
        <v>63</v>
      </c>
      <c r="C50" s="3">
        <v>1</v>
      </c>
      <c r="D50" s="3" t="s">
        <v>202</v>
      </c>
      <c r="E50" s="4" t="s">
        <v>16</v>
      </c>
      <c r="F50" s="3" t="s">
        <v>291</v>
      </c>
      <c r="G50" s="5" t="s">
        <v>120</v>
      </c>
      <c r="H50" s="3"/>
      <c r="I50" s="3"/>
      <c r="J50" s="3" t="s">
        <v>120</v>
      </c>
      <c r="K50" s="3"/>
    </row>
    <row r="51" spans="1:11">
      <c r="A51" s="2" t="s">
        <v>33</v>
      </c>
      <c r="B51" s="3" t="s">
        <v>64</v>
      </c>
      <c r="C51" s="3">
        <v>1</v>
      </c>
      <c r="D51" s="3" t="s">
        <v>203</v>
      </c>
      <c r="E51" s="4" t="s">
        <v>16</v>
      </c>
      <c r="F51" s="3" t="s">
        <v>310</v>
      </c>
      <c r="G51" s="5" t="s">
        <v>120</v>
      </c>
      <c r="H51" s="3"/>
      <c r="I51" s="3"/>
      <c r="J51" s="3" t="s">
        <v>120</v>
      </c>
      <c r="K51" s="3"/>
    </row>
    <row r="52" spans="1:11">
      <c r="A52" s="10" t="s">
        <v>38</v>
      </c>
      <c r="B52" s="3" t="s">
        <v>94</v>
      </c>
      <c r="C52" s="3">
        <v>1</v>
      </c>
      <c r="D52" s="3" t="s">
        <v>207</v>
      </c>
      <c r="E52" s="4" t="s">
        <v>16</v>
      </c>
      <c r="F52" s="3" t="s">
        <v>243</v>
      </c>
      <c r="G52" s="5" t="s">
        <v>120</v>
      </c>
      <c r="H52" s="3"/>
      <c r="I52" s="3"/>
      <c r="J52" s="3" t="s">
        <v>120</v>
      </c>
      <c r="K52" s="3"/>
    </row>
    <row r="53" spans="1:11">
      <c r="A53" s="2" t="s">
        <v>33</v>
      </c>
      <c r="B53" s="3" t="s">
        <v>65</v>
      </c>
      <c r="C53" s="3">
        <v>1</v>
      </c>
      <c r="D53" s="3" t="s">
        <v>208</v>
      </c>
      <c r="E53" s="4" t="s">
        <v>16</v>
      </c>
      <c r="F53" s="3" t="s">
        <v>311</v>
      </c>
      <c r="G53" s="5" t="s">
        <v>120</v>
      </c>
      <c r="H53" s="3"/>
      <c r="I53" s="3"/>
      <c r="J53" s="3" t="s">
        <v>120</v>
      </c>
      <c r="K53" s="3"/>
    </row>
    <row r="54" spans="1:11">
      <c r="A54" s="10" t="s">
        <v>38</v>
      </c>
      <c r="B54" s="3" t="s">
        <v>95</v>
      </c>
      <c r="C54" s="3">
        <v>1</v>
      </c>
      <c r="D54" s="3" t="s">
        <v>209</v>
      </c>
      <c r="E54" s="4" t="s">
        <v>16</v>
      </c>
      <c r="F54" s="3" t="s">
        <v>292</v>
      </c>
      <c r="G54" s="5" t="s">
        <v>120</v>
      </c>
      <c r="H54" s="3"/>
      <c r="I54" s="3"/>
      <c r="J54" s="3" t="s">
        <v>120</v>
      </c>
      <c r="K54" s="3"/>
    </row>
    <row r="55" spans="1:11">
      <c r="A55" s="10" t="s">
        <v>38</v>
      </c>
      <c r="B55" s="3" t="s">
        <v>96</v>
      </c>
      <c r="C55" s="3">
        <v>1</v>
      </c>
      <c r="D55" s="3" t="s">
        <v>210</v>
      </c>
      <c r="E55" s="4" t="s">
        <v>16</v>
      </c>
      <c r="F55" s="3" t="s">
        <v>312</v>
      </c>
      <c r="G55" s="5" t="s">
        <v>120</v>
      </c>
      <c r="H55" s="3"/>
      <c r="I55" s="3"/>
      <c r="J55" s="3" t="s">
        <v>120</v>
      </c>
      <c r="K55" s="3"/>
    </row>
    <row r="56" spans="1:11">
      <c r="A56" s="6" t="s">
        <v>34</v>
      </c>
      <c r="B56" s="3" t="s">
        <v>80</v>
      </c>
      <c r="C56" s="3">
        <v>1</v>
      </c>
      <c r="D56" s="3" t="s">
        <v>212</v>
      </c>
      <c r="E56" s="4" t="s">
        <v>16</v>
      </c>
      <c r="F56" s="3" t="s">
        <v>290</v>
      </c>
      <c r="G56" s="7" t="s">
        <v>122</v>
      </c>
      <c r="H56" s="3" t="s">
        <v>293</v>
      </c>
      <c r="I56" s="3"/>
      <c r="J56" s="3" t="s">
        <v>120</v>
      </c>
      <c r="K56" s="3"/>
    </row>
    <row r="57" spans="1:11">
      <c r="A57" s="10" t="s">
        <v>38</v>
      </c>
      <c r="B57" s="3" t="s">
        <v>97</v>
      </c>
      <c r="C57" s="3">
        <v>1</v>
      </c>
      <c r="D57" s="3" t="s">
        <v>214</v>
      </c>
      <c r="E57" s="4" t="s">
        <v>16</v>
      </c>
      <c r="F57" s="3" t="s">
        <v>246</v>
      </c>
      <c r="G57" s="5" t="s">
        <v>120</v>
      </c>
      <c r="H57" s="3"/>
      <c r="I57" s="3"/>
      <c r="J57" s="3" t="s">
        <v>120</v>
      </c>
      <c r="K57" s="3"/>
    </row>
    <row r="58" spans="1:11">
      <c r="A58" s="12" t="s">
        <v>36</v>
      </c>
      <c r="B58" s="3" t="s">
        <v>85</v>
      </c>
      <c r="C58" s="3">
        <v>1</v>
      </c>
      <c r="D58" s="3" t="s">
        <v>215</v>
      </c>
      <c r="E58" s="4" t="s">
        <v>16</v>
      </c>
      <c r="F58" s="3" t="s">
        <v>287</v>
      </c>
      <c r="G58" s="5" t="s">
        <v>120</v>
      </c>
      <c r="H58" s="3"/>
      <c r="I58" s="3"/>
      <c r="J58" s="3" t="s">
        <v>120</v>
      </c>
      <c r="K58" s="3"/>
    </row>
    <row r="59" spans="1:11">
      <c r="A59" s="10" t="s">
        <v>38</v>
      </c>
      <c r="B59" s="3" t="s">
        <v>98</v>
      </c>
      <c r="C59" s="3">
        <v>1</v>
      </c>
      <c r="D59" s="3" t="s">
        <v>217</v>
      </c>
      <c r="E59" s="4" t="s">
        <v>16</v>
      </c>
      <c r="F59" s="3" t="s">
        <v>286</v>
      </c>
      <c r="G59" s="5" t="s">
        <v>120</v>
      </c>
      <c r="H59" s="3"/>
      <c r="I59" s="3"/>
      <c r="J59" s="3" t="s">
        <v>120</v>
      </c>
      <c r="K59" s="3"/>
    </row>
    <row r="60" spans="1:11">
      <c r="A60" s="12" t="s">
        <v>36</v>
      </c>
      <c r="B60" s="3" t="s">
        <v>86</v>
      </c>
      <c r="C60" s="3">
        <v>1</v>
      </c>
      <c r="D60" s="3" t="s">
        <v>220</v>
      </c>
      <c r="E60" s="4" t="s">
        <v>16</v>
      </c>
      <c r="F60" s="3" t="s">
        <v>135</v>
      </c>
      <c r="G60" s="5" t="s">
        <v>120</v>
      </c>
      <c r="H60" s="3"/>
      <c r="I60" s="3"/>
      <c r="J60" s="3" t="s">
        <v>120</v>
      </c>
      <c r="K60" s="3"/>
    </row>
    <row r="61" spans="1:11">
      <c r="A61" s="10" t="s">
        <v>38</v>
      </c>
      <c r="B61" s="3" t="s">
        <v>99</v>
      </c>
      <c r="C61" s="3">
        <v>1</v>
      </c>
      <c r="D61" s="3" t="s">
        <v>222</v>
      </c>
      <c r="E61" s="4" t="s">
        <v>16</v>
      </c>
      <c r="F61" s="3" t="s">
        <v>278</v>
      </c>
      <c r="G61" s="5" t="s">
        <v>120</v>
      </c>
      <c r="H61" s="3"/>
      <c r="I61" s="3"/>
      <c r="J61" s="3" t="s">
        <v>120</v>
      </c>
      <c r="K61" s="3"/>
    </row>
    <row r="62" spans="1:11">
      <c r="A62" s="12" t="s">
        <v>36</v>
      </c>
      <c r="B62" s="3" t="s">
        <v>87</v>
      </c>
      <c r="C62" s="3">
        <v>1</v>
      </c>
      <c r="D62" s="3" t="s">
        <v>224</v>
      </c>
      <c r="E62" s="4" t="s">
        <v>16</v>
      </c>
      <c r="F62" s="3" t="s">
        <v>267</v>
      </c>
      <c r="G62" s="5" t="s">
        <v>120</v>
      </c>
      <c r="H62" s="3"/>
      <c r="I62" s="3"/>
      <c r="J62" s="3" t="s">
        <v>120</v>
      </c>
      <c r="K62" s="3"/>
    </row>
    <row r="63" spans="1:11">
      <c r="A63" s="2" t="s">
        <v>33</v>
      </c>
      <c r="B63" s="3" t="s">
        <v>66</v>
      </c>
      <c r="C63" s="3">
        <v>1</v>
      </c>
      <c r="D63" s="3" t="s">
        <v>227</v>
      </c>
      <c r="E63" s="4" t="s">
        <v>16</v>
      </c>
      <c r="F63" s="3" t="s">
        <v>228</v>
      </c>
      <c r="G63" s="5" t="s">
        <v>120</v>
      </c>
      <c r="H63" s="3"/>
      <c r="I63" s="3"/>
      <c r="J63" s="3" t="s">
        <v>120</v>
      </c>
      <c r="K63" s="3"/>
    </row>
    <row r="64" spans="1:11">
      <c r="A64" s="2" t="s">
        <v>33</v>
      </c>
      <c r="B64" s="3" t="s">
        <v>67</v>
      </c>
      <c r="C64" s="3">
        <v>1</v>
      </c>
      <c r="D64" s="3" t="s">
        <v>229</v>
      </c>
      <c r="E64" s="11" t="s">
        <v>18</v>
      </c>
      <c r="F64" s="3"/>
      <c r="G64" s="5" t="s">
        <v>120</v>
      </c>
      <c r="H64" s="3"/>
      <c r="I64" s="3"/>
      <c r="J64" s="3" t="s">
        <v>120</v>
      </c>
      <c r="K64" s="3"/>
    </row>
    <row r="65" spans="1:11">
      <c r="A65" s="6" t="s">
        <v>34</v>
      </c>
      <c r="B65" s="3" t="s">
        <v>81</v>
      </c>
      <c r="C65" s="3">
        <v>1</v>
      </c>
      <c r="D65" s="3" t="s">
        <v>231</v>
      </c>
      <c r="E65" s="4" t="s">
        <v>16</v>
      </c>
      <c r="F65" s="3" t="s">
        <v>246</v>
      </c>
      <c r="G65" s="7" t="s">
        <v>122</v>
      </c>
      <c r="H65" s="3" t="s">
        <v>313</v>
      </c>
      <c r="I65" s="3"/>
      <c r="J65" s="3" t="s">
        <v>120</v>
      </c>
      <c r="K65" s="3"/>
    </row>
    <row r="66" spans="1:11">
      <c r="A66" s="8" t="s">
        <v>40</v>
      </c>
      <c r="B66" s="3" t="s">
        <v>107</v>
      </c>
      <c r="C66" s="3">
        <v>1</v>
      </c>
      <c r="D66" s="3" t="s">
        <v>233</v>
      </c>
      <c r="E66" s="4" t="s">
        <v>16</v>
      </c>
      <c r="F66" s="3" t="s">
        <v>246</v>
      </c>
      <c r="G66" s="5" t="s">
        <v>120</v>
      </c>
      <c r="H66" s="3"/>
      <c r="I66" s="3"/>
      <c r="J66" s="3" t="s">
        <v>120</v>
      </c>
      <c r="K66" s="3"/>
    </row>
    <row r="67" spans="1:11">
      <c r="A67" s="8" t="s">
        <v>40</v>
      </c>
      <c r="B67" s="3" t="s">
        <v>108</v>
      </c>
      <c r="C67" s="3">
        <v>1</v>
      </c>
      <c r="D67" s="3" t="s">
        <v>234</v>
      </c>
      <c r="E67" s="4" t="s">
        <v>16</v>
      </c>
      <c r="F67" s="3" t="s">
        <v>269</v>
      </c>
      <c r="G67" s="5" t="s">
        <v>120</v>
      </c>
      <c r="H67" s="3"/>
      <c r="I67" s="3"/>
      <c r="J67" s="3" t="s">
        <v>120</v>
      </c>
      <c r="K67" s="3"/>
    </row>
    <row r="68" spans="1:11">
      <c r="A68" s="10" t="s">
        <v>38</v>
      </c>
      <c r="B68" s="3" t="s">
        <v>100</v>
      </c>
      <c r="C68" s="3">
        <v>1</v>
      </c>
      <c r="D68" s="3" t="s">
        <v>236</v>
      </c>
      <c r="E68" s="4" t="s">
        <v>16</v>
      </c>
      <c r="F68" s="3" t="s">
        <v>261</v>
      </c>
      <c r="G68" s="5" t="s">
        <v>120</v>
      </c>
      <c r="H68" s="3"/>
      <c r="I68" s="3"/>
      <c r="J68" s="3" t="s">
        <v>120</v>
      </c>
      <c r="K68" s="3"/>
    </row>
  </sheetData>
  <conditionalFormatting sqref="G2:G68">
    <cfRule type="cellIs" dxfId="109" priority="1" stopIfTrue="1" operator="equal">
      <formula>"Sim"</formula>
    </cfRule>
    <cfRule type="cellIs" dxfId="108" priority="3" stopIfTrue="1" operator="equal">
      <formula>"Não"</formula>
    </cfRule>
  </conditionalFormatting>
  <conditionalFormatting sqref="J2:J68">
    <cfRule type="cellIs" dxfId="107" priority="4" stopIfTrue="1" operator="equal">
      <formula>"Sim"</formula>
    </cfRule>
    <cfRule type="cellIs" dxfId="106" priority="4" stopIfTrue="1" operator="equal">
      <formula>"Não"</formula>
    </cfRule>
  </conditionalFormatting>
  <conditionalFormatting sqref="E2:E68">
    <cfRule type="cellIs" dxfId="105" priority="5" stopIfTrue="1" operator="equal">
      <formula>"Enviado"</formula>
    </cfRule>
    <cfRule type="cellIs" dxfId="104" priority="6" stopIfTrue="1" operator="equal">
      <formula>"Atrasado"</formula>
    </cfRule>
    <cfRule type="cellIs" dxfId="103" priority="7" stopIfTrue="1" operator="equal">
      <formula>"Atrasado &gt;= 2"</formula>
    </cfRule>
    <cfRule type="cellIs" dxfId="102" priority="8" stopIfTrue="1" operator="equal">
      <formula>"Outras Ocorrências"</formula>
    </cfRule>
    <cfRule type="cellIs" dxfId="101" priority="9" stopIfTrue="1" operator="equal">
      <formula>"Sem Técnico"</formula>
    </cfRule>
    <cfRule type="cellIs" dxfId="10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3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300-000001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8"/>
  <sheetViews>
    <sheetView workbookViewId="0"/>
  </sheetViews>
  <sheetFormatPr defaultRowHeight="15"/>
  <cols>
    <col min="1" max="1" width="14" customWidth="1"/>
    <col min="2" max="2" width="30" customWidth="1"/>
    <col min="3" max="3" width="8" customWidth="1"/>
    <col min="4" max="4" width="51" customWidth="1"/>
    <col min="5" max="5" width="18" customWidth="1"/>
    <col min="6" max="7" width="27" customWidth="1"/>
    <col min="8" max="8" width="527"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33</v>
      </c>
      <c r="B2" s="3" t="s">
        <v>54</v>
      </c>
      <c r="C2" s="3">
        <v>1</v>
      </c>
      <c r="D2" s="3" t="s">
        <v>118</v>
      </c>
      <c r="E2" s="4" t="s">
        <v>16</v>
      </c>
      <c r="F2" s="3" t="s">
        <v>263</v>
      </c>
      <c r="G2" s="5" t="s">
        <v>120</v>
      </c>
      <c r="H2" s="3"/>
      <c r="I2" s="3"/>
      <c r="J2" s="3" t="s">
        <v>120</v>
      </c>
      <c r="K2" s="3"/>
    </row>
    <row r="3" spans="1:11">
      <c r="A3" s="6" t="s">
        <v>34</v>
      </c>
      <c r="B3" s="3" t="s">
        <v>68</v>
      </c>
      <c r="C3" s="3">
        <v>1</v>
      </c>
      <c r="D3" s="3" t="s">
        <v>121</v>
      </c>
      <c r="E3" s="4" t="s">
        <v>16</v>
      </c>
      <c r="F3" s="3" t="s">
        <v>246</v>
      </c>
      <c r="G3" s="7" t="s">
        <v>122</v>
      </c>
      <c r="H3" s="3" t="s">
        <v>314</v>
      </c>
      <c r="I3" s="3"/>
      <c r="J3" s="3" t="s">
        <v>120</v>
      </c>
      <c r="K3" s="3"/>
    </row>
    <row r="4" spans="1:11">
      <c r="A4" s="2" t="s">
        <v>33</v>
      </c>
      <c r="B4" s="3" t="s">
        <v>55</v>
      </c>
      <c r="C4" s="3">
        <v>1</v>
      </c>
      <c r="D4" s="3" t="s">
        <v>124</v>
      </c>
      <c r="E4" s="11" t="s">
        <v>18</v>
      </c>
      <c r="F4" s="3"/>
      <c r="G4" s="5" t="s">
        <v>120</v>
      </c>
      <c r="H4" s="3"/>
      <c r="I4" s="3"/>
      <c r="J4" s="3" t="s">
        <v>120</v>
      </c>
      <c r="K4" s="3"/>
    </row>
    <row r="5" spans="1:11">
      <c r="A5" s="6" t="s">
        <v>34</v>
      </c>
      <c r="B5" s="3" t="s">
        <v>69</v>
      </c>
      <c r="C5" s="3">
        <v>1</v>
      </c>
      <c r="D5" s="3" t="s">
        <v>125</v>
      </c>
      <c r="E5" s="4" t="s">
        <v>16</v>
      </c>
      <c r="F5" s="3" t="s">
        <v>315</v>
      </c>
      <c r="G5" s="7" t="s">
        <v>122</v>
      </c>
      <c r="H5" s="3" t="s">
        <v>274</v>
      </c>
      <c r="I5" s="3"/>
      <c r="J5" s="3" t="s">
        <v>120</v>
      </c>
      <c r="K5" s="3"/>
    </row>
    <row r="6" spans="1:11">
      <c r="A6" s="6" t="s">
        <v>34</v>
      </c>
      <c r="B6" s="3" t="s">
        <v>70</v>
      </c>
      <c r="C6" s="3">
        <v>1</v>
      </c>
      <c r="D6" s="3" t="s">
        <v>128</v>
      </c>
      <c r="E6" s="4" t="s">
        <v>16</v>
      </c>
      <c r="F6" s="3" t="s">
        <v>292</v>
      </c>
      <c r="G6" s="7" t="s">
        <v>122</v>
      </c>
      <c r="H6" s="3" t="s">
        <v>316</v>
      </c>
      <c r="I6" s="3"/>
      <c r="J6" s="3" t="s">
        <v>120</v>
      </c>
      <c r="K6" s="3"/>
    </row>
    <row r="7" spans="1:11">
      <c r="A7" s="2" t="s">
        <v>33</v>
      </c>
      <c r="B7" s="3" t="s">
        <v>56</v>
      </c>
      <c r="C7" s="3">
        <v>1</v>
      </c>
      <c r="D7" s="3" t="s">
        <v>133</v>
      </c>
      <c r="E7" s="4" t="s">
        <v>16</v>
      </c>
      <c r="F7" s="3" t="s">
        <v>263</v>
      </c>
      <c r="G7" s="5" t="s">
        <v>120</v>
      </c>
      <c r="H7" s="3"/>
      <c r="I7" s="3"/>
      <c r="J7" s="3" t="s">
        <v>120</v>
      </c>
      <c r="K7" s="3"/>
    </row>
    <row r="8" spans="1:11">
      <c r="A8" s="8" t="s">
        <v>40</v>
      </c>
      <c r="B8" s="3" t="s">
        <v>101</v>
      </c>
      <c r="C8" s="3">
        <v>1</v>
      </c>
      <c r="D8" s="3" t="s">
        <v>134</v>
      </c>
      <c r="E8" s="4" t="s">
        <v>16</v>
      </c>
      <c r="F8" s="3" t="s">
        <v>257</v>
      </c>
      <c r="G8" s="5" t="s">
        <v>120</v>
      </c>
      <c r="H8" s="3"/>
      <c r="I8" s="3"/>
      <c r="J8" s="3" t="s">
        <v>120</v>
      </c>
      <c r="K8" s="3"/>
    </row>
    <row r="9" spans="1:11">
      <c r="A9" s="6" t="s">
        <v>34</v>
      </c>
      <c r="B9" s="3" t="s">
        <v>71</v>
      </c>
      <c r="C9" s="3">
        <v>1</v>
      </c>
      <c r="D9" s="3" t="s">
        <v>136</v>
      </c>
      <c r="E9" s="4" t="s">
        <v>16</v>
      </c>
      <c r="F9" s="3" t="s">
        <v>292</v>
      </c>
      <c r="G9" s="7" t="s">
        <v>122</v>
      </c>
      <c r="H9" s="3" t="s">
        <v>317</v>
      </c>
      <c r="I9" s="3"/>
      <c r="J9" s="3" t="s">
        <v>120</v>
      </c>
      <c r="K9" s="3"/>
    </row>
    <row r="10" spans="1:11">
      <c r="A10" s="6" t="s">
        <v>34</v>
      </c>
      <c r="B10" s="3" t="s">
        <v>72</v>
      </c>
      <c r="C10" s="3">
        <v>1</v>
      </c>
      <c r="D10" s="3" t="s">
        <v>138</v>
      </c>
      <c r="E10" s="4" t="s">
        <v>16</v>
      </c>
      <c r="F10" s="3" t="s">
        <v>312</v>
      </c>
      <c r="G10" s="7" t="s">
        <v>122</v>
      </c>
      <c r="H10" s="3" t="s">
        <v>274</v>
      </c>
      <c r="I10" s="3"/>
      <c r="J10" s="3" t="s">
        <v>120</v>
      </c>
      <c r="K10" s="3"/>
    </row>
    <row r="11" spans="1:11">
      <c r="A11" s="8" t="s">
        <v>40</v>
      </c>
      <c r="B11" s="3" t="s">
        <v>102</v>
      </c>
      <c r="C11" s="3">
        <v>1</v>
      </c>
      <c r="D11" s="3" t="s">
        <v>142</v>
      </c>
      <c r="E11" s="4" t="s">
        <v>16</v>
      </c>
      <c r="F11" s="3" t="s">
        <v>318</v>
      </c>
      <c r="G11" s="5" t="s">
        <v>120</v>
      </c>
      <c r="H11" s="3"/>
      <c r="I11" s="3"/>
      <c r="J11" s="3" t="s">
        <v>120</v>
      </c>
      <c r="K11" s="3"/>
    </row>
    <row r="12" spans="1:11">
      <c r="A12" s="8" t="s">
        <v>40</v>
      </c>
      <c r="B12" s="3" t="s">
        <v>102</v>
      </c>
      <c r="C12" s="3">
        <v>2</v>
      </c>
      <c r="D12" s="3" t="s">
        <v>143</v>
      </c>
      <c r="E12" s="4" t="s">
        <v>16</v>
      </c>
      <c r="F12" s="3" t="s">
        <v>288</v>
      </c>
      <c r="G12" s="5" t="s">
        <v>120</v>
      </c>
      <c r="H12" s="3"/>
      <c r="I12" s="3"/>
      <c r="J12" s="3" t="s">
        <v>120</v>
      </c>
      <c r="K12" s="3"/>
    </row>
    <row r="13" spans="1:11">
      <c r="A13" s="8" t="s">
        <v>40</v>
      </c>
      <c r="B13" s="3" t="s">
        <v>102</v>
      </c>
      <c r="C13" s="3">
        <v>3</v>
      </c>
      <c r="D13" s="3" t="s">
        <v>145</v>
      </c>
      <c r="E13" s="4" t="s">
        <v>16</v>
      </c>
      <c r="F13" s="3" t="s">
        <v>245</v>
      </c>
      <c r="G13" s="5" t="s">
        <v>120</v>
      </c>
      <c r="H13" s="3"/>
      <c r="I13" s="3"/>
      <c r="J13" s="3" t="s">
        <v>120</v>
      </c>
      <c r="K13" s="3"/>
    </row>
    <row r="14" spans="1:11">
      <c r="A14" s="8" t="s">
        <v>40</v>
      </c>
      <c r="B14" s="3" t="s">
        <v>102</v>
      </c>
      <c r="C14" s="3">
        <v>4</v>
      </c>
      <c r="D14" s="3" t="s">
        <v>146</v>
      </c>
      <c r="E14" s="4" t="s">
        <v>16</v>
      </c>
      <c r="F14" s="3" t="s">
        <v>319</v>
      </c>
      <c r="G14" s="5" t="s">
        <v>120</v>
      </c>
      <c r="H14" s="3"/>
      <c r="I14" s="3"/>
      <c r="J14" s="3" t="s">
        <v>120</v>
      </c>
      <c r="K14" s="3"/>
    </row>
    <row r="15" spans="1:11">
      <c r="A15" s="8" t="s">
        <v>40</v>
      </c>
      <c r="B15" s="3" t="s">
        <v>102</v>
      </c>
      <c r="C15" s="3">
        <v>5</v>
      </c>
      <c r="D15" s="3" t="s">
        <v>148</v>
      </c>
      <c r="E15" s="4" t="s">
        <v>16</v>
      </c>
      <c r="F15" s="3" t="s">
        <v>297</v>
      </c>
      <c r="G15" s="5" t="s">
        <v>120</v>
      </c>
      <c r="H15" s="3"/>
      <c r="I15" s="3"/>
      <c r="J15" s="3" t="s">
        <v>120</v>
      </c>
      <c r="K15" s="3"/>
    </row>
    <row r="16" spans="1:11">
      <c r="A16" s="8" t="s">
        <v>40</v>
      </c>
      <c r="B16" s="3" t="s">
        <v>102</v>
      </c>
      <c r="C16" s="3">
        <v>6</v>
      </c>
      <c r="D16" s="3" t="s">
        <v>149</v>
      </c>
      <c r="E16" s="4" t="s">
        <v>16</v>
      </c>
      <c r="F16" s="3" t="s">
        <v>292</v>
      </c>
      <c r="G16" s="5" t="s">
        <v>120</v>
      </c>
      <c r="H16" s="3"/>
      <c r="I16" s="3"/>
      <c r="J16" s="3" t="s">
        <v>120</v>
      </c>
      <c r="K16" s="3"/>
    </row>
    <row r="17" spans="1:11">
      <c r="A17" s="6" t="s">
        <v>34</v>
      </c>
      <c r="B17" s="3" t="s">
        <v>73</v>
      </c>
      <c r="C17" s="3">
        <v>1</v>
      </c>
      <c r="D17" s="3" t="s">
        <v>151</v>
      </c>
      <c r="E17" s="4" t="s">
        <v>16</v>
      </c>
      <c r="F17" s="3" t="s">
        <v>292</v>
      </c>
      <c r="G17" s="7" t="s">
        <v>122</v>
      </c>
      <c r="H17" s="3" t="s">
        <v>274</v>
      </c>
      <c r="I17" s="3"/>
      <c r="J17" s="3" t="s">
        <v>120</v>
      </c>
      <c r="K17" s="3"/>
    </row>
    <row r="18" spans="1:11">
      <c r="A18" s="10" t="s">
        <v>38</v>
      </c>
      <c r="B18" s="3" t="s">
        <v>88</v>
      </c>
      <c r="C18" s="3">
        <v>1</v>
      </c>
      <c r="D18" s="3" t="s">
        <v>153</v>
      </c>
      <c r="E18" s="4" t="s">
        <v>16</v>
      </c>
      <c r="F18" s="3" t="s">
        <v>276</v>
      </c>
      <c r="G18" s="5" t="s">
        <v>120</v>
      </c>
      <c r="H18" s="3"/>
      <c r="I18" s="3"/>
      <c r="J18" s="3" t="s">
        <v>120</v>
      </c>
      <c r="K18" s="3"/>
    </row>
    <row r="19" spans="1:11">
      <c r="A19" s="6" t="s">
        <v>34</v>
      </c>
      <c r="B19" s="3" t="s">
        <v>74</v>
      </c>
      <c r="C19" s="3">
        <v>1</v>
      </c>
      <c r="D19" s="3" t="s">
        <v>155</v>
      </c>
      <c r="E19" s="4" t="s">
        <v>16</v>
      </c>
      <c r="F19" s="3" t="s">
        <v>245</v>
      </c>
      <c r="G19" s="7" t="s">
        <v>122</v>
      </c>
      <c r="H19" s="3" t="s">
        <v>320</v>
      </c>
      <c r="I19" s="3"/>
      <c r="J19" s="3" t="s">
        <v>120</v>
      </c>
      <c r="K19" s="3"/>
    </row>
    <row r="20" spans="1:11">
      <c r="A20" s="10" t="s">
        <v>38</v>
      </c>
      <c r="B20" s="3" t="s">
        <v>89</v>
      </c>
      <c r="C20" s="3">
        <v>1</v>
      </c>
      <c r="D20" s="3" t="s">
        <v>157</v>
      </c>
      <c r="E20" s="4" t="s">
        <v>16</v>
      </c>
      <c r="F20" s="3" t="s">
        <v>278</v>
      </c>
      <c r="G20" s="5" t="s">
        <v>120</v>
      </c>
      <c r="H20" s="3"/>
      <c r="I20" s="3"/>
      <c r="J20" s="3" t="s">
        <v>120</v>
      </c>
      <c r="K20" s="3"/>
    </row>
    <row r="21" spans="1:11">
      <c r="A21" s="6" t="s">
        <v>34</v>
      </c>
      <c r="B21" s="3" t="s">
        <v>75</v>
      </c>
      <c r="C21" s="3">
        <v>1</v>
      </c>
      <c r="D21" s="3" t="s">
        <v>159</v>
      </c>
      <c r="E21" s="4" t="s">
        <v>16</v>
      </c>
      <c r="F21" s="3" t="s">
        <v>263</v>
      </c>
      <c r="G21" s="7" t="s">
        <v>122</v>
      </c>
      <c r="H21" s="3" t="s">
        <v>274</v>
      </c>
      <c r="I21" s="3"/>
      <c r="J21" s="3" t="s">
        <v>120</v>
      </c>
      <c r="K21" s="3"/>
    </row>
    <row r="22" spans="1:11">
      <c r="A22" s="10" t="s">
        <v>38</v>
      </c>
      <c r="B22" s="3" t="s">
        <v>90</v>
      </c>
      <c r="C22" s="3">
        <v>1</v>
      </c>
      <c r="D22" s="3" t="s">
        <v>160</v>
      </c>
      <c r="E22" s="4" t="s">
        <v>16</v>
      </c>
      <c r="F22" s="3" t="s">
        <v>285</v>
      </c>
      <c r="G22" s="5" t="s">
        <v>120</v>
      </c>
      <c r="H22" s="3"/>
      <c r="I22" s="3"/>
      <c r="J22" s="3" t="s">
        <v>120</v>
      </c>
      <c r="K22" s="3"/>
    </row>
    <row r="23" spans="1:11">
      <c r="A23" s="8" t="s">
        <v>40</v>
      </c>
      <c r="B23" s="3" t="s">
        <v>103</v>
      </c>
      <c r="C23" s="3">
        <v>1</v>
      </c>
      <c r="D23" s="3" t="s">
        <v>162</v>
      </c>
      <c r="E23" s="4" t="s">
        <v>16</v>
      </c>
      <c r="F23" s="3" t="s">
        <v>228</v>
      </c>
      <c r="G23" s="5" t="s">
        <v>120</v>
      </c>
      <c r="H23" s="3"/>
      <c r="I23" s="3"/>
      <c r="J23" s="3" t="s">
        <v>120</v>
      </c>
      <c r="K23" s="3"/>
    </row>
    <row r="24" spans="1:11">
      <c r="A24" s="12" t="s">
        <v>36</v>
      </c>
      <c r="B24" s="3" t="s">
        <v>82</v>
      </c>
      <c r="C24" s="3">
        <v>2</v>
      </c>
      <c r="D24" s="3" t="s">
        <v>163</v>
      </c>
      <c r="E24" s="4" t="s">
        <v>16</v>
      </c>
      <c r="F24" s="3" t="s">
        <v>292</v>
      </c>
      <c r="G24" s="5" t="s">
        <v>120</v>
      </c>
      <c r="H24" s="3"/>
      <c r="I24" s="3"/>
      <c r="J24" s="3" t="s">
        <v>120</v>
      </c>
      <c r="K24" s="3"/>
    </row>
    <row r="25" spans="1:11">
      <c r="A25" s="12" t="s">
        <v>36</v>
      </c>
      <c r="B25" s="3" t="s">
        <v>82</v>
      </c>
      <c r="C25" s="3">
        <v>3</v>
      </c>
      <c r="D25" s="3" t="s">
        <v>166</v>
      </c>
      <c r="E25" s="4" t="s">
        <v>16</v>
      </c>
      <c r="F25" s="3" t="s">
        <v>292</v>
      </c>
      <c r="G25" s="5" t="s">
        <v>120</v>
      </c>
      <c r="H25" s="3"/>
      <c r="I25" s="3"/>
      <c r="J25" s="3" t="s">
        <v>120</v>
      </c>
      <c r="K25" s="3"/>
    </row>
    <row r="26" spans="1:11">
      <c r="A26" s="12" t="s">
        <v>36</v>
      </c>
      <c r="B26" s="3" t="s">
        <v>82</v>
      </c>
      <c r="C26" s="3">
        <v>4</v>
      </c>
      <c r="D26" s="3" t="s">
        <v>168</v>
      </c>
      <c r="E26" s="4" t="s">
        <v>16</v>
      </c>
      <c r="F26" s="3" t="s">
        <v>263</v>
      </c>
      <c r="G26" s="5" t="s">
        <v>120</v>
      </c>
      <c r="H26" s="3"/>
      <c r="I26" s="3"/>
      <c r="J26" s="3" t="s">
        <v>120</v>
      </c>
      <c r="K26" s="3"/>
    </row>
    <row r="27" spans="1:11">
      <c r="A27" s="12" t="s">
        <v>36</v>
      </c>
      <c r="B27" s="3" t="s">
        <v>82</v>
      </c>
      <c r="C27" s="3">
        <v>5</v>
      </c>
      <c r="D27" s="3" t="s">
        <v>169</v>
      </c>
      <c r="E27" s="4" t="s">
        <v>16</v>
      </c>
      <c r="F27" s="3" t="s">
        <v>248</v>
      </c>
      <c r="G27" s="5" t="s">
        <v>120</v>
      </c>
      <c r="H27" s="3"/>
      <c r="I27" s="3"/>
      <c r="J27" s="3" t="s">
        <v>120</v>
      </c>
      <c r="K27" s="3"/>
    </row>
    <row r="28" spans="1:11">
      <c r="A28" s="12" t="s">
        <v>36</v>
      </c>
      <c r="B28" s="3" t="s">
        <v>82</v>
      </c>
      <c r="C28" s="3">
        <v>6</v>
      </c>
      <c r="D28" s="3" t="s">
        <v>171</v>
      </c>
      <c r="E28" s="4" t="s">
        <v>16</v>
      </c>
      <c r="F28" s="3" t="s">
        <v>318</v>
      </c>
      <c r="G28" s="5" t="s">
        <v>120</v>
      </c>
      <c r="H28" s="3"/>
      <c r="I28" s="3"/>
      <c r="J28" s="3" t="s">
        <v>120</v>
      </c>
      <c r="K28" s="3"/>
    </row>
    <row r="29" spans="1:11">
      <c r="A29" s="12" t="s">
        <v>36</v>
      </c>
      <c r="B29" s="3" t="s">
        <v>82</v>
      </c>
      <c r="C29" s="3">
        <v>7</v>
      </c>
      <c r="D29" s="3" t="s">
        <v>173</v>
      </c>
      <c r="E29" s="4" t="s">
        <v>16</v>
      </c>
      <c r="F29" s="3" t="s">
        <v>263</v>
      </c>
      <c r="G29" s="5" t="s">
        <v>120</v>
      </c>
      <c r="H29" s="3"/>
      <c r="I29" s="3"/>
      <c r="J29" s="3" t="s">
        <v>120</v>
      </c>
      <c r="K29" s="3"/>
    </row>
    <row r="30" spans="1:11">
      <c r="A30" s="12" t="s">
        <v>36</v>
      </c>
      <c r="B30" s="3" t="s">
        <v>82</v>
      </c>
      <c r="C30" s="3">
        <v>8</v>
      </c>
      <c r="D30" s="3" t="s">
        <v>174</v>
      </c>
      <c r="E30" s="4" t="s">
        <v>16</v>
      </c>
      <c r="F30" s="3" t="s">
        <v>292</v>
      </c>
      <c r="G30" s="5" t="s">
        <v>120</v>
      </c>
      <c r="H30" s="3"/>
      <c r="I30" s="3"/>
      <c r="J30" s="3" t="s">
        <v>120</v>
      </c>
      <c r="K30" s="3"/>
    </row>
    <row r="31" spans="1:11">
      <c r="A31" s="2" t="s">
        <v>33</v>
      </c>
      <c r="B31" s="3" t="s">
        <v>57</v>
      </c>
      <c r="C31" s="3">
        <v>1</v>
      </c>
      <c r="D31" s="3" t="s">
        <v>175</v>
      </c>
      <c r="E31" s="4" t="s">
        <v>16</v>
      </c>
      <c r="F31" s="3" t="s">
        <v>298</v>
      </c>
      <c r="G31" s="5" t="s">
        <v>120</v>
      </c>
      <c r="H31" s="3"/>
      <c r="I31" s="3"/>
      <c r="J31" s="3" t="s">
        <v>120</v>
      </c>
      <c r="K31" s="3"/>
    </row>
    <row r="32" spans="1:11">
      <c r="A32" s="2" t="s">
        <v>33</v>
      </c>
      <c r="B32" s="3" t="s">
        <v>58</v>
      </c>
      <c r="C32" s="3">
        <v>1</v>
      </c>
      <c r="D32" s="3" t="s">
        <v>176</v>
      </c>
      <c r="E32" s="4" t="s">
        <v>16</v>
      </c>
      <c r="F32" s="3" t="s">
        <v>278</v>
      </c>
      <c r="G32" s="5" t="s">
        <v>120</v>
      </c>
      <c r="H32" s="3"/>
      <c r="I32" s="3"/>
      <c r="J32" s="3" t="s">
        <v>120</v>
      </c>
      <c r="K32" s="3"/>
    </row>
    <row r="33" spans="1:11">
      <c r="A33" s="6" t="s">
        <v>34</v>
      </c>
      <c r="B33" s="3" t="s">
        <v>76</v>
      </c>
      <c r="C33" s="3">
        <v>1</v>
      </c>
      <c r="D33" s="3" t="s">
        <v>177</v>
      </c>
      <c r="E33" s="9" t="s">
        <v>19</v>
      </c>
      <c r="F33" s="3" t="s">
        <v>321</v>
      </c>
      <c r="G33" s="7" t="s">
        <v>122</v>
      </c>
      <c r="H33" s="3" t="s">
        <v>322</v>
      </c>
      <c r="I33" s="3">
        <v>4578</v>
      </c>
      <c r="J33" s="3" t="s">
        <v>120</v>
      </c>
      <c r="K33" s="3"/>
    </row>
    <row r="34" spans="1:11">
      <c r="A34" s="6" t="s">
        <v>34</v>
      </c>
      <c r="B34" s="3" t="s">
        <v>77</v>
      </c>
      <c r="C34" s="3">
        <v>1</v>
      </c>
      <c r="D34" s="3" t="s">
        <v>179</v>
      </c>
      <c r="E34" s="4" t="s">
        <v>16</v>
      </c>
      <c r="F34" s="3" t="s">
        <v>323</v>
      </c>
      <c r="G34" s="7" t="s">
        <v>122</v>
      </c>
      <c r="H34" s="3" t="s">
        <v>324</v>
      </c>
      <c r="I34" s="3"/>
      <c r="J34" s="3" t="s">
        <v>120</v>
      </c>
      <c r="K34" s="3"/>
    </row>
    <row r="35" spans="1:11">
      <c r="A35" s="6" t="s">
        <v>34</v>
      </c>
      <c r="B35" s="3" t="s">
        <v>78</v>
      </c>
      <c r="C35" s="3">
        <v>1</v>
      </c>
      <c r="D35" s="3" t="s">
        <v>182</v>
      </c>
      <c r="E35" s="4" t="s">
        <v>16</v>
      </c>
      <c r="F35" s="3" t="s">
        <v>292</v>
      </c>
      <c r="G35" s="7" t="s">
        <v>122</v>
      </c>
      <c r="H35" s="3" t="s">
        <v>325</v>
      </c>
      <c r="I35" s="3"/>
      <c r="J35" s="3" t="s">
        <v>120</v>
      </c>
      <c r="K35" s="3"/>
    </row>
    <row r="36" spans="1:11">
      <c r="A36" s="8" t="s">
        <v>40</v>
      </c>
      <c r="B36" s="3" t="s">
        <v>104</v>
      </c>
      <c r="C36" s="3">
        <v>1</v>
      </c>
      <c r="D36" s="3" t="s">
        <v>184</v>
      </c>
      <c r="E36" s="4" t="s">
        <v>16</v>
      </c>
      <c r="F36" s="3" t="s">
        <v>288</v>
      </c>
      <c r="G36" s="5" t="s">
        <v>120</v>
      </c>
      <c r="H36" s="3"/>
      <c r="I36" s="3"/>
      <c r="J36" s="3" t="s">
        <v>120</v>
      </c>
      <c r="K36" s="3"/>
    </row>
    <row r="37" spans="1:11">
      <c r="A37" s="10" t="s">
        <v>38</v>
      </c>
      <c r="B37" s="3" t="s">
        <v>91</v>
      </c>
      <c r="C37" s="3">
        <v>1</v>
      </c>
      <c r="D37" s="3" t="s">
        <v>185</v>
      </c>
      <c r="E37" s="4" t="s">
        <v>16</v>
      </c>
      <c r="F37" s="3" t="s">
        <v>266</v>
      </c>
      <c r="G37" s="5" t="s">
        <v>120</v>
      </c>
      <c r="H37" s="3"/>
      <c r="I37" s="3"/>
      <c r="J37" s="3" t="s">
        <v>120</v>
      </c>
      <c r="K37" s="3"/>
    </row>
    <row r="38" spans="1:11">
      <c r="A38" s="8" t="s">
        <v>40</v>
      </c>
      <c r="B38" s="3" t="s">
        <v>105</v>
      </c>
      <c r="C38" s="3">
        <v>1</v>
      </c>
      <c r="D38" s="3" t="s">
        <v>187</v>
      </c>
      <c r="E38" s="4" t="s">
        <v>16</v>
      </c>
      <c r="F38" s="3" t="s">
        <v>326</v>
      </c>
      <c r="G38" s="5" t="s">
        <v>120</v>
      </c>
      <c r="H38" s="3"/>
      <c r="I38" s="3"/>
      <c r="J38" s="3" t="s">
        <v>120</v>
      </c>
      <c r="K38" s="3"/>
    </row>
    <row r="39" spans="1:11">
      <c r="A39" s="6" t="s">
        <v>34</v>
      </c>
      <c r="B39" s="3" t="s">
        <v>79</v>
      </c>
      <c r="C39" s="3">
        <v>1</v>
      </c>
      <c r="D39" s="3" t="s">
        <v>188</v>
      </c>
      <c r="E39" s="4" t="s">
        <v>16</v>
      </c>
      <c r="F39" s="3" t="s">
        <v>318</v>
      </c>
      <c r="G39" s="7" t="s">
        <v>122</v>
      </c>
      <c r="H39" s="3" t="s">
        <v>327</v>
      </c>
      <c r="I39" s="3"/>
      <c r="J39" s="3" t="s">
        <v>120</v>
      </c>
      <c r="K39" s="3"/>
    </row>
    <row r="40" spans="1:11">
      <c r="A40" s="10" t="s">
        <v>38</v>
      </c>
      <c r="B40" s="3" t="s">
        <v>92</v>
      </c>
      <c r="C40" s="3">
        <v>1</v>
      </c>
      <c r="D40" s="3" t="s">
        <v>189</v>
      </c>
      <c r="E40" s="11" t="s">
        <v>18</v>
      </c>
      <c r="F40" s="3"/>
      <c r="G40" s="5" t="s">
        <v>120</v>
      </c>
      <c r="H40" s="3"/>
      <c r="I40" s="3"/>
      <c r="J40" s="3" t="s">
        <v>120</v>
      </c>
      <c r="K40" s="3"/>
    </row>
    <row r="41" spans="1:11">
      <c r="A41" s="10" t="s">
        <v>38</v>
      </c>
      <c r="B41" s="3" t="s">
        <v>92</v>
      </c>
      <c r="C41" s="3">
        <v>2</v>
      </c>
      <c r="D41" s="3" t="s">
        <v>190</v>
      </c>
      <c r="E41" s="11" t="s">
        <v>18</v>
      </c>
      <c r="F41" s="3"/>
      <c r="G41" s="5" t="s">
        <v>120</v>
      </c>
      <c r="H41" s="3"/>
      <c r="I41" s="3"/>
      <c r="J41" s="3" t="s">
        <v>120</v>
      </c>
      <c r="K41" s="3"/>
    </row>
    <row r="42" spans="1:11">
      <c r="A42" s="2" t="s">
        <v>33</v>
      </c>
      <c r="B42" s="3" t="s">
        <v>59</v>
      </c>
      <c r="C42" s="3">
        <v>1</v>
      </c>
      <c r="D42" s="3" t="s">
        <v>191</v>
      </c>
      <c r="E42" s="11" t="s">
        <v>18</v>
      </c>
      <c r="F42" s="3"/>
      <c r="G42" s="5" t="s">
        <v>120</v>
      </c>
      <c r="H42" s="3"/>
      <c r="I42" s="3"/>
      <c r="J42" s="3" t="s">
        <v>120</v>
      </c>
      <c r="K42" s="3"/>
    </row>
    <row r="43" spans="1:11">
      <c r="A43" s="12" t="s">
        <v>36</v>
      </c>
      <c r="B43" s="3" t="s">
        <v>83</v>
      </c>
      <c r="C43" s="3">
        <v>1</v>
      </c>
      <c r="D43" s="3" t="s">
        <v>192</v>
      </c>
      <c r="E43" s="4" t="s">
        <v>16</v>
      </c>
      <c r="F43" s="3" t="s">
        <v>292</v>
      </c>
      <c r="G43" s="5" t="s">
        <v>120</v>
      </c>
      <c r="H43" s="3"/>
      <c r="I43" s="3"/>
      <c r="J43" s="3" t="s">
        <v>120</v>
      </c>
      <c r="K43" s="3"/>
    </row>
    <row r="44" spans="1:11">
      <c r="A44" s="12" t="s">
        <v>36</v>
      </c>
      <c r="B44" s="3" t="s">
        <v>84</v>
      </c>
      <c r="C44" s="3">
        <v>1</v>
      </c>
      <c r="D44" s="3" t="s">
        <v>193</v>
      </c>
      <c r="E44" s="4" t="s">
        <v>16</v>
      </c>
      <c r="F44" s="3" t="s">
        <v>291</v>
      </c>
      <c r="G44" s="5" t="s">
        <v>120</v>
      </c>
      <c r="H44" s="3"/>
      <c r="I44" s="3"/>
      <c r="J44" s="3" t="s">
        <v>120</v>
      </c>
      <c r="K44" s="3"/>
    </row>
    <row r="45" spans="1:11">
      <c r="A45" s="2" t="s">
        <v>33</v>
      </c>
      <c r="B45" s="3" t="s">
        <v>60</v>
      </c>
      <c r="C45" s="3">
        <v>1</v>
      </c>
      <c r="D45" s="3" t="s">
        <v>195</v>
      </c>
      <c r="E45" s="11" t="s">
        <v>18</v>
      </c>
      <c r="F45" s="3"/>
      <c r="G45" s="5" t="s">
        <v>120</v>
      </c>
      <c r="H45" s="3"/>
      <c r="I45" s="3"/>
      <c r="J45" s="3" t="s">
        <v>120</v>
      </c>
      <c r="K45" s="3"/>
    </row>
    <row r="46" spans="1:11">
      <c r="A46" s="10" t="s">
        <v>38</v>
      </c>
      <c r="B46" s="3" t="s">
        <v>93</v>
      </c>
      <c r="C46" s="3">
        <v>1</v>
      </c>
      <c r="D46" s="3" t="s">
        <v>196</v>
      </c>
      <c r="E46" s="4" t="s">
        <v>16</v>
      </c>
      <c r="F46" s="3" t="s">
        <v>288</v>
      </c>
      <c r="G46" s="5" t="s">
        <v>120</v>
      </c>
      <c r="H46" s="3"/>
      <c r="I46" s="3"/>
      <c r="J46" s="3" t="s">
        <v>120</v>
      </c>
      <c r="K46" s="3"/>
    </row>
    <row r="47" spans="1:11">
      <c r="A47" s="2" t="s">
        <v>33</v>
      </c>
      <c r="B47" s="3" t="s">
        <v>61</v>
      </c>
      <c r="C47" s="3">
        <v>1</v>
      </c>
      <c r="D47" s="3" t="s">
        <v>198</v>
      </c>
      <c r="E47" s="4" t="s">
        <v>16</v>
      </c>
      <c r="F47" s="3" t="s">
        <v>288</v>
      </c>
      <c r="G47" s="5" t="s">
        <v>120</v>
      </c>
      <c r="H47" s="3"/>
      <c r="I47" s="3"/>
      <c r="J47" s="3" t="s">
        <v>120</v>
      </c>
      <c r="K47" s="3"/>
    </row>
    <row r="48" spans="1:11">
      <c r="A48" s="8" t="s">
        <v>40</v>
      </c>
      <c r="B48" s="3" t="s">
        <v>106</v>
      </c>
      <c r="C48" s="3">
        <v>1</v>
      </c>
      <c r="D48" s="3" t="s">
        <v>199</v>
      </c>
      <c r="E48" s="4" t="s">
        <v>16</v>
      </c>
      <c r="F48" s="3" t="s">
        <v>309</v>
      </c>
      <c r="G48" s="5" t="s">
        <v>120</v>
      </c>
      <c r="H48" s="3"/>
      <c r="I48" s="3"/>
      <c r="J48" s="3" t="s">
        <v>120</v>
      </c>
      <c r="K48" s="3"/>
    </row>
    <row r="49" spans="1:11">
      <c r="A49" s="2" t="s">
        <v>33</v>
      </c>
      <c r="B49" s="3" t="s">
        <v>62</v>
      </c>
      <c r="C49" s="3">
        <v>1</v>
      </c>
      <c r="D49" s="3" t="s">
        <v>201</v>
      </c>
      <c r="E49" s="4" t="s">
        <v>16</v>
      </c>
      <c r="F49" s="3" t="s">
        <v>292</v>
      </c>
      <c r="G49" s="5" t="s">
        <v>120</v>
      </c>
      <c r="H49" s="3"/>
      <c r="I49" s="3"/>
      <c r="J49" s="3" t="s">
        <v>120</v>
      </c>
      <c r="K49" s="3"/>
    </row>
    <row r="50" spans="1:11">
      <c r="A50" s="2" t="s">
        <v>33</v>
      </c>
      <c r="B50" s="3" t="s">
        <v>63</v>
      </c>
      <c r="C50" s="3">
        <v>1</v>
      </c>
      <c r="D50" s="3" t="s">
        <v>202</v>
      </c>
      <c r="E50" s="4" t="s">
        <v>16</v>
      </c>
      <c r="F50" s="3" t="s">
        <v>248</v>
      </c>
      <c r="G50" s="5" t="s">
        <v>120</v>
      </c>
      <c r="H50" s="3"/>
      <c r="I50" s="3"/>
      <c r="J50" s="3" t="s">
        <v>120</v>
      </c>
      <c r="K50" s="3"/>
    </row>
    <row r="51" spans="1:11">
      <c r="A51" s="2" t="s">
        <v>33</v>
      </c>
      <c r="B51" s="3" t="s">
        <v>64</v>
      </c>
      <c r="C51" s="3">
        <v>1</v>
      </c>
      <c r="D51" s="3" t="s">
        <v>203</v>
      </c>
      <c r="E51" s="4" t="s">
        <v>16</v>
      </c>
      <c r="F51" s="3" t="s">
        <v>328</v>
      </c>
      <c r="G51" s="5" t="s">
        <v>120</v>
      </c>
      <c r="H51" s="3"/>
      <c r="I51" s="3"/>
      <c r="J51" s="3" t="s">
        <v>120</v>
      </c>
      <c r="K51" s="3"/>
    </row>
    <row r="52" spans="1:11">
      <c r="A52" s="10" t="s">
        <v>38</v>
      </c>
      <c r="B52" s="3" t="s">
        <v>94</v>
      </c>
      <c r="C52" s="3">
        <v>1</v>
      </c>
      <c r="D52" s="3" t="s">
        <v>207</v>
      </c>
      <c r="E52" s="4" t="s">
        <v>16</v>
      </c>
      <c r="F52" s="3" t="s">
        <v>263</v>
      </c>
      <c r="G52" s="5" t="s">
        <v>120</v>
      </c>
      <c r="H52" s="3"/>
      <c r="I52" s="3"/>
      <c r="J52" s="3" t="s">
        <v>120</v>
      </c>
      <c r="K52" s="3"/>
    </row>
    <row r="53" spans="1:11">
      <c r="A53" s="2" t="s">
        <v>33</v>
      </c>
      <c r="B53" s="3" t="s">
        <v>65</v>
      </c>
      <c r="C53" s="3">
        <v>1</v>
      </c>
      <c r="D53" s="3" t="s">
        <v>208</v>
      </c>
      <c r="E53" s="4" t="s">
        <v>16</v>
      </c>
      <c r="F53" s="3" t="s">
        <v>311</v>
      </c>
      <c r="G53" s="5" t="s">
        <v>120</v>
      </c>
      <c r="H53" s="3"/>
      <c r="I53" s="3"/>
      <c r="J53" s="3" t="s">
        <v>120</v>
      </c>
      <c r="K53" s="3"/>
    </row>
    <row r="54" spans="1:11">
      <c r="A54" s="10" t="s">
        <v>38</v>
      </c>
      <c r="B54" s="3" t="s">
        <v>95</v>
      </c>
      <c r="C54" s="3">
        <v>1</v>
      </c>
      <c r="D54" s="3" t="s">
        <v>209</v>
      </c>
      <c r="E54" s="4" t="s">
        <v>16</v>
      </c>
      <c r="F54" s="3" t="s">
        <v>329</v>
      </c>
      <c r="G54" s="5" t="s">
        <v>120</v>
      </c>
      <c r="H54" s="3"/>
      <c r="I54" s="3"/>
      <c r="J54" s="3" t="s">
        <v>120</v>
      </c>
      <c r="K54" s="3"/>
    </row>
    <row r="55" spans="1:11">
      <c r="A55" s="10" t="s">
        <v>38</v>
      </c>
      <c r="B55" s="3" t="s">
        <v>96</v>
      </c>
      <c r="C55" s="3">
        <v>1</v>
      </c>
      <c r="D55" s="3" t="s">
        <v>210</v>
      </c>
      <c r="E55" s="4" t="s">
        <v>16</v>
      </c>
      <c r="F55" s="3" t="s">
        <v>318</v>
      </c>
      <c r="G55" s="5" t="s">
        <v>120</v>
      </c>
      <c r="H55" s="3"/>
      <c r="I55" s="3"/>
      <c r="J55" s="3" t="s">
        <v>120</v>
      </c>
      <c r="K55" s="3"/>
    </row>
    <row r="56" spans="1:11">
      <c r="A56" s="6" t="s">
        <v>34</v>
      </c>
      <c r="B56" s="3" t="s">
        <v>80</v>
      </c>
      <c r="C56" s="3">
        <v>1</v>
      </c>
      <c r="D56" s="3" t="s">
        <v>212</v>
      </c>
      <c r="E56" s="4" t="s">
        <v>16</v>
      </c>
      <c r="F56" s="3" t="s">
        <v>263</v>
      </c>
      <c r="G56" s="7" t="s">
        <v>122</v>
      </c>
      <c r="H56" s="3" t="s">
        <v>330</v>
      </c>
      <c r="I56" s="3"/>
      <c r="J56" s="3" t="s">
        <v>120</v>
      </c>
      <c r="K56" s="3"/>
    </row>
    <row r="57" spans="1:11">
      <c r="A57" s="10" t="s">
        <v>38</v>
      </c>
      <c r="B57" s="3" t="s">
        <v>97</v>
      </c>
      <c r="C57" s="3">
        <v>1</v>
      </c>
      <c r="D57" s="3" t="s">
        <v>214</v>
      </c>
      <c r="E57" s="4" t="s">
        <v>16</v>
      </c>
      <c r="F57" s="3" t="s">
        <v>276</v>
      </c>
      <c r="G57" s="5" t="s">
        <v>120</v>
      </c>
      <c r="H57" s="3"/>
      <c r="I57" s="3"/>
      <c r="J57" s="3" t="s">
        <v>120</v>
      </c>
      <c r="K57" s="3"/>
    </row>
    <row r="58" spans="1:11">
      <c r="A58" s="12" t="s">
        <v>36</v>
      </c>
      <c r="B58" s="3" t="s">
        <v>85</v>
      </c>
      <c r="C58" s="3">
        <v>1</v>
      </c>
      <c r="D58" s="3" t="s">
        <v>215</v>
      </c>
      <c r="E58" s="4" t="s">
        <v>16</v>
      </c>
      <c r="F58" s="3" t="s">
        <v>331</v>
      </c>
      <c r="G58" s="5" t="s">
        <v>120</v>
      </c>
      <c r="H58" s="3"/>
      <c r="I58" s="3"/>
      <c r="J58" s="3" t="s">
        <v>120</v>
      </c>
      <c r="K58" s="3"/>
    </row>
    <row r="59" spans="1:11">
      <c r="A59" s="10" t="s">
        <v>38</v>
      </c>
      <c r="B59" s="3" t="s">
        <v>98</v>
      </c>
      <c r="C59" s="3">
        <v>1</v>
      </c>
      <c r="D59" s="3" t="s">
        <v>217</v>
      </c>
      <c r="E59" s="4" t="s">
        <v>16</v>
      </c>
      <c r="F59" s="3" t="s">
        <v>288</v>
      </c>
      <c r="G59" s="5" t="s">
        <v>120</v>
      </c>
      <c r="H59" s="3"/>
      <c r="I59" s="3"/>
      <c r="J59" s="3" t="s">
        <v>120</v>
      </c>
      <c r="K59" s="3"/>
    </row>
    <row r="60" spans="1:11">
      <c r="A60" s="12" t="s">
        <v>36</v>
      </c>
      <c r="B60" s="3" t="s">
        <v>86</v>
      </c>
      <c r="C60" s="3">
        <v>1</v>
      </c>
      <c r="D60" s="3" t="s">
        <v>220</v>
      </c>
      <c r="E60" s="4" t="s">
        <v>16</v>
      </c>
      <c r="F60" s="3" t="s">
        <v>298</v>
      </c>
      <c r="G60" s="5" t="s">
        <v>120</v>
      </c>
      <c r="H60" s="3"/>
      <c r="I60" s="3"/>
      <c r="J60" s="3" t="s">
        <v>120</v>
      </c>
      <c r="K60" s="3"/>
    </row>
    <row r="61" spans="1:11">
      <c r="A61" s="10" t="s">
        <v>38</v>
      </c>
      <c r="B61" s="3" t="s">
        <v>99</v>
      </c>
      <c r="C61" s="3">
        <v>1</v>
      </c>
      <c r="D61" s="3" t="s">
        <v>222</v>
      </c>
      <c r="E61" s="4" t="s">
        <v>16</v>
      </c>
      <c r="F61" s="3" t="s">
        <v>278</v>
      </c>
      <c r="G61" s="5" t="s">
        <v>120</v>
      </c>
      <c r="H61" s="3"/>
      <c r="I61" s="3"/>
      <c r="J61" s="3" t="s">
        <v>120</v>
      </c>
      <c r="K61" s="3"/>
    </row>
    <row r="62" spans="1:11">
      <c r="A62" s="12" t="s">
        <v>36</v>
      </c>
      <c r="B62" s="3" t="s">
        <v>87</v>
      </c>
      <c r="C62" s="3">
        <v>1</v>
      </c>
      <c r="D62" s="3" t="s">
        <v>224</v>
      </c>
      <c r="E62" s="4" t="s">
        <v>16</v>
      </c>
      <c r="F62" s="3" t="s">
        <v>263</v>
      </c>
      <c r="G62" s="5" t="s">
        <v>120</v>
      </c>
      <c r="H62" s="3"/>
      <c r="I62" s="3"/>
      <c r="J62" s="3" t="s">
        <v>120</v>
      </c>
      <c r="K62" s="3"/>
    </row>
    <row r="63" spans="1:11">
      <c r="A63" s="2" t="s">
        <v>33</v>
      </c>
      <c r="B63" s="3" t="s">
        <v>66</v>
      </c>
      <c r="C63" s="3">
        <v>1</v>
      </c>
      <c r="D63" s="3" t="s">
        <v>227</v>
      </c>
      <c r="E63" s="9" t="s">
        <v>19</v>
      </c>
      <c r="F63" s="3" t="s">
        <v>332</v>
      </c>
      <c r="G63" s="5" t="s">
        <v>120</v>
      </c>
      <c r="H63" s="3"/>
      <c r="I63" s="3"/>
      <c r="J63" s="3" t="s">
        <v>120</v>
      </c>
      <c r="K63" s="3"/>
    </row>
    <row r="64" spans="1:11">
      <c r="A64" s="2" t="s">
        <v>33</v>
      </c>
      <c r="B64" s="3" t="s">
        <v>67</v>
      </c>
      <c r="C64" s="3">
        <v>1</v>
      </c>
      <c r="D64" s="3" t="s">
        <v>229</v>
      </c>
      <c r="E64" s="11" t="s">
        <v>18</v>
      </c>
      <c r="F64" s="3"/>
      <c r="G64" s="5" t="s">
        <v>120</v>
      </c>
      <c r="H64" s="3"/>
      <c r="I64" s="3"/>
      <c r="J64" s="3" t="s">
        <v>120</v>
      </c>
      <c r="K64" s="3"/>
    </row>
    <row r="65" spans="1:11">
      <c r="A65" s="6" t="s">
        <v>34</v>
      </c>
      <c r="B65" s="3" t="s">
        <v>81</v>
      </c>
      <c r="C65" s="3">
        <v>1</v>
      </c>
      <c r="D65" s="3" t="s">
        <v>231</v>
      </c>
      <c r="E65" s="4" t="s">
        <v>16</v>
      </c>
      <c r="F65" s="3" t="s">
        <v>266</v>
      </c>
      <c r="G65" s="7" t="s">
        <v>122</v>
      </c>
      <c r="H65" s="3" t="s">
        <v>333</v>
      </c>
      <c r="I65" s="3"/>
      <c r="J65" s="3" t="s">
        <v>120</v>
      </c>
      <c r="K65" s="3"/>
    </row>
    <row r="66" spans="1:11">
      <c r="A66" s="8" t="s">
        <v>40</v>
      </c>
      <c r="B66" s="3" t="s">
        <v>107</v>
      </c>
      <c r="C66" s="3">
        <v>1</v>
      </c>
      <c r="D66" s="3" t="s">
        <v>233</v>
      </c>
      <c r="E66" s="4" t="s">
        <v>16</v>
      </c>
      <c r="F66" s="3" t="s">
        <v>292</v>
      </c>
      <c r="G66" s="5" t="s">
        <v>120</v>
      </c>
      <c r="H66" s="3"/>
      <c r="I66" s="3"/>
      <c r="J66" s="3" t="s">
        <v>120</v>
      </c>
      <c r="K66" s="3"/>
    </row>
    <row r="67" spans="1:11">
      <c r="A67" s="8" t="s">
        <v>40</v>
      </c>
      <c r="B67" s="3" t="s">
        <v>108</v>
      </c>
      <c r="C67" s="3">
        <v>1</v>
      </c>
      <c r="D67" s="3" t="s">
        <v>234</v>
      </c>
      <c r="E67" s="4" t="s">
        <v>16</v>
      </c>
      <c r="F67" s="3" t="s">
        <v>269</v>
      </c>
      <c r="G67" s="5" t="s">
        <v>120</v>
      </c>
      <c r="H67" s="3"/>
      <c r="I67" s="3"/>
      <c r="J67" s="3" t="s">
        <v>120</v>
      </c>
      <c r="K67" s="3"/>
    </row>
    <row r="68" spans="1:11">
      <c r="A68" s="10" t="s">
        <v>38</v>
      </c>
      <c r="B68" s="3" t="s">
        <v>100</v>
      </c>
      <c r="C68" s="3">
        <v>1</v>
      </c>
      <c r="D68" s="3" t="s">
        <v>236</v>
      </c>
      <c r="E68" s="11" t="s">
        <v>18</v>
      </c>
      <c r="F68" s="3"/>
      <c r="G68" s="5" t="s">
        <v>120</v>
      </c>
      <c r="H68" s="3"/>
      <c r="I68" s="3"/>
      <c r="J68" s="3" t="s">
        <v>120</v>
      </c>
      <c r="K68" s="3"/>
    </row>
  </sheetData>
  <conditionalFormatting sqref="G2:G68">
    <cfRule type="cellIs" dxfId="99" priority="1" stopIfTrue="1" operator="equal">
      <formula>"Sim"</formula>
    </cfRule>
    <cfRule type="cellIs" dxfId="98" priority="3" stopIfTrue="1" operator="equal">
      <formula>"Não"</formula>
    </cfRule>
  </conditionalFormatting>
  <conditionalFormatting sqref="J2:J68">
    <cfRule type="cellIs" dxfId="97" priority="4" stopIfTrue="1" operator="equal">
      <formula>"Sim"</formula>
    </cfRule>
    <cfRule type="cellIs" dxfId="96" priority="4" stopIfTrue="1" operator="equal">
      <formula>"Não"</formula>
    </cfRule>
  </conditionalFormatting>
  <conditionalFormatting sqref="E2:E68">
    <cfRule type="cellIs" dxfId="95" priority="5" stopIfTrue="1" operator="equal">
      <formula>"Enviado"</formula>
    </cfRule>
    <cfRule type="cellIs" dxfId="94" priority="6" stopIfTrue="1" operator="equal">
      <formula>"Atrasado"</formula>
    </cfRule>
    <cfRule type="cellIs" dxfId="93" priority="7" stopIfTrue="1" operator="equal">
      <formula>"Atrasado &gt;= 2"</formula>
    </cfRule>
    <cfRule type="cellIs" dxfId="92" priority="8" stopIfTrue="1" operator="equal">
      <formula>"Outras Ocorrências"</formula>
    </cfRule>
    <cfRule type="cellIs" dxfId="91" priority="9" stopIfTrue="1" operator="equal">
      <formula>"Sem Técnico"</formula>
    </cfRule>
    <cfRule type="cellIs" dxfId="9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4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400-000001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8"/>
  <sheetViews>
    <sheetView workbookViewId="0"/>
  </sheetViews>
  <sheetFormatPr defaultRowHeight="15"/>
  <cols>
    <col min="1" max="1" width="14" customWidth="1"/>
    <col min="2" max="2" width="30" customWidth="1"/>
    <col min="3" max="3" width="8" customWidth="1"/>
    <col min="4" max="4" width="51" customWidth="1"/>
    <col min="5" max="5" width="18" customWidth="1"/>
    <col min="6" max="7" width="27" customWidth="1"/>
    <col min="8" max="8" width="309"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33</v>
      </c>
      <c r="B2" s="3" t="s">
        <v>54</v>
      </c>
      <c r="C2" s="3">
        <v>1</v>
      </c>
      <c r="D2" s="3" t="s">
        <v>118</v>
      </c>
      <c r="E2" s="4" t="s">
        <v>16</v>
      </c>
      <c r="F2" s="3" t="s">
        <v>144</v>
      </c>
      <c r="G2" s="5" t="s">
        <v>120</v>
      </c>
      <c r="H2" s="3"/>
      <c r="I2" s="3"/>
      <c r="J2" s="3" t="s">
        <v>120</v>
      </c>
      <c r="K2" s="3"/>
    </row>
    <row r="3" spans="1:11">
      <c r="A3" s="6" t="s">
        <v>34</v>
      </c>
      <c r="B3" s="3" t="s">
        <v>68</v>
      </c>
      <c r="C3" s="3">
        <v>1</v>
      </c>
      <c r="D3" s="3" t="s">
        <v>121</v>
      </c>
      <c r="E3" s="4" t="s">
        <v>16</v>
      </c>
      <c r="F3" s="3" t="s">
        <v>297</v>
      </c>
      <c r="G3" s="7" t="s">
        <v>122</v>
      </c>
      <c r="H3" s="3" t="s">
        <v>334</v>
      </c>
      <c r="I3" s="3"/>
      <c r="J3" s="3" t="s">
        <v>120</v>
      </c>
      <c r="K3" s="3"/>
    </row>
    <row r="4" spans="1:11">
      <c r="A4" s="2" t="s">
        <v>33</v>
      </c>
      <c r="B4" s="3" t="s">
        <v>55</v>
      </c>
      <c r="C4" s="3">
        <v>1</v>
      </c>
      <c r="D4" s="3" t="s">
        <v>124</v>
      </c>
      <c r="E4" s="11" t="s">
        <v>18</v>
      </c>
      <c r="F4" s="3"/>
      <c r="G4" s="5" t="s">
        <v>120</v>
      </c>
      <c r="H4" s="3"/>
      <c r="I4" s="3"/>
      <c r="J4" s="3" t="s">
        <v>120</v>
      </c>
      <c r="K4" s="3"/>
    </row>
    <row r="5" spans="1:11">
      <c r="A5" s="6" t="s">
        <v>34</v>
      </c>
      <c r="B5" s="3" t="s">
        <v>69</v>
      </c>
      <c r="C5" s="3">
        <v>1</v>
      </c>
      <c r="D5" s="3" t="s">
        <v>125</v>
      </c>
      <c r="E5" s="4" t="s">
        <v>16</v>
      </c>
      <c r="F5" s="3" t="s">
        <v>323</v>
      </c>
      <c r="G5" s="7" t="s">
        <v>122</v>
      </c>
      <c r="H5" s="3" t="s">
        <v>335</v>
      </c>
      <c r="I5" s="3"/>
      <c r="J5" s="3" t="s">
        <v>120</v>
      </c>
      <c r="K5" s="3"/>
    </row>
    <row r="6" spans="1:11">
      <c r="A6" s="6" t="s">
        <v>34</v>
      </c>
      <c r="B6" s="3" t="s">
        <v>70</v>
      </c>
      <c r="C6" s="3">
        <v>1</v>
      </c>
      <c r="D6" s="3" t="s">
        <v>128</v>
      </c>
      <c r="E6" s="4" t="s">
        <v>16</v>
      </c>
      <c r="F6" s="3" t="s">
        <v>144</v>
      </c>
      <c r="G6" s="7" t="s">
        <v>122</v>
      </c>
      <c r="H6" s="3" t="s">
        <v>336</v>
      </c>
      <c r="I6" s="3"/>
      <c r="J6" s="3" t="s">
        <v>120</v>
      </c>
      <c r="K6" s="3"/>
    </row>
    <row r="7" spans="1:11">
      <c r="A7" s="2" t="s">
        <v>33</v>
      </c>
      <c r="B7" s="3" t="s">
        <v>56</v>
      </c>
      <c r="C7" s="3">
        <v>1</v>
      </c>
      <c r="D7" s="3" t="s">
        <v>133</v>
      </c>
      <c r="E7" s="4" t="s">
        <v>16</v>
      </c>
      <c r="F7" s="3" t="s">
        <v>144</v>
      </c>
      <c r="G7" s="5" t="s">
        <v>120</v>
      </c>
      <c r="H7" s="3"/>
      <c r="I7" s="3"/>
      <c r="J7" s="3" t="s">
        <v>120</v>
      </c>
      <c r="K7" s="3"/>
    </row>
    <row r="8" spans="1:11">
      <c r="A8" s="8" t="s">
        <v>40</v>
      </c>
      <c r="B8" s="3" t="s">
        <v>101</v>
      </c>
      <c r="C8" s="3">
        <v>1</v>
      </c>
      <c r="D8" s="3" t="s">
        <v>134</v>
      </c>
      <c r="E8" s="4" t="s">
        <v>16</v>
      </c>
      <c r="F8" s="3" t="s">
        <v>337</v>
      </c>
      <c r="G8" s="5" t="s">
        <v>120</v>
      </c>
      <c r="H8" s="3"/>
      <c r="I8" s="3"/>
      <c r="J8" s="3" t="s">
        <v>120</v>
      </c>
      <c r="K8" s="3"/>
    </row>
    <row r="9" spans="1:11">
      <c r="A9" s="6" t="s">
        <v>34</v>
      </c>
      <c r="B9" s="3" t="s">
        <v>71</v>
      </c>
      <c r="C9" s="3">
        <v>1</v>
      </c>
      <c r="D9" s="3" t="s">
        <v>136</v>
      </c>
      <c r="E9" s="4" t="s">
        <v>16</v>
      </c>
      <c r="F9" s="3" t="s">
        <v>260</v>
      </c>
      <c r="G9" s="7" t="s">
        <v>122</v>
      </c>
      <c r="H9" s="3" t="s">
        <v>338</v>
      </c>
      <c r="I9" s="3"/>
      <c r="J9" s="3" t="s">
        <v>120</v>
      </c>
      <c r="K9" s="3"/>
    </row>
    <row r="10" spans="1:11">
      <c r="A10" s="6" t="s">
        <v>34</v>
      </c>
      <c r="B10" s="3" t="s">
        <v>72</v>
      </c>
      <c r="C10" s="3">
        <v>1</v>
      </c>
      <c r="D10" s="3" t="s">
        <v>138</v>
      </c>
      <c r="E10" s="4" t="s">
        <v>16</v>
      </c>
      <c r="F10" s="3" t="s">
        <v>339</v>
      </c>
      <c r="G10" s="7" t="s">
        <v>122</v>
      </c>
      <c r="H10" s="3" t="s">
        <v>274</v>
      </c>
      <c r="I10" s="3"/>
      <c r="J10" s="3" t="s">
        <v>120</v>
      </c>
      <c r="K10" s="3"/>
    </row>
    <row r="11" spans="1:11">
      <c r="A11" s="8" t="s">
        <v>40</v>
      </c>
      <c r="B11" s="3" t="s">
        <v>102</v>
      </c>
      <c r="C11" s="3">
        <v>1</v>
      </c>
      <c r="D11" s="3" t="s">
        <v>142</v>
      </c>
      <c r="E11" s="4" t="s">
        <v>16</v>
      </c>
      <c r="F11" s="3" t="s">
        <v>340</v>
      </c>
      <c r="G11" s="5" t="s">
        <v>120</v>
      </c>
      <c r="H11" s="3"/>
      <c r="I11" s="3"/>
      <c r="J11" s="3" t="s">
        <v>120</v>
      </c>
      <c r="K11" s="3"/>
    </row>
    <row r="12" spans="1:11">
      <c r="A12" s="8" t="s">
        <v>40</v>
      </c>
      <c r="B12" s="3" t="s">
        <v>102</v>
      </c>
      <c r="C12" s="3">
        <v>2</v>
      </c>
      <c r="D12" s="3" t="s">
        <v>143</v>
      </c>
      <c r="E12" s="4" t="s">
        <v>16</v>
      </c>
      <c r="F12" s="3" t="s">
        <v>341</v>
      </c>
      <c r="G12" s="5" t="s">
        <v>120</v>
      </c>
      <c r="H12" s="3"/>
      <c r="I12" s="3"/>
      <c r="J12" s="3" t="s">
        <v>120</v>
      </c>
      <c r="K12" s="3"/>
    </row>
    <row r="13" spans="1:11">
      <c r="A13" s="8" t="s">
        <v>40</v>
      </c>
      <c r="B13" s="3" t="s">
        <v>102</v>
      </c>
      <c r="C13" s="3">
        <v>3</v>
      </c>
      <c r="D13" s="3" t="s">
        <v>145</v>
      </c>
      <c r="E13" s="4" t="s">
        <v>16</v>
      </c>
      <c r="F13" s="3" t="s">
        <v>342</v>
      </c>
      <c r="G13" s="5" t="s">
        <v>120</v>
      </c>
      <c r="H13" s="3"/>
      <c r="I13" s="3"/>
      <c r="J13" s="3" t="s">
        <v>120</v>
      </c>
      <c r="K13" s="3"/>
    </row>
    <row r="14" spans="1:11">
      <c r="A14" s="8" t="s">
        <v>40</v>
      </c>
      <c r="B14" s="3" t="s">
        <v>102</v>
      </c>
      <c r="C14" s="3">
        <v>4</v>
      </c>
      <c r="D14" s="3" t="s">
        <v>146</v>
      </c>
      <c r="E14" s="4" t="s">
        <v>16</v>
      </c>
      <c r="F14" s="3" t="s">
        <v>340</v>
      </c>
      <c r="G14" s="5" t="s">
        <v>120</v>
      </c>
      <c r="H14" s="3"/>
      <c r="I14" s="3"/>
      <c r="J14" s="3" t="s">
        <v>120</v>
      </c>
      <c r="K14" s="3"/>
    </row>
    <row r="15" spans="1:11">
      <c r="A15" s="8" t="s">
        <v>40</v>
      </c>
      <c r="B15" s="3" t="s">
        <v>102</v>
      </c>
      <c r="C15" s="3">
        <v>5</v>
      </c>
      <c r="D15" s="3" t="s">
        <v>148</v>
      </c>
      <c r="E15" s="4" t="s">
        <v>16</v>
      </c>
      <c r="F15" s="3" t="s">
        <v>144</v>
      </c>
      <c r="G15" s="5" t="s">
        <v>120</v>
      </c>
      <c r="H15" s="3"/>
      <c r="I15" s="3"/>
      <c r="J15" s="3" t="s">
        <v>120</v>
      </c>
      <c r="K15" s="3"/>
    </row>
    <row r="16" spans="1:11">
      <c r="A16" s="8" t="s">
        <v>40</v>
      </c>
      <c r="B16" s="3" t="s">
        <v>102</v>
      </c>
      <c r="C16" s="3">
        <v>6</v>
      </c>
      <c r="D16" s="3" t="s">
        <v>149</v>
      </c>
      <c r="E16" s="4" t="s">
        <v>16</v>
      </c>
      <c r="F16" s="3" t="s">
        <v>341</v>
      </c>
      <c r="G16" s="5" t="s">
        <v>120</v>
      </c>
      <c r="H16" s="3"/>
      <c r="I16" s="3"/>
      <c r="J16" s="3" t="s">
        <v>120</v>
      </c>
      <c r="K16" s="3"/>
    </row>
    <row r="17" spans="1:11">
      <c r="A17" s="6" t="s">
        <v>34</v>
      </c>
      <c r="B17" s="3" t="s">
        <v>73</v>
      </c>
      <c r="C17" s="3">
        <v>1</v>
      </c>
      <c r="D17" s="3" t="s">
        <v>151</v>
      </c>
      <c r="E17" s="4" t="s">
        <v>16</v>
      </c>
      <c r="F17" s="3" t="s">
        <v>341</v>
      </c>
      <c r="G17" s="7" t="s">
        <v>122</v>
      </c>
      <c r="H17" s="3" t="s">
        <v>274</v>
      </c>
      <c r="I17" s="3"/>
      <c r="J17" s="3" t="s">
        <v>120</v>
      </c>
      <c r="K17" s="3"/>
    </row>
    <row r="18" spans="1:11">
      <c r="A18" s="10" t="s">
        <v>38</v>
      </c>
      <c r="B18" s="3" t="s">
        <v>88</v>
      </c>
      <c r="C18" s="3">
        <v>1</v>
      </c>
      <c r="D18" s="3" t="s">
        <v>153</v>
      </c>
      <c r="E18" s="4" t="s">
        <v>16</v>
      </c>
      <c r="F18" s="3" t="s">
        <v>340</v>
      </c>
      <c r="G18" s="5" t="s">
        <v>120</v>
      </c>
      <c r="H18" s="3"/>
      <c r="I18" s="3"/>
      <c r="J18" s="3" t="s">
        <v>120</v>
      </c>
      <c r="K18" s="3"/>
    </row>
    <row r="19" spans="1:11">
      <c r="A19" s="6" t="s">
        <v>34</v>
      </c>
      <c r="B19" s="3" t="s">
        <v>74</v>
      </c>
      <c r="C19" s="3">
        <v>1</v>
      </c>
      <c r="D19" s="3" t="s">
        <v>155</v>
      </c>
      <c r="E19" s="4" t="s">
        <v>16</v>
      </c>
      <c r="F19" s="3" t="s">
        <v>245</v>
      </c>
      <c r="G19" s="7" t="s">
        <v>122</v>
      </c>
      <c r="H19" s="3" t="s">
        <v>343</v>
      </c>
      <c r="I19" s="3"/>
      <c r="J19" s="3" t="s">
        <v>120</v>
      </c>
      <c r="K19" s="3"/>
    </row>
    <row r="20" spans="1:11">
      <c r="A20" s="10" t="s">
        <v>38</v>
      </c>
      <c r="B20" s="3" t="s">
        <v>89</v>
      </c>
      <c r="C20" s="3">
        <v>1</v>
      </c>
      <c r="D20" s="3" t="s">
        <v>157</v>
      </c>
      <c r="E20" s="4" t="s">
        <v>16</v>
      </c>
      <c r="F20" s="3" t="s">
        <v>309</v>
      </c>
      <c r="G20" s="5" t="s">
        <v>120</v>
      </c>
      <c r="H20" s="3"/>
      <c r="I20" s="3"/>
      <c r="J20" s="3" t="s">
        <v>120</v>
      </c>
      <c r="K20" s="3"/>
    </row>
    <row r="21" spans="1:11">
      <c r="A21" s="6" t="s">
        <v>34</v>
      </c>
      <c r="B21" s="3" t="s">
        <v>75</v>
      </c>
      <c r="C21" s="3">
        <v>1</v>
      </c>
      <c r="D21" s="3" t="s">
        <v>159</v>
      </c>
      <c r="E21" s="4" t="s">
        <v>16</v>
      </c>
      <c r="F21" s="3" t="s">
        <v>340</v>
      </c>
      <c r="G21" s="7" t="s">
        <v>122</v>
      </c>
      <c r="H21" s="3" t="s">
        <v>274</v>
      </c>
      <c r="I21" s="3"/>
      <c r="J21" s="3" t="s">
        <v>120</v>
      </c>
      <c r="K21" s="3"/>
    </row>
    <row r="22" spans="1:11">
      <c r="A22" s="10" t="s">
        <v>38</v>
      </c>
      <c r="B22" s="3" t="s">
        <v>90</v>
      </c>
      <c r="C22" s="3">
        <v>1</v>
      </c>
      <c r="D22" s="3" t="s">
        <v>160</v>
      </c>
      <c r="E22" s="4" t="s">
        <v>16</v>
      </c>
      <c r="F22" s="3" t="s">
        <v>289</v>
      </c>
      <c r="G22" s="5" t="s">
        <v>120</v>
      </c>
      <c r="H22" s="3"/>
      <c r="I22" s="3"/>
      <c r="J22" s="3" t="s">
        <v>120</v>
      </c>
      <c r="K22" s="3"/>
    </row>
    <row r="23" spans="1:11">
      <c r="A23" s="8" t="s">
        <v>40</v>
      </c>
      <c r="B23" s="3" t="s">
        <v>103</v>
      </c>
      <c r="C23" s="3">
        <v>1</v>
      </c>
      <c r="D23" s="3" t="s">
        <v>162</v>
      </c>
      <c r="E23" s="11" t="s">
        <v>18</v>
      </c>
      <c r="F23" s="3"/>
      <c r="G23" s="5" t="s">
        <v>120</v>
      </c>
      <c r="H23" s="3"/>
      <c r="I23" s="3"/>
      <c r="J23" s="3" t="s">
        <v>120</v>
      </c>
      <c r="K23" s="3"/>
    </row>
    <row r="24" spans="1:11">
      <c r="A24" s="12" t="s">
        <v>36</v>
      </c>
      <c r="B24" s="3" t="s">
        <v>82</v>
      </c>
      <c r="C24" s="3">
        <v>2</v>
      </c>
      <c r="D24" s="3" t="s">
        <v>163</v>
      </c>
      <c r="E24" s="4" t="s">
        <v>16</v>
      </c>
      <c r="F24" s="3" t="s">
        <v>340</v>
      </c>
      <c r="G24" s="5" t="s">
        <v>120</v>
      </c>
      <c r="H24" s="3"/>
      <c r="I24" s="3"/>
      <c r="J24" s="3" t="s">
        <v>122</v>
      </c>
      <c r="K24" s="3"/>
    </row>
    <row r="25" spans="1:11">
      <c r="A25" s="12" t="s">
        <v>36</v>
      </c>
      <c r="B25" s="3" t="s">
        <v>82</v>
      </c>
      <c r="C25" s="3">
        <v>3</v>
      </c>
      <c r="D25" s="3" t="s">
        <v>166</v>
      </c>
      <c r="E25" s="4" t="s">
        <v>16</v>
      </c>
      <c r="F25" s="3" t="s">
        <v>341</v>
      </c>
      <c r="G25" s="5" t="s">
        <v>120</v>
      </c>
      <c r="H25" s="3"/>
      <c r="I25" s="3"/>
      <c r="J25" s="3" t="s">
        <v>122</v>
      </c>
      <c r="K25" s="3"/>
    </row>
    <row r="26" spans="1:11">
      <c r="A26" s="12" t="s">
        <v>36</v>
      </c>
      <c r="B26" s="3" t="s">
        <v>82</v>
      </c>
      <c r="C26" s="3">
        <v>4</v>
      </c>
      <c r="D26" s="3" t="s">
        <v>168</v>
      </c>
      <c r="E26" s="4" t="s">
        <v>16</v>
      </c>
      <c r="F26" s="3" t="s">
        <v>297</v>
      </c>
      <c r="G26" s="5" t="s">
        <v>120</v>
      </c>
      <c r="H26" s="3"/>
      <c r="I26" s="3"/>
      <c r="J26" s="3" t="s">
        <v>122</v>
      </c>
      <c r="K26" s="3"/>
    </row>
    <row r="27" spans="1:11">
      <c r="A27" s="12" t="s">
        <v>36</v>
      </c>
      <c r="B27" s="3" t="s">
        <v>82</v>
      </c>
      <c r="C27" s="3">
        <v>5</v>
      </c>
      <c r="D27" s="3" t="s">
        <v>169</v>
      </c>
      <c r="E27" s="4" t="s">
        <v>16</v>
      </c>
      <c r="F27" s="3" t="s">
        <v>344</v>
      </c>
      <c r="G27" s="5" t="s">
        <v>120</v>
      </c>
      <c r="H27" s="3"/>
      <c r="I27" s="3"/>
      <c r="J27" s="3" t="s">
        <v>122</v>
      </c>
      <c r="K27" s="3"/>
    </row>
    <row r="28" spans="1:11">
      <c r="A28" s="12" t="s">
        <v>36</v>
      </c>
      <c r="B28" s="3" t="s">
        <v>82</v>
      </c>
      <c r="C28" s="3">
        <v>6</v>
      </c>
      <c r="D28" s="3" t="s">
        <v>171</v>
      </c>
      <c r="E28" s="4" t="s">
        <v>16</v>
      </c>
      <c r="F28" s="3" t="s">
        <v>345</v>
      </c>
      <c r="G28" s="5" t="s">
        <v>120</v>
      </c>
      <c r="H28" s="3"/>
      <c r="I28" s="3"/>
      <c r="J28" s="3" t="s">
        <v>122</v>
      </c>
      <c r="K28" s="3"/>
    </row>
    <row r="29" spans="1:11">
      <c r="A29" s="12" t="s">
        <v>36</v>
      </c>
      <c r="B29" s="3" t="s">
        <v>82</v>
      </c>
      <c r="C29" s="3">
        <v>7</v>
      </c>
      <c r="D29" s="3" t="s">
        <v>173</v>
      </c>
      <c r="E29" s="9" t="s">
        <v>19</v>
      </c>
      <c r="F29" s="3" t="s">
        <v>346</v>
      </c>
      <c r="G29" s="5" t="s">
        <v>120</v>
      </c>
      <c r="H29" s="3"/>
      <c r="I29" s="3" t="s">
        <v>347</v>
      </c>
      <c r="J29" s="3" t="s">
        <v>122</v>
      </c>
      <c r="K29" s="3"/>
    </row>
    <row r="30" spans="1:11">
      <c r="A30" s="12" t="s">
        <v>36</v>
      </c>
      <c r="B30" s="3" t="s">
        <v>82</v>
      </c>
      <c r="C30" s="3">
        <v>8</v>
      </c>
      <c r="D30" s="3" t="s">
        <v>174</v>
      </c>
      <c r="E30" s="4" t="s">
        <v>16</v>
      </c>
      <c r="F30" s="3" t="s">
        <v>348</v>
      </c>
      <c r="G30" s="5" t="s">
        <v>120</v>
      </c>
      <c r="H30" s="3"/>
      <c r="I30" s="3"/>
      <c r="J30" s="3" t="s">
        <v>122</v>
      </c>
      <c r="K30" s="3"/>
    </row>
    <row r="31" spans="1:11">
      <c r="A31" s="2" t="s">
        <v>33</v>
      </c>
      <c r="B31" s="3" t="s">
        <v>57</v>
      </c>
      <c r="C31" s="3">
        <v>1</v>
      </c>
      <c r="D31" s="3" t="s">
        <v>175</v>
      </c>
      <c r="E31" s="4" t="s">
        <v>16</v>
      </c>
      <c r="F31" s="3" t="s">
        <v>349</v>
      </c>
      <c r="G31" s="5" t="s">
        <v>120</v>
      </c>
      <c r="H31" s="3"/>
      <c r="I31" s="3"/>
      <c r="J31" s="3" t="s">
        <v>120</v>
      </c>
      <c r="K31" s="3"/>
    </row>
    <row r="32" spans="1:11">
      <c r="A32" s="2" t="s">
        <v>33</v>
      </c>
      <c r="B32" s="3" t="s">
        <v>58</v>
      </c>
      <c r="C32" s="3">
        <v>1</v>
      </c>
      <c r="D32" s="3" t="s">
        <v>176</v>
      </c>
      <c r="E32" s="4" t="s">
        <v>16</v>
      </c>
      <c r="F32" s="3" t="s">
        <v>340</v>
      </c>
      <c r="G32" s="5" t="s">
        <v>120</v>
      </c>
      <c r="H32" s="3"/>
      <c r="I32" s="3"/>
      <c r="J32" s="3" t="s">
        <v>120</v>
      </c>
      <c r="K32" s="3"/>
    </row>
    <row r="33" spans="1:11">
      <c r="A33" s="6" t="s">
        <v>34</v>
      </c>
      <c r="B33" s="3" t="s">
        <v>76</v>
      </c>
      <c r="C33" s="3">
        <v>1</v>
      </c>
      <c r="D33" s="3" t="s">
        <v>177</v>
      </c>
      <c r="E33" s="4" t="s">
        <v>16</v>
      </c>
      <c r="F33" s="3" t="s">
        <v>340</v>
      </c>
      <c r="G33" s="7" t="s">
        <v>122</v>
      </c>
      <c r="H33" s="3" t="s">
        <v>350</v>
      </c>
      <c r="I33" s="3"/>
      <c r="J33" s="3" t="s">
        <v>120</v>
      </c>
      <c r="K33" s="3"/>
    </row>
    <row r="34" spans="1:11">
      <c r="A34" s="6" t="s">
        <v>34</v>
      </c>
      <c r="B34" s="3" t="s">
        <v>77</v>
      </c>
      <c r="C34" s="3">
        <v>1</v>
      </c>
      <c r="D34" s="3" t="s">
        <v>179</v>
      </c>
      <c r="E34" s="4" t="s">
        <v>16</v>
      </c>
      <c r="F34" s="3" t="s">
        <v>323</v>
      </c>
      <c r="G34" s="7" t="s">
        <v>122</v>
      </c>
      <c r="H34" s="3" t="s">
        <v>351</v>
      </c>
      <c r="I34" s="3"/>
      <c r="J34" s="3" t="s">
        <v>120</v>
      </c>
      <c r="K34" s="3"/>
    </row>
    <row r="35" spans="1:11">
      <c r="A35" s="6" t="s">
        <v>34</v>
      </c>
      <c r="B35" s="3" t="s">
        <v>78</v>
      </c>
      <c r="C35" s="3">
        <v>1</v>
      </c>
      <c r="D35" s="3" t="s">
        <v>182</v>
      </c>
      <c r="E35" s="4" t="s">
        <v>16</v>
      </c>
      <c r="F35" s="3" t="s">
        <v>297</v>
      </c>
      <c r="G35" s="7" t="s">
        <v>122</v>
      </c>
      <c r="H35" s="3" t="s">
        <v>352</v>
      </c>
      <c r="I35" s="3"/>
      <c r="J35" s="3" t="s">
        <v>120</v>
      </c>
      <c r="K35" s="3"/>
    </row>
    <row r="36" spans="1:11">
      <c r="A36" s="8" t="s">
        <v>40</v>
      </c>
      <c r="B36" s="3" t="s">
        <v>104</v>
      </c>
      <c r="C36" s="3">
        <v>1</v>
      </c>
      <c r="D36" s="3" t="s">
        <v>184</v>
      </c>
      <c r="E36" s="4" t="s">
        <v>16</v>
      </c>
      <c r="F36" s="3" t="s">
        <v>331</v>
      </c>
      <c r="G36" s="5" t="s">
        <v>120</v>
      </c>
      <c r="H36" s="3"/>
      <c r="I36" s="3"/>
      <c r="J36" s="3" t="s">
        <v>120</v>
      </c>
      <c r="K36" s="3"/>
    </row>
    <row r="37" spans="1:11">
      <c r="A37" s="10" t="s">
        <v>38</v>
      </c>
      <c r="B37" s="3" t="s">
        <v>91</v>
      </c>
      <c r="C37" s="3">
        <v>1</v>
      </c>
      <c r="D37" s="3" t="s">
        <v>185</v>
      </c>
      <c r="E37" s="4" t="s">
        <v>16</v>
      </c>
      <c r="F37" s="3" t="s">
        <v>348</v>
      </c>
      <c r="G37" s="5" t="s">
        <v>120</v>
      </c>
      <c r="H37" s="3"/>
      <c r="I37" s="3"/>
      <c r="J37" s="3" t="s">
        <v>120</v>
      </c>
      <c r="K37" s="3"/>
    </row>
    <row r="38" spans="1:11">
      <c r="A38" s="8" t="s">
        <v>40</v>
      </c>
      <c r="B38" s="3" t="s">
        <v>105</v>
      </c>
      <c r="C38" s="3">
        <v>1</v>
      </c>
      <c r="D38" s="3" t="s">
        <v>187</v>
      </c>
      <c r="E38" s="4" t="s">
        <v>16</v>
      </c>
      <c r="F38" s="3" t="s">
        <v>353</v>
      </c>
      <c r="G38" s="5" t="s">
        <v>120</v>
      </c>
      <c r="H38" s="3"/>
      <c r="I38" s="3"/>
      <c r="J38" s="3" t="s">
        <v>120</v>
      </c>
      <c r="K38" s="3"/>
    </row>
    <row r="39" spans="1:11">
      <c r="A39" s="6" t="s">
        <v>34</v>
      </c>
      <c r="B39" s="3" t="s">
        <v>79</v>
      </c>
      <c r="C39" s="3">
        <v>1</v>
      </c>
      <c r="D39" s="3" t="s">
        <v>188</v>
      </c>
      <c r="E39" s="4" t="s">
        <v>16</v>
      </c>
      <c r="F39" s="3" t="s">
        <v>289</v>
      </c>
      <c r="G39" s="7" t="s">
        <v>122</v>
      </c>
      <c r="H39" s="3" t="s">
        <v>327</v>
      </c>
      <c r="I39" s="3"/>
      <c r="J39" s="3" t="s">
        <v>120</v>
      </c>
      <c r="K39" s="3"/>
    </row>
    <row r="40" spans="1:11">
      <c r="A40" s="10" t="s">
        <v>38</v>
      </c>
      <c r="B40" s="3" t="s">
        <v>92</v>
      </c>
      <c r="C40" s="3">
        <v>1</v>
      </c>
      <c r="D40" s="3" t="s">
        <v>189</v>
      </c>
      <c r="E40" s="11" t="s">
        <v>18</v>
      </c>
      <c r="F40" s="3"/>
      <c r="G40" s="5" t="s">
        <v>120</v>
      </c>
      <c r="H40" s="3"/>
      <c r="I40" s="3"/>
      <c r="J40" s="3" t="s">
        <v>120</v>
      </c>
      <c r="K40" s="3"/>
    </row>
    <row r="41" spans="1:11">
      <c r="A41" s="10" t="s">
        <v>38</v>
      </c>
      <c r="B41" s="3" t="s">
        <v>92</v>
      </c>
      <c r="C41" s="3">
        <v>2</v>
      </c>
      <c r="D41" s="3" t="s">
        <v>190</v>
      </c>
      <c r="E41" s="11" t="s">
        <v>18</v>
      </c>
      <c r="F41" s="3"/>
      <c r="G41" s="5" t="s">
        <v>120</v>
      </c>
      <c r="H41" s="3"/>
      <c r="I41" s="3"/>
      <c r="J41" s="3" t="s">
        <v>120</v>
      </c>
      <c r="K41" s="3"/>
    </row>
    <row r="42" spans="1:11">
      <c r="A42" s="2" t="s">
        <v>33</v>
      </c>
      <c r="B42" s="3" t="s">
        <v>59</v>
      </c>
      <c r="C42" s="3">
        <v>1</v>
      </c>
      <c r="D42" s="3" t="s">
        <v>191</v>
      </c>
      <c r="E42" s="11" t="s">
        <v>18</v>
      </c>
      <c r="F42" s="3"/>
      <c r="G42" s="5" t="s">
        <v>120</v>
      </c>
      <c r="H42" s="3"/>
      <c r="I42" s="3"/>
      <c r="J42" s="3" t="s">
        <v>120</v>
      </c>
      <c r="K42" s="3"/>
    </row>
    <row r="43" spans="1:11">
      <c r="A43" s="12" t="s">
        <v>36</v>
      </c>
      <c r="B43" s="3" t="s">
        <v>83</v>
      </c>
      <c r="C43" s="3">
        <v>1</v>
      </c>
      <c r="D43" s="3" t="s">
        <v>192</v>
      </c>
      <c r="E43" s="4" t="s">
        <v>16</v>
      </c>
      <c r="F43" s="3" t="s">
        <v>344</v>
      </c>
      <c r="G43" s="5" t="s">
        <v>120</v>
      </c>
      <c r="H43" s="3"/>
      <c r="I43" s="3"/>
      <c r="J43" s="3" t="s">
        <v>120</v>
      </c>
      <c r="K43" s="3"/>
    </row>
    <row r="44" spans="1:11">
      <c r="A44" s="12" t="s">
        <v>36</v>
      </c>
      <c r="B44" s="3" t="s">
        <v>84</v>
      </c>
      <c r="C44" s="3">
        <v>1</v>
      </c>
      <c r="D44" s="3" t="s">
        <v>193</v>
      </c>
      <c r="E44" s="4" t="s">
        <v>16</v>
      </c>
      <c r="F44" s="3" t="s">
        <v>341</v>
      </c>
      <c r="G44" s="5" t="s">
        <v>120</v>
      </c>
      <c r="H44" s="3"/>
      <c r="I44" s="3"/>
      <c r="J44" s="3" t="s">
        <v>120</v>
      </c>
      <c r="K44" s="3"/>
    </row>
    <row r="45" spans="1:11">
      <c r="A45" s="2" t="s">
        <v>33</v>
      </c>
      <c r="B45" s="3" t="s">
        <v>60</v>
      </c>
      <c r="C45" s="3">
        <v>1</v>
      </c>
      <c r="D45" s="3" t="s">
        <v>195</v>
      </c>
      <c r="E45" s="4" t="s">
        <v>16</v>
      </c>
      <c r="F45" s="3" t="s">
        <v>309</v>
      </c>
      <c r="G45" s="5" t="s">
        <v>120</v>
      </c>
      <c r="H45" s="3"/>
      <c r="I45" s="3"/>
      <c r="J45" s="3" t="s">
        <v>120</v>
      </c>
      <c r="K45" s="3"/>
    </row>
    <row r="46" spans="1:11">
      <c r="A46" s="10" t="s">
        <v>38</v>
      </c>
      <c r="B46" s="3" t="s">
        <v>93</v>
      </c>
      <c r="C46" s="3">
        <v>1</v>
      </c>
      <c r="D46" s="3" t="s">
        <v>196</v>
      </c>
      <c r="E46" s="4" t="s">
        <v>16</v>
      </c>
      <c r="F46" s="3" t="s">
        <v>311</v>
      </c>
      <c r="G46" s="5" t="s">
        <v>120</v>
      </c>
      <c r="H46" s="3"/>
      <c r="I46" s="3"/>
      <c r="J46" s="3" t="s">
        <v>120</v>
      </c>
      <c r="K46" s="3"/>
    </row>
    <row r="47" spans="1:11">
      <c r="A47" s="2" t="s">
        <v>33</v>
      </c>
      <c r="B47" s="3" t="s">
        <v>61</v>
      </c>
      <c r="C47" s="3">
        <v>1</v>
      </c>
      <c r="D47" s="3" t="s">
        <v>198</v>
      </c>
      <c r="E47" s="4" t="s">
        <v>16</v>
      </c>
      <c r="F47" s="3" t="s">
        <v>345</v>
      </c>
      <c r="G47" s="5" t="s">
        <v>120</v>
      </c>
      <c r="H47" s="3"/>
      <c r="I47" s="3"/>
      <c r="J47" s="3" t="s">
        <v>120</v>
      </c>
      <c r="K47" s="3"/>
    </row>
    <row r="48" spans="1:11">
      <c r="A48" s="8" t="s">
        <v>40</v>
      </c>
      <c r="B48" s="3" t="s">
        <v>106</v>
      </c>
      <c r="C48" s="3">
        <v>1</v>
      </c>
      <c r="D48" s="3" t="s">
        <v>199</v>
      </c>
      <c r="E48" s="4" t="s">
        <v>16</v>
      </c>
      <c r="F48" s="3" t="s">
        <v>354</v>
      </c>
      <c r="G48" s="5" t="s">
        <v>120</v>
      </c>
      <c r="H48" s="3"/>
      <c r="I48" s="3"/>
      <c r="J48" s="3" t="s">
        <v>120</v>
      </c>
      <c r="K48" s="3"/>
    </row>
    <row r="49" spans="1:11">
      <c r="A49" s="2" t="s">
        <v>33</v>
      </c>
      <c r="B49" s="3" t="s">
        <v>62</v>
      </c>
      <c r="C49" s="3">
        <v>1</v>
      </c>
      <c r="D49" s="3" t="s">
        <v>201</v>
      </c>
      <c r="E49" s="4" t="s">
        <v>16</v>
      </c>
      <c r="F49" s="3" t="s">
        <v>297</v>
      </c>
      <c r="G49" s="5" t="s">
        <v>120</v>
      </c>
      <c r="H49" s="3"/>
      <c r="I49" s="3"/>
      <c r="J49" s="3" t="s">
        <v>120</v>
      </c>
      <c r="K49" s="3"/>
    </row>
    <row r="50" spans="1:11">
      <c r="A50" s="2" t="s">
        <v>33</v>
      </c>
      <c r="B50" s="3" t="s">
        <v>63</v>
      </c>
      <c r="C50" s="3">
        <v>1</v>
      </c>
      <c r="D50" s="3" t="s">
        <v>202</v>
      </c>
      <c r="E50" s="4" t="s">
        <v>16</v>
      </c>
      <c r="F50" s="3" t="s">
        <v>311</v>
      </c>
      <c r="G50" s="5" t="s">
        <v>120</v>
      </c>
      <c r="H50" s="3"/>
      <c r="I50" s="3"/>
      <c r="J50" s="3" t="s">
        <v>120</v>
      </c>
      <c r="K50" s="3"/>
    </row>
    <row r="51" spans="1:11">
      <c r="A51" s="2" t="s">
        <v>33</v>
      </c>
      <c r="B51" s="3" t="s">
        <v>64</v>
      </c>
      <c r="C51" s="3">
        <v>1</v>
      </c>
      <c r="D51" s="3" t="s">
        <v>203</v>
      </c>
      <c r="E51" s="4" t="s">
        <v>16</v>
      </c>
      <c r="F51" s="3" t="s">
        <v>355</v>
      </c>
      <c r="G51" s="5" t="s">
        <v>120</v>
      </c>
      <c r="H51" s="3"/>
      <c r="I51" s="3"/>
      <c r="J51" s="3" t="s">
        <v>120</v>
      </c>
      <c r="K51" s="3"/>
    </row>
    <row r="52" spans="1:11">
      <c r="A52" s="10" t="s">
        <v>38</v>
      </c>
      <c r="B52" s="3" t="s">
        <v>94</v>
      </c>
      <c r="C52" s="3">
        <v>1</v>
      </c>
      <c r="D52" s="3" t="s">
        <v>207</v>
      </c>
      <c r="E52" s="4" t="s">
        <v>16</v>
      </c>
      <c r="F52" s="3" t="s">
        <v>339</v>
      </c>
      <c r="G52" s="5" t="s">
        <v>120</v>
      </c>
      <c r="H52" s="3"/>
      <c r="I52" s="3"/>
      <c r="J52" s="3" t="s">
        <v>120</v>
      </c>
      <c r="K52" s="3"/>
    </row>
    <row r="53" spans="1:11">
      <c r="A53" s="2" t="s">
        <v>33</v>
      </c>
      <c r="B53" s="3" t="s">
        <v>65</v>
      </c>
      <c r="C53" s="3">
        <v>1</v>
      </c>
      <c r="D53" s="3" t="s">
        <v>208</v>
      </c>
      <c r="E53" s="4" t="s">
        <v>16</v>
      </c>
      <c r="F53" s="3" t="s">
        <v>323</v>
      </c>
      <c r="G53" s="5" t="s">
        <v>120</v>
      </c>
      <c r="H53" s="3"/>
      <c r="I53" s="3"/>
      <c r="J53" s="3" t="s">
        <v>120</v>
      </c>
      <c r="K53" s="3"/>
    </row>
    <row r="54" spans="1:11">
      <c r="A54" s="10" t="s">
        <v>38</v>
      </c>
      <c r="B54" s="3" t="s">
        <v>95</v>
      </c>
      <c r="C54" s="3">
        <v>1</v>
      </c>
      <c r="D54" s="3" t="s">
        <v>209</v>
      </c>
      <c r="E54" s="4" t="s">
        <v>16</v>
      </c>
      <c r="F54" s="3" t="s">
        <v>356</v>
      </c>
      <c r="G54" s="5" t="s">
        <v>120</v>
      </c>
      <c r="H54" s="3"/>
      <c r="I54" s="3"/>
      <c r="J54" s="3" t="s">
        <v>120</v>
      </c>
      <c r="K54" s="3"/>
    </row>
    <row r="55" spans="1:11">
      <c r="A55" s="10" t="s">
        <v>38</v>
      </c>
      <c r="B55" s="3" t="s">
        <v>96</v>
      </c>
      <c r="C55" s="3">
        <v>1</v>
      </c>
      <c r="D55" s="3" t="s">
        <v>210</v>
      </c>
      <c r="E55" s="4" t="s">
        <v>16</v>
      </c>
      <c r="F55" s="3" t="s">
        <v>260</v>
      </c>
      <c r="G55" s="5" t="s">
        <v>120</v>
      </c>
      <c r="H55" s="3"/>
      <c r="I55" s="3"/>
      <c r="J55" s="3" t="s">
        <v>120</v>
      </c>
      <c r="K55" s="3"/>
    </row>
    <row r="56" spans="1:11">
      <c r="A56" s="6" t="s">
        <v>34</v>
      </c>
      <c r="B56" s="3" t="s">
        <v>80</v>
      </c>
      <c r="C56" s="3">
        <v>1</v>
      </c>
      <c r="D56" s="3" t="s">
        <v>212</v>
      </c>
      <c r="E56" s="4" t="s">
        <v>16</v>
      </c>
      <c r="F56" s="3" t="s">
        <v>344</v>
      </c>
      <c r="G56" s="7" t="s">
        <v>122</v>
      </c>
      <c r="H56" s="3" t="s">
        <v>357</v>
      </c>
      <c r="I56" s="3"/>
      <c r="J56" s="3" t="s">
        <v>120</v>
      </c>
      <c r="K56" s="3"/>
    </row>
    <row r="57" spans="1:11">
      <c r="A57" s="10" t="s">
        <v>38</v>
      </c>
      <c r="B57" s="3" t="s">
        <v>97</v>
      </c>
      <c r="C57" s="3">
        <v>1</v>
      </c>
      <c r="D57" s="3" t="s">
        <v>214</v>
      </c>
      <c r="E57" s="4" t="s">
        <v>16</v>
      </c>
      <c r="F57" s="3" t="s">
        <v>297</v>
      </c>
      <c r="G57" s="5" t="s">
        <v>120</v>
      </c>
      <c r="H57" s="3"/>
      <c r="I57" s="3"/>
      <c r="J57" s="3" t="s">
        <v>120</v>
      </c>
      <c r="K57" s="3"/>
    </row>
    <row r="58" spans="1:11">
      <c r="A58" s="12" t="s">
        <v>36</v>
      </c>
      <c r="B58" s="3" t="s">
        <v>85</v>
      </c>
      <c r="C58" s="3">
        <v>1</v>
      </c>
      <c r="D58" s="3" t="s">
        <v>215</v>
      </c>
      <c r="E58" s="4" t="s">
        <v>16</v>
      </c>
      <c r="F58" s="3" t="s">
        <v>345</v>
      </c>
      <c r="G58" s="5" t="s">
        <v>120</v>
      </c>
      <c r="H58" s="3"/>
      <c r="I58" s="3"/>
      <c r="J58" s="3" t="s">
        <v>120</v>
      </c>
      <c r="K58" s="3"/>
    </row>
    <row r="59" spans="1:11">
      <c r="A59" s="10" t="s">
        <v>38</v>
      </c>
      <c r="B59" s="3" t="s">
        <v>98</v>
      </c>
      <c r="C59" s="3">
        <v>1</v>
      </c>
      <c r="D59" s="3" t="s">
        <v>217</v>
      </c>
      <c r="E59" s="4" t="s">
        <v>16</v>
      </c>
      <c r="F59" s="3" t="s">
        <v>358</v>
      </c>
      <c r="G59" s="5" t="s">
        <v>120</v>
      </c>
      <c r="H59" s="3"/>
      <c r="I59" s="3"/>
      <c r="J59" s="3" t="s">
        <v>120</v>
      </c>
      <c r="K59" s="3"/>
    </row>
    <row r="60" spans="1:11">
      <c r="A60" s="12" t="s">
        <v>36</v>
      </c>
      <c r="B60" s="3" t="s">
        <v>86</v>
      </c>
      <c r="C60" s="3">
        <v>1</v>
      </c>
      <c r="D60" s="3" t="s">
        <v>220</v>
      </c>
      <c r="E60" s="4" t="s">
        <v>16</v>
      </c>
      <c r="F60" s="3" t="s">
        <v>331</v>
      </c>
      <c r="G60" s="5" t="s">
        <v>120</v>
      </c>
      <c r="H60" s="3"/>
      <c r="I60" s="3"/>
      <c r="J60" s="3" t="s">
        <v>120</v>
      </c>
      <c r="K60" s="3"/>
    </row>
    <row r="61" spans="1:11">
      <c r="A61" s="10" t="s">
        <v>38</v>
      </c>
      <c r="B61" s="3" t="s">
        <v>99</v>
      </c>
      <c r="C61" s="3">
        <v>1</v>
      </c>
      <c r="D61" s="3" t="s">
        <v>222</v>
      </c>
      <c r="E61" s="4" t="s">
        <v>16</v>
      </c>
      <c r="F61" s="3" t="s">
        <v>345</v>
      </c>
      <c r="G61" s="5" t="s">
        <v>120</v>
      </c>
      <c r="H61" s="3"/>
      <c r="I61" s="3"/>
      <c r="J61" s="3" t="s">
        <v>120</v>
      </c>
      <c r="K61" s="3"/>
    </row>
    <row r="62" spans="1:11">
      <c r="A62" s="12" t="s">
        <v>36</v>
      </c>
      <c r="B62" s="3" t="s">
        <v>87</v>
      </c>
      <c r="C62" s="3">
        <v>1</v>
      </c>
      <c r="D62" s="3" t="s">
        <v>224</v>
      </c>
      <c r="E62" s="4" t="s">
        <v>16</v>
      </c>
      <c r="F62" s="3" t="s">
        <v>331</v>
      </c>
      <c r="G62" s="5" t="s">
        <v>120</v>
      </c>
      <c r="H62" s="3"/>
      <c r="I62" s="3"/>
      <c r="J62" s="3" t="s">
        <v>120</v>
      </c>
      <c r="K62" s="3"/>
    </row>
    <row r="63" spans="1:11">
      <c r="A63" s="2" t="s">
        <v>33</v>
      </c>
      <c r="B63" s="3" t="s">
        <v>66</v>
      </c>
      <c r="C63" s="3">
        <v>1</v>
      </c>
      <c r="D63" s="3" t="s">
        <v>227</v>
      </c>
      <c r="E63" s="4" t="s">
        <v>16</v>
      </c>
      <c r="F63" s="3" t="s">
        <v>340</v>
      </c>
      <c r="G63" s="5" t="s">
        <v>120</v>
      </c>
      <c r="H63" s="3"/>
      <c r="I63" s="3"/>
      <c r="J63" s="3" t="s">
        <v>120</v>
      </c>
      <c r="K63" s="3"/>
    </row>
    <row r="64" spans="1:11">
      <c r="A64" s="2" t="s">
        <v>33</v>
      </c>
      <c r="B64" s="3" t="s">
        <v>67</v>
      </c>
      <c r="C64" s="3">
        <v>1</v>
      </c>
      <c r="D64" s="3" t="s">
        <v>229</v>
      </c>
      <c r="E64" s="11" t="s">
        <v>18</v>
      </c>
      <c r="F64" s="3"/>
      <c r="G64" s="5" t="s">
        <v>120</v>
      </c>
      <c r="H64" s="3"/>
      <c r="I64" s="3"/>
      <c r="J64" s="3" t="s">
        <v>120</v>
      </c>
      <c r="K64" s="3"/>
    </row>
    <row r="65" spans="1:11">
      <c r="A65" s="6" t="s">
        <v>34</v>
      </c>
      <c r="B65" s="3" t="s">
        <v>81</v>
      </c>
      <c r="C65" s="3">
        <v>1</v>
      </c>
      <c r="D65" s="3" t="s">
        <v>231</v>
      </c>
      <c r="E65" s="4" t="s">
        <v>16</v>
      </c>
      <c r="F65" s="3" t="s">
        <v>341</v>
      </c>
      <c r="G65" s="7" t="s">
        <v>122</v>
      </c>
      <c r="H65" s="3" t="s">
        <v>359</v>
      </c>
      <c r="I65" s="3"/>
      <c r="J65" s="3" t="s">
        <v>120</v>
      </c>
      <c r="K65" s="3"/>
    </row>
    <row r="66" spans="1:11">
      <c r="A66" s="8" t="s">
        <v>40</v>
      </c>
      <c r="B66" s="3" t="s">
        <v>107</v>
      </c>
      <c r="C66" s="3">
        <v>1</v>
      </c>
      <c r="D66" s="3" t="s">
        <v>233</v>
      </c>
      <c r="E66" s="4" t="s">
        <v>16</v>
      </c>
      <c r="F66" s="3" t="s">
        <v>311</v>
      </c>
      <c r="G66" s="5" t="s">
        <v>120</v>
      </c>
      <c r="H66" s="3"/>
      <c r="I66" s="3"/>
      <c r="J66" s="3" t="s">
        <v>120</v>
      </c>
      <c r="K66" s="3"/>
    </row>
    <row r="67" spans="1:11">
      <c r="A67" s="8" t="s">
        <v>40</v>
      </c>
      <c r="B67" s="3" t="s">
        <v>108</v>
      </c>
      <c r="C67" s="3">
        <v>1</v>
      </c>
      <c r="D67" s="3" t="s">
        <v>234</v>
      </c>
      <c r="E67" s="11" t="s">
        <v>18</v>
      </c>
      <c r="F67" s="3"/>
      <c r="G67" s="5" t="s">
        <v>120</v>
      </c>
      <c r="H67" s="3"/>
      <c r="I67" s="3"/>
      <c r="J67" s="3" t="s">
        <v>120</v>
      </c>
      <c r="K67" s="3"/>
    </row>
    <row r="68" spans="1:11">
      <c r="A68" s="10" t="s">
        <v>38</v>
      </c>
      <c r="B68" s="3" t="s">
        <v>100</v>
      </c>
      <c r="C68" s="3">
        <v>1</v>
      </c>
      <c r="D68" s="3" t="s">
        <v>236</v>
      </c>
      <c r="E68" s="4" t="s">
        <v>16</v>
      </c>
      <c r="F68" s="3" t="s">
        <v>360</v>
      </c>
      <c r="G68" s="5" t="s">
        <v>120</v>
      </c>
      <c r="H68" s="3"/>
      <c r="I68" s="3"/>
      <c r="J68" s="3" t="s">
        <v>120</v>
      </c>
      <c r="K68" s="3"/>
    </row>
  </sheetData>
  <conditionalFormatting sqref="G2:G68">
    <cfRule type="cellIs" dxfId="89" priority="1" stopIfTrue="1" operator="equal">
      <formula>"Sim"</formula>
    </cfRule>
    <cfRule type="cellIs" dxfId="88" priority="3" stopIfTrue="1" operator="equal">
      <formula>"Não"</formula>
    </cfRule>
  </conditionalFormatting>
  <conditionalFormatting sqref="J2:J68">
    <cfRule type="cellIs" dxfId="87" priority="4" stopIfTrue="1" operator="equal">
      <formula>"Sim"</formula>
    </cfRule>
    <cfRule type="cellIs" dxfId="86" priority="4" stopIfTrue="1" operator="equal">
      <formula>"Não"</formula>
    </cfRule>
  </conditionalFormatting>
  <conditionalFormatting sqref="E2:E68">
    <cfRule type="cellIs" dxfId="85" priority="5" stopIfTrue="1" operator="equal">
      <formula>"Enviado"</formula>
    </cfRule>
    <cfRule type="cellIs" dxfId="84" priority="6" stopIfTrue="1" operator="equal">
      <formula>"Atrasado"</formula>
    </cfRule>
    <cfRule type="cellIs" dxfId="83" priority="7" stopIfTrue="1" operator="equal">
      <formula>"Atrasado &gt;= 2"</formula>
    </cfRule>
    <cfRule type="cellIs" dxfId="82" priority="8" stopIfTrue="1" operator="equal">
      <formula>"Outras Ocorrências"</formula>
    </cfRule>
    <cfRule type="cellIs" dxfId="81" priority="9" stopIfTrue="1" operator="equal">
      <formula>"Sem Técnico"</formula>
    </cfRule>
    <cfRule type="cellIs" dxfId="8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5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500-000001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8"/>
  <sheetViews>
    <sheetView topLeftCell="G1"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139"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33</v>
      </c>
      <c r="B2" s="3" t="s">
        <v>54</v>
      </c>
      <c r="C2" s="3">
        <v>1</v>
      </c>
      <c r="D2" s="3" t="s">
        <v>118</v>
      </c>
      <c r="E2" s="13" t="s">
        <v>17</v>
      </c>
      <c r="F2" s="3"/>
      <c r="G2" s="5" t="s">
        <v>120</v>
      </c>
      <c r="H2" s="3"/>
      <c r="I2" s="3"/>
      <c r="J2" s="3" t="s">
        <v>120</v>
      </c>
      <c r="K2" s="3"/>
    </row>
    <row r="3" spans="1:11">
      <c r="A3" s="6" t="s">
        <v>34</v>
      </c>
      <c r="B3" s="3" t="s">
        <v>68</v>
      </c>
      <c r="C3" s="3">
        <v>1</v>
      </c>
      <c r="D3" s="3" t="s">
        <v>121</v>
      </c>
      <c r="E3" s="4" t="s">
        <v>16</v>
      </c>
      <c r="F3" s="3" t="s">
        <v>245</v>
      </c>
      <c r="G3" s="5" t="s">
        <v>120</v>
      </c>
      <c r="H3" s="3"/>
      <c r="I3" s="3"/>
      <c r="J3" s="3" t="s">
        <v>120</v>
      </c>
      <c r="K3" s="3"/>
    </row>
    <row r="4" spans="1:11">
      <c r="A4" s="2" t="s">
        <v>33</v>
      </c>
      <c r="B4" s="3" t="s">
        <v>55</v>
      </c>
      <c r="C4" s="3">
        <v>1</v>
      </c>
      <c r="D4" s="3" t="s">
        <v>124</v>
      </c>
      <c r="E4" s="13" t="s">
        <v>17</v>
      </c>
      <c r="F4" s="3"/>
      <c r="G4" s="5" t="s">
        <v>120</v>
      </c>
      <c r="H4" s="3"/>
      <c r="I4" s="3"/>
      <c r="J4" s="3" t="s">
        <v>120</v>
      </c>
      <c r="K4" s="3"/>
    </row>
    <row r="5" spans="1:11">
      <c r="A5" s="6" t="s">
        <v>34</v>
      </c>
      <c r="B5" s="3" t="s">
        <v>69</v>
      </c>
      <c r="C5" s="3">
        <v>1</v>
      </c>
      <c r="D5" s="3" t="s">
        <v>125</v>
      </c>
      <c r="E5" s="13" t="s">
        <v>17</v>
      </c>
      <c r="F5" s="3"/>
      <c r="G5" s="5" t="s">
        <v>120</v>
      </c>
      <c r="H5" s="3"/>
      <c r="I5" s="3"/>
      <c r="J5" s="3" t="s">
        <v>120</v>
      </c>
      <c r="K5" s="3"/>
    </row>
    <row r="6" spans="1:11">
      <c r="A6" s="6" t="s">
        <v>34</v>
      </c>
      <c r="B6" s="3" t="s">
        <v>70</v>
      </c>
      <c r="C6" s="3">
        <v>1</v>
      </c>
      <c r="D6" s="3" t="s">
        <v>128</v>
      </c>
      <c r="E6" s="4" t="s">
        <v>16</v>
      </c>
      <c r="F6" s="3" t="s">
        <v>147</v>
      </c>
      <c r="G6" s="5" t="s">
        <v>120</v>
      </c>
      <c r="H6" s="3"/>
      <c r="I6" s="3"/>
      <c r="J6" s="3" t="s">
        <v>120</v>
      </c>
      <c r="K6" s="3"/>
    </row>
    <row r="7" spans="1:11">
      <c r="A7" s="2" t="s">
        <v>33</v>
      </c>
      <c r="B7" s="3" t="s">
        <v>56</v>
      </c>
      <c r="C7" s="3">
        <v>1</v>
      </c>
      <c r="D7" s="3" t="s">
        <v>133</v>
      </c>
      <c r="E7" s="4" t="s">
        <v>16</v>
      </c>
      <c r="F7" s="3" t="s">
        <v>361</v>
      </c>
      <c r="G7" s="5" t="s">
        <v>120</v>
      </c>
      <c r="H7" s="3"/>
      <c r="I7" s="3"/>
      <c r="J7" s="3" t="s">
        <v>120</v>
      </c>
      <c r="K7" s="3"/>
    </row>
    <row r="8" spans="1:11">
      <c r="A8" s="8" t="s">
        <v>40</v>
      </c>
      <c r="B8" s="3" t="s">
        <v>101</v>
      </c>
      <c r="C8" s="3">
        <v>1</v>
      </c>
      <c r="D8" s="3" t="s">
        <v>134</v>
      </c>
      <c r="E8" s="4" t="s">
        <v>16</v>
      </c>
      <c r="F8" s="3" t="s">
        <v>277</v>
      </c>
      <c r="G8" s="5" t="s">
        <v>120</v>
      </c>
      <c r="H8" s="3"/>
      <c r="I8" s="3"/>
      <c r="J8" s="3" t="s">
        <v>120</v>
      </c>
      <c r="K8" s="3"/>
    </row>
    <row r="9" spans="1:11">
      <c r="A9" s="6" t="s">
        <v>34</v>
      </c>
      <c r="B9" s="3" t="s">
        <v>71</v>
      </c>
      <c r="C9" s="3">
        <v>1</v>
      </c>
      <c r="D9" s="3" t="s">
        <v>136</v>
      </c>
      <c r="E9" s="4" t="s">
        <v>16</v>
      </c>
      <c r="F9" s="3" t="s">
        <v>277</v>
      </c>
      <c r="G9" s="7" t="s">
        <v>122</v>
      </c>
      <c r="H9" s="3"/>
      <c r="I9" s="3" t="s">
        <v>362</v>
      </c>
      <c r="J9" s="3" t="s">
        <v>120</v>
      </c>
      <c r="K9" s="3"/>
    </row>
    <row r="10" spans="1:11">
      <c r="A10" s="6" t="s">
        <v>34</v>
      </c>
      <c r="B10" s="3" t="s">
        <v>72</v>
      </c>
      <c r="C10" s="3">
        <v>1</v>
      </c>
      <c r="D10" s="3" t="s">
        <v>138</v>
      </c>
      <c r="E10" s="4" t="s">
        <v>16</v>
      </c>
      <c r="F10" s="3" t="s">
        <v>356</v>
      </c>
      <c r="G10" s="7" t="s">
        <v>122</v>
      </c>
      <c r="H10" s="3"/>
      <c r="I10" s="3" t="s">
        <v>274</v>
      </c>
      <c r="J10" s="3" t="s">
        <v>120</v>
      </c>
      <c r="K10" s="3"/>
    </row>
    <row r="11" spans="1:11">
      <c r="A11" s="8" t="s">
        <v>40</v>
      </c>
      <c r="B11" s="3" t="s">
        <v>102</v>
      </c>
      <c r="C11" s="3">
        <v>1</v>
      </c>
      <c r="D11" s="3" t="s">
        <v>149</v>
      </c>
      <c r="E11" s="4" t="s">
        <v>16</v>
      </c>
      <c r="F11" s="3" t="s">
        <v>277</v>
      </c>
      <c r="G11" s="5" t="s">
        <v>120</v>
      </c>
      <c r="H11" s="3"/>
      <c r="I11" s="3"/>
      <c r="J11" s="3" t="s">
        <v>120</v>
      </c>
      <c r="K11" s="3"/>
    </row>
    <row r="12" spans="1:11">
      <c r="A12" s="8" t="s">
        <v>40</v>
      </c>
      <c r="B12" s="3" t="s">
        <v>102</v>
      </c>
      <c r="C12" s="3">
        <v>2</v>
      </c>
      <c r="D12" s="3" t="s">
        <v>143</v>
      </c>
      <c r="E12" s="4" t="s">
        <v>16</v>
      </c>
      <c r="F12" s="3" t="s">
        <v>277</v>
      </c>
      <c r="G12" s="5" t="s">
        <v>120</v>
      </c>
      <c r="H12" s="3"/>
      <c r="I12" s="3"/>
      <c r="J12" s="3" t="s">
        <v>120</v>
      </c>
      <c r="K12" s="3"/>
    </row>
    <row r="13" spans="1:11">
      <c r="A13" s="8" t="s">
        <v>40</v>
      </c>
      <c r="B13" s="3" t="s">
        <v>102</v>
      </c>
      <c r="C13" s="3">
        <v>3</v>
      </c>
      <c r="D13" s="3" t="s">
        <v>363</v>
      </c>
      <c r="E13" s="13" t="s">
        <v>17</v>
      </c>
      <c r="F13" s="3"/>
      <c r="G13" s="5" t="s">
        <v>120</v>
      </c>
      <c r="H13" s="3"/>
      <c r="I13" s="3"/>
      <c r="J13" s="3" t="s">
        <v>120</v>
      </c>
      <c r="K13" s="3"/>
    </row>
    <row r="14" spans="1:11">
      <c r="A14" s="8" t="s">
        <v>40</v>
      </c>
      <c r="B14" s="3" t="s">
        <v>102</v>
      </c>
      <c r="C14" s="3">
        <v>4</v>
      </c>
      <c r="D14" s="3" t="s">
        <v>146</v>
      </c>
      <c r="E14" s="4" t="s">
        <v>16</v>
      </c>
      <c r="F14" s="3" t="s">
        <v>342</v>
      </c>
      <c r="G14" s="5" t="s">
        <v>120</v>
      </c>
      <c r="H14" s="3"/>
      <c r="I14" s="3"/>
      <c r="J14" s="3" t="s">
        <v>120</v>
      </c>
      <c r="K14" s="3"/>
    </row>
    <row r="15" spans="1:11">
      <c r="A15" s="8" t="s">
        <v>40</v>
      </c>
      <c r="B15" s="3" t="s">
        <v>102</v>
      </c>
      <c r="C15" s="3">
        <v>5</v>
      </c>
      <c r="D15" s="3"/>
      <c r="E15" s="13" t="s">
        <v>17</v>
      </c>
      <c r="F15" s="3"/>
      <c r="G15" s="5" t="s">
        <v>120</v>
      </c>
      <c r="H15" s="3"/>
      <c r="I15" s="3"/>
      <c r="J15" s="3" t="s">
        <v>120</v>
      </c>
      <c r="K15" s="3"/>
    </row>
    <row r="16" spans="1:11">
      <c r="A16" s="8" t="s">
        <v>40</v>
      </c>
      <c r="B16" s="3" t="s">
        <v>102</v>
      </c>
      <c r="C16" s="3">
        <v>6</v>
      </c>
      <c r="D16" s="3"/>
      <c r="E16" s="13" t="s">
        <v>17</v>
      </c>
      <c r="F16" s="3"/>
      <c r="G16" s="5" t="s">
        <v>120</v>
      </c>
      <c r="H16" s="3"/>
      <c r="I16" s="3"/>
      <c r="J16" s="3" t="s">
        <v>120</v>
      </c>
      <c r="K16" s="3"/>
    </row>
    <row r="17" spans="1:11">
      <c r="A17" s="6" t="s">
        <v>34</v>
      </c>
      <c r="B17" s="3" t="s">
        <v>73</v>
      </c>
      <c r="C17" s="3">
        <v>1</v>
      </c>
      <c r="D17" s="3" t="s">
        <v>151</v>
      </c>
      <c r="E17" s="4" t="s">
        <v>16</v>
      </c>
      <c r="F17" s="3" t="s">
        <v>245</v>
      </c>
      <c r="G17" s="7" t="s">
        <v>122</v>
      </c>
      <c r="H17" s="3"/>
      <c r="I17" s="3"/>
      <c r="J17" s="3" t="s">
        <v>120</v>
      </c>
      <c r="K17" s="3"/>
    </row>
    <row r="18" spans="1:11">
      <c r="A18" s="10" t="s">
        <v>38</v>
      </c>
      <c r="B18" s="3" t="s">
        <v>88</v>
      </c>
      <c r="C18" s="3">
        <v>1</v>
      </c>
      <c r="D18" s="3" t="s">
        <v>153</v>
      </c>
      <c r="E18" s="4" t="s">
        <v>16</v>
      </c>
      <c r="F18" s="3" t="s">
        <v>356</v>
      </c>
      <c r="G18" s="5" t="s">
        <v>120</v>
      </c>
      <c r="H18" s="3"/>
      <c r="I18" s="3"/>
      <c r="J18" s="3" t="s">
        <v>120</v>
      </c>
      <c r="K18" s="3"/>
    </row>
    <row r="19" spans="1:11">
      <c r="A19" s="6" t="s">
        <v>34</v>
      </c>
      <c r="B19" s="3" t="s">
        <v>74</v>
      </c>
      <c r="C19" s="3">
        <v>1</v>
      </c>
      <c r="D19" s="3" t="s">
        <v>155</v>
      </c>
      <c r="E19" s="13" t="s">
        <v>17</v>
      </c>
      <c r="F19" s="3"/>
      <c r="G19" s="5" t="s">
        <v>120</v>
      </c>
      <c r="H19" s="3"/>
      <c r="I19" s="3"/>
      <c r="J19" s="3" t="s">
        <v>120</v>
      </c>
      <c r="K19" s="3"/>
    </row>
    <row r="20" spans="1:11">
      <c r="A20" s="10" t="s">
        <v>38</v>
      </c>
      <c r="B20" s="3" t="s">
        <v>89</v>
      </c>
      <c r="C20" s="3">
        <v>1</v>
      </c>
      <c r="D20" s="3" t="s">
        <v>157</v>
      </c>
      <c r="E20" s="13" t="s">
        <v>17</v>
      </c>
      <c r="F20" s="3"/>
      <c r="G20" s="5" t="s">
        <v>120</v>
      </c>
      <c r="H20" s="3"/>
      <c r="I20" s="3"/>
      <c r="J20" s="3" t="s">
        <v>120</v>
      </c>
      <c r="K20" s="3"/>
    </row>
    <row r="21" spans="1:11">
      <c r="A21" s="6" t="s">
        <v>34</v>
      </c>
      <c r="B21" s="3" t="s">
        <v>75</v>
      </c>
      <c r="C21" s="3">
        <v>1</v>
      </c>
      <c r="D21" s="3" t="s">
        <v>159</v>
      </c>
      <c r="E21" s="4" t="s">
        <v>16</v>
      </c>
      <c r="F21" s="3" t="s">
        <v>364</v>
      </c>
      <c r="G21" s="5" t="s">
        <v>120</v>
      </c>
      <c r="H21" s="3"/>
      <c r="I21" s="3"/>
      <c r="J21" s="3" t="s">
        <v>120</v>
      </c>
      <c r="K21" s="3"/>
    </row>
    <row r="22" spans="1:11">
      <c r="A22" s="10" t="s">
        <v>38</v>
      </c>
      <c r="B22" s="3" t="s">
        <v>90</v>
      </c>
      <c r="C22" s="3">
        <v>1</v>
      </c>
      <c r="D22" s="3" t="s">
        <v>160</v>
      </c>
      <c r="E22" s="4" t="s">
        <v>16</v>
      </c>
      <c r="F22" s="3" t="s">
        <v>365</v>
      </c>
      <c r="G22" s="5" t="s">
        <v>120</v>
      </c>
      <c r="H22" s="3"/>
      <c r="I22" s="3"/>
      <c r="J22" s="3" t="s">
        <v>120</v>
      </c>
      <c r="K22" s="3"/>
    </row>
    <row r="23" spans="1:11">
      <c r="A23" s="8" t="s">
        <v>40</v>
      </c>
      <c r="B23" s="3" t="s">
        <v>103</v>
      </c>
      <c r="C23" s="3">
        <v>1</v>
      </c>
      <c r="D23" s="3" t="s">
        <v>162</v>
      </c>
      <c r="E23" s="4" t="s">
        <v>16</v>
      </c>
      <c r="F23" s="3" t="s">
        <v>150</v>
      </c>
      <c r="G23" s="5" t="s">
        <v>120</v>
      </c>
      <c r="H23" s="3"/>
      <c r="I23" s="3"/>
      <c r="J23" s="3" t="s">
        <v>120</v>
      </c>
      <c r="K23" s="3"/>
    </row>
    <row r="24" spans="1:11">
      <c r="A24" s="12" t="s">
        <v>36</v>
      </c>
      <c r="B24" s="3" t="s">
        <v>82</v>
      </c>
      <c r="C24" s="3">
        <v>2</v>
      </c>
      <c r="D24" s="3" t="s">
        <v>163</v>
      </c>
      <c r="E24" s="4" t="s">
        <v>16</v>
      </c>
      <c r="F24" s="3" t="s">
        <v>147</v>
      </c>
      <c r="G24" s="5" t="s">
        <v>120</v>
      </c>
      <c r="H24" s="3"/>
      <c r="I24" s="3"/>
      <c r="J24" s="3" t="s">
        <v>120</v>
      </c>
      <c r="K24" s="3"/>
    </row>
    <row r="25" spans="1:11">
      <c r="A25" s="12" t="s">
        <v>36</v>
      </c>
      <c r="B25" s="3" t="s">
        <v>82</v>
      </c>
      <c r="C25" s="3">
        <v>3</v>
      </c>
      <c r="D25" s="3" t="s">
        <v>166</v>
      </c>
      <c r="E25" s="4" t="s">
        <v>16</v>
      </c>
      <c r="F25" s="3" t="s">
        <v>277</v>
      </c>
      <c r="G25" s="5" t="s">
        <v>120</v>
      </c>
      <c r="H25" s="3"/>
      <c r="I25" s="3"/>
      <c r="J25" s="3" t="s">
        <v>120</v>
      </c>
      <c r="K25" s="3"/>
    </row>
    <row r="26" spans="1:11">
      <c r="A26" s="12" t="s">
        <v>36</v>
      </c>
      <c r="B26" s="3" t="s">
        <v>82</v>
      </c>
      <c r="C26" s="3">
        <v>4</v>
      </c>
      <c r="D26" s="3" t="s">
        <v>168</v>
      </c>
      <c r="E26" s="4" t="s">
        <v>16</v>
      </c>
      <c r="F26" s="3" t="s">
        <v>245</v>
      </c>
      <c r="G26" s="5" t="s">
        <v>120</v>
      </c>
      <c r="H26" s="3"/>
      <c r="I26" s="3"/>
      <c r="J26" s="3" t="s">
        <v>120</v>
      </c>
      <c r="K26" s="3"/>
    </row>
    <row r="27" spans="1:11">
      <c r="A27" s="12" t="s">
        <v>36</v>
      </c>
      <c r="B27" s="3" t="s">
        <v>82</v>
      </c>
      <c r="C27" s="3">
        <v>5</v>
      </c>
      <c r="D27" s="3" t="s">
        <v>169</v>
      </c>
      <c r="E27" s="4" t="s">
        <v>16</v>
      </c>
      <c r="F27" s="3" t="s">
        <v>147</v>
      </c>
      <c r="G27" s="5" t="s">
        <v>120</v>
      </c>
      <c r="H27" s="3"/>
      <c r="I27" s="3"/>
      <c r="J27" s="3" t="s">
        <v>120</v>
      </c>
      <c r="K27" s="3"/>
    </row>
    <row r="28" spans="1:11">
      <c r="A28" s="12" t="s">
        <v>36</v>
      </c>
      <c r="B28" s="3" t="s">
        <v>82</v>
      </c>
      <c r="C28" s="3">
        <v>6</v>
      </c>
      <c r="D28" s="3" t="s">
        <v>171</v>
      </c>
      <c r="E28" s="4" t="s">
        <v>16</v>
      </c>
      <c r="F28" s="3" t="s">
        <v>366</v>
      </c>
      <c r="G28" s="5" t="s">
        <v>120</v>
      </c>
      <c r="H28" s="3"/>
      <c r="I28" s="3"/>
      <c r="J28" s="3" t="s">
        <v>120</v>
      </c>
      <c r="K28" s="3"/>
    </row>
    <row r="29" spans="1:11">
      <c r="A29" s="12" t="s">
        <v>36</v>
      </c>
      <c r="B29" s="3" t="s">
        <v>82</v>
      </c>
      <c r="C29" s="3">
        <v>7</v>
      </c>
      <c r="D29" s="3" t="s">
        <v>173</v>
      </c>
      <c r="E29" s="13" t="s">
        <v>17</v>
      </c>
      <c r="F29" s="3"/>
      <c r="G29" s="5" t="s">
        <v>120</v>
      </c>
      <c r="H29" s="3"/>
      <c r="I29" s="3"/>
      <c r="J29" s="3" t="s">
        <v>120</v>
      </c>
      <c r="K29" s="3"/>
    </row>
    <row r="30" spans="1:11">
      <c r="A30" s="12" t="s">
        <v>36</v>
      </c>
      <c r="B30" s="3" t="s">
        <v>82</v>
      </c>
      <c r="C30" s="3">
        <v>8</v>
      </c>
      <c r="D30" s="3" t="s">
        <v>174</v>
      </c>
      <c r="E30" s="4" t="s">
        <v>16</v>
      </c>
      <c r="F30" s="3" t="s">
        <v>147</v>
      </c>
      <c r="G30" s="5" t="s">
        <v>120</v>
      </c>
      <c r="H30" s="3"/>
      <c r="I30" s="3"/>
      <c r="J30" s="3" t="s">
        <v>120</v>
      </c>
      <c r="K30" s="3"/>
    </row>
    <row r="31" spans="1:11">
      <c r="A31" s="2" t="s">
        <v>33</v>
      </c>
      <c r="B31" s="3" t="s">
        <v>57</v>
      </c>
      <c r="C31" s="3">
        <v>1</v>
      </c>
      <c r="D31" s="3" t="s">
        <v>175</v>
      </c>
      <c r="E31" s="13" t="s">
        <v>17</v>
      </c>
      <c r="F31" s="3"/>
      <c r="G31" s="5" t="s">
        <v>120</v>
      </c>
      <c r="H31" s="3"/>
      <c r="I31" s="3"/>
      <c r="J31" s="3" t="s">
        <v>120</v>
      </c>
      <c r="K31" s="3"/>
    </row>
    <row r="32" spans="1:11">
      <c r="A32" s="2" t="s">
        <v>33</v>
      </c>
      <c r="B32" s="3" t="s">
        <v>58</v>
      </c>
      <c r="C32" s="3">
        <v>1</v>
      </c>
      <c r="D32" s="3" t="s">
        <v>176</v>
      </c>
      <c r="E32" s="4" t="s">
        <v>16</v>
      </c>
      <c r="F32" s="3" t="s">
        <v>361</v>
      </c>
      <c r="G32" s="5" t="s">
        <v>120</v>
      </c>
      <c r="H32" s="3"/>
      <c r="I32" s="3"/>
      <c r="J32" s="3" t="s">
        <v>120</v>
      </c>
      <c r="K32" s="3"/>
    </row>
    <row r="33" spans="1:11">
      <c r="A33" s="6" t="s">
        <v>34</v>
      </c>
      <c r="B33" s="3" t="s">
        <v>76</v>
      </c>
      <c r="C33" s="3">
        <v>1</v>
      </c>
      <c r="D33" s="3" t="s">
        <v>177</v>
      </c>
      <c r="E33" s="4" t="s">
        <v>16</v>
      </c>
      <c r="F33" s="3" t="s">
        <v>361</v>
      </c>
      <c r="G33" s="5" t="s">
        <v>120</v>
      </c>
      <c r="H33" s="3"/>
      <c r="I33" s="3"/>
      <c r="J33" s="3" t="s">
        <v>120</v>
      </c>
      <c r="K33" s="3"/>
    </row>
    <row r="34" spans="1:11">
      <c r="A34" s="6" t="s">
        <v>34</v>
      </c>
      <c r="B34" s="3" t="s">
        <v>77</v>
      </c>
      <c r="C34" s="3">
        <v>1</v>
      </c>
      <c r="D34" s="3" t="s">
        <v>179</v>
      </c>
      <c r="E34" s="13" t="s">
        <v>17</v>
      </c>
      <c r="F34" s="3"/>
      <c r="G34" s="5" t="s">
        <v>120</v>
      </c>
      <c r="H34" s="3"/>
      <c r="I34" s="3"/>
      <c r="J34" s="3" t="s">
        <v>120</v>
      </c>
      <c r="K34" s="3"/>
    </row>
    <row r="35" spans="1:11">
      <c r="A35" s="6" t="s">
        <v>34</v>
      </c>
      <c r="B35" s="3" t="s">
        <v>78</v>
      </c>
      <c r="C35" s="3">
        <v>1</v>
      </c>
      <c r="D35" s="3" t="s">
        <v>182</v>
      </c>
      <c r="E35" s="4" t="s">
        <v>16</v>
      </c>
      <c r="F35" s="3" t="s">
        <v>245</v>
      </c>
      <c r="G35" s="5" t="s">
        <v>120</v>
      </c>
      <c r="H35" s="3"/>
      <c r="I35" s="3"/>
      <c r="J35" s="3" t="s">
        <v>120</v>
      </c>
      <c r="K35" s="3"/>
    </row>
    <row r="36" spans="1:11">
      <c r="A36" s="8" t="s">
        <v>40</v>
      </c>
      <c r="B36" s="3" t="s">
        <v>104</v>
      </c>
      <c r="C36" s="3">
        <v>1</v>
      </c>
      <c r="D36" s="3" t="s">
        <v>184</v>
      </c>
      <c r="E36" s="4" t="s">
        <v>16</v>
      </c>
      <c r="F36" s="3" t="s">
        <v>277</v>
      </c>
      <c r="G36" s="5" t="s">
        <v>120</v>
      </c>
      <c r="H36" s="3"/>
      <c r="I36" s="3"/>
      <c r="J36" s="3" t="s">
        <v>120</v>
      </c>
      <c r="K36" s="3"/>
    </row>
    <row r="37" spans="1:11">
      <c r="A37" s="10" t="s">
        <v>38</v>
      </c>
      <c r="B37" s="3" t="s">
        <v>91</v>
      </c>
      <c r="C37" s="3">
        <v>1</v>
      </c>
      <c r="D37" s="3" t="s">
        <v>185</v>
      </c>
      <c r="E37" s="13" t="s">
        <v>17</v>
      </c>
      <c r="F37" s="3"/>
      <c r="G37" s="5" t="s">
        <v>120</v>
      </c>
      <c r="H37" s="3"/>
      <c r="I37" s="3"/>
      <c r="J37" s="3" t="s">
        <v>120</v>
      </c>
      <c r="K37" s="3"/>
    </row>
    <row r="38" spans="1:11">
      <c r="A38" s="8" t="s">
        <v>40</v>
      </c>
      <c r="B38" s="3" t="s">
        <v>105</v>
      </c>
      <c r="C38" s="3">
        <v>1</v>
      </c>
      <c r="D38" s="3" t="s">
        <v>187</v>
      </c>
      <c r="E38" s="4" t="s">
        <v>16</v>
      </c>
      <c r="F38" s="3" t="s">
        <v>147</v>
      </c>
      <c r="G38" s="5" t="s">
        <v>120</v>
      </c>
      <c r="H38" s="3"/>
      <c r="I38" s="3"/>
      <c r="J38" s="3" t="s">
        <v>120</v>
      </c>
      <c r="K38" s="3"/>
    </row>
    <row r="39" spans="1:11">
      <c r="A39" s="6" t="s">
        <v>34</v>
      </c>
      <c r="B39" s="3" t="s">
        <v>79</v>
      </c>
      <c r="C39" s="3">
        <v>1</v>
      </c>
      <c r="D39" s="3" t="s">
        <v>188</v>
      </c>
      <c r="E39" s="4" t="s">
        <v>16</v>
      </c>
      <c r="F39" s="3" t="s">
        <v>277</v>
      </c>
      <c r="G39" s="5" t="s">
        <v>120</v>
      </c>
      <c r="H39" s="3"/>
      <c r="I39" s="3"/>
      <c r="J39" s="3" t="s">
        <v>120</v>
      </c>
      <c r="K39" s="3"/>
    </row>
    <row r="40" spans="1:11">
      <c r="A40" s="10" t="s">
        <v>38</v>
      </c>
      <c r="B40" s="3" t="s">
        <v>92</v>
      </c>
      <c r="C40" s="3">
        <v>1</v>
      </c>
      <c r="D40" s="3" t="s">
        <v>189</v>
      </c>
      <c r="E40" s="4" t="s">
        <v>16</v>
      </c>
      <c r="F40" s="3" t="s">
        <v>365</v>
      </c>
      <c r="G40" s="5" t="s">
        <v>120</v>
      </c>
      <c r="H40" s="3"/>
      <c r="I40" s="3"/>
      <c r="J40" s="3" t="s">
        <v>120</v>
      </c>
      <c r="K40" s="3"/>
    </row>
    <row r="41" spans="1:11">
      <c r="A41" s="10" t="s">
        <v>38</v>
      </c>
      <c r="B41" s="3" t="s">
        <v>92</v>
      </c>
      <c r="C41" s="3">
        <v>2</v>
      </c>
      <c r="D41" s="3" t="s">
        <v>190</v>
      </c>
      <c r="E41" s="13" t="s">
        <v>17</v>
      </c>
      <c r="F41" s="3"/>
      <c r="G41" s="5" t="s">
        <v>120</v>
      </c>
      <c r="H41" s="3"/>
      <c r="I41" s="3"/>
      <c r="J41" s="3" t="s">
        <v>120</v>
      </c>
      <c r="K41" s="3"/>
    </row>
    <row r="42" spans="1:11">
      <c r="A42" s="2" t="s">
        <v>33</v>
      </c>
      <c r="B42" s="3" t="s">
        <v>59</v>
      </c>
      <c r="C42" s="3">
        <v>1</v>
      </c>
      <c r="D42" s="3" t="s">
        <v>191</v>
      </c>
      <c r="E42" s="13" t="s">
        <v>17</v>
      </c>
      <c r="F42" s="3"/>
      <c r="G42" s="5" t="s">
        <v>120</v>
      </c>
      <c r="H42" s="3"/>
      <c r="I42" s="3"/>
      <c r="J42" s="3" t="s">
        <v>120</v>
      </c>
      <c r="K42" s="3"/>
    </row>
    <row r="43" spans="1:11">
      <c r="A43" s="12" t="s">
        <v>36</v>
      </c>
      <c r="B43" s="3" t="s">
        <v>83</v>
      </c>
      <c r="C43" s="3">
        <v>1</v>
      </c>
      <c r="D43" s="3" t="s">
        <v>192</v>
      </c>
      <c r="E43" s="4" t="s">
        <v>16</v>
      </c>
      <c r="F43" s="3" t="s">
        <v>245</v>
      </c>
      <c r="G43" s="5" t="s">
        <v>120</v>
      </c>
      <c r="H43" s="3"/>
      <c r="I43" s="3"/>
      <c r="J43" s="3" t="s">
        <v>120</v>
      </c>
      <c r="K43" s="3"/>
    </row>
    <row r="44" spans="1:11">
      <c r="A44" s="12" t="s">
        <v>36</v>
      </c>
      <c r="B44" s="3" t="s">
        <v>84</v>
      </c>
      <c r="C44" s="3">
        <v>1</v>
      </c>
      <c r="D44" s="3" t="s">
        <v>193</v>
      </c>
      <c r="E44" s="4" t="s">
        <v>16</v>
      </c>
      <c r="F44" s="3" t="s">
        <v>367</v>
      </c>
      <c r="G44" s="5" t="s">
        <v>120</v>
      </c>
      <c r="H44" s="3"/>
      <c r="I44" s="3"/>
      <c r="J44" s="3" t="s">
        <v>120</v>
      </c>
      <c r="K44" s="3"/>
    </row>
    <row r="45" spans="1:11">
      <c r="A45" s="2" t="s">
        <v>33</v>
      </c>
      <c r="B45" s="3" t="s">
        <v>60</v>
      </c>
      <c r="C45" s="3">
        <v>1</v>
      </c>
      <c r="D45" s="3" t="s">
        <v>195</v>
      </c>
      <c r="E45" s="4" t="s">
        <v>16</v>
      </c>
      <c r="F45" s="3" t="s">
        <v>364</v>
      </c>
      <c r="G45" s="5" t="s">
        <v>120</v>
      </c>
      <c r="H45" s="3"/>
      <c r="I45" s="3"/>
      <c r="J45" s="3" t="s">
        <v>120</v>
      </c>
      <c r="K45" s="3"/>
    </row>
    <row r="46" spans="1:11">
      <c r="A46" s="10" t="s">
        <v>38</v>
      </c>
      <c r="B46" s="3" t="s">
        <v>93</v>
      </c>
      <c r="C46" s="3">
        <v>1</v>
      </c>
      <c r="D46" s="3" t="s">
        <v>196</v>
      </c>
      <c r="E46" s="4" t="s">
        <v>16</v>
      </c>
      <c r="F46" s="3" t="s">
        <v>368</v>
      </c>
      <c r="G46" s="5" t="s">
        <v>120</v>
      </c>
      <c r="H46" s="3"/>
      <c r="I46" s="3"/>
      <c r="J46" s="3" t="s">
        <v>120</v>
      </c>
      <c r="K46" s="3"/>
    </row>
    <row r="47" spans="1:11">
      <c r="A47" s="2" t="s">
        <v>33</v>
      </c>
      <c r="B47" s="3" t="s">
        <v>61</v>
      </c>
      <c r="C47" s="3">
        <v>1</v>
      </c>
      <c r="D47" s="3" t="s">
        <v>198</v>
      </c>
      <c r="E47" s="13" t="s">
        <v>17</v>
      </c>
      <c r="F47" s="3"/>
      <c r="G47" s="5" t="s">
        <v>120</v>
      </c>
      <c r="H47" s="3"/>
      <c r="I47" s="3"/>
      <c r="J47" s="3" t="s">
        <v>120</v>
      </c>
      <c r="K47" s="3"/>
    </row>
    <row r="48" spans="1:11">
      <c r="A48" s="8" t="s">
        <v>40</v>
      </c>
      <c r="B48" s="3" t="s">
        <v>106</v>
      </c>
      <c r="C48" s="3">
        <v>1</v>
      </c>
      <c r="D48" s="3" t="s">
        <v>199</v>
      </c>
      <c r="E48" s="13" t="s">
        <v>17</v>
      </c>
      <c r="F48" s="3"/>
      <c r="G48" s="5" t="s">
        <v>120</v>
      </c>
      <c r="H48" s="3"/>
      <c r="I48" s="3"/>
      <c r="J48" s="3" t="s">
        <v>120</v>
      </c>
      <c r="K48" s="3"/>
    </row>
    <row r="49" spans="1:11">
      <c r="A49" s="2" t="s">
        <v>33</v>
      </c>
      <c r="B49" s="3" t="s">
        <v>62</v>
      </c>
      <c r="C49" s="3">
        <v>1</v>
      </c>
      <c r="D49" s="3" t="s">
        <v>201</v>
      </c>
      <c r="E49" s="4" t="s">
        <v>16</v>
      </c>
      <c r="F49" s="3" t="s">
        <v>342</v>
      </c>
      <c r="G49" s="5" t="s">
        <v>120</v>
      </c>
      <c r="H49" s="3"/>
      <c r="I49" s="3"/>
      <c r="J49" s="3" t="s">
        <v>120</v>
      </c>
      <c r="K49" s="3"/>
    </row>
    <row r="50" spans="1:11">
      <c r="A50" s="2" t="s">
        <v>33</v>
      </c>
      <c r="B50" s="3" t="s">
        <v>63</v>
      </c>
      <c r="C50" s="3">
        <v>1</v>
      </c>
      <c r="D50" s="3" t="s">
        <v>202</v>
      </c>
      <c r="E50" s="4" t="s">
        <v>16</v>
      </c>
      <c r="F50" s="3" t="s">
        <v>245</v>
      </c>
      <c r="G50" s="5" t="s">
        <v>120</v>
      </c>
      <c r="H50" s="3"/>
      <c r="I50" s="3"/>
      <c r="J50" s="3" t="s">
        <v>120</v>
      </c>
      <c r="K50" s="3"/>
    </row>
    <row r="51" spans="1:11">
      <c r="A51" s="2" t="s">
        <v>33</v>
      </c>
      <c r="B51" s="3" t="s">
        <v>64</v>
      </c>
      <c r="C51" s="3">
        <v>1</v>
      </c>
      <c r="D51" s="3" t="s">
        <v>203</v>
      </c>
      <c r="E51" s="4" t="s">
        <v>16</v>
      </c>
      <c r="F51" s="3" t="s">
        <v>356</v>
      </c>
      <c r="G51" s="5" t="s">
        <v>120</v>
      </c>
      <c r="H51" s="3"/>
      <c r="I51" s="3"/>
      <c r="J51" s="3" t="s">
        <v>120</v>
      </c>
      <c r="K51" s="3"/>
    </row>
    <row r="52" spans="1:11">
      <c r="A52" s="10" t="s">
        <v>38</v>
      </c>
      <c r="B52" s="3" t="s">
        <v>94</v>
      </c>
      <c r="C52" s="3">
        <v>1</v>
      </c>
      <c r="D52" s="3" t="s">
        <v>207</v>
      </c>
      <c r="E52" s="4" t="s">
        <v>16</v>
      </c>
      <c r="F52" s="3" t="s">
        <v>147</v>
      </c>
      <c r="G52" s="5" t="s">
        <v>120</v>
      </c>
      <c r="H52" s="3"/>
      <c r="I52" s="3"/>
      <c r="J52" s="3" t="s">
        <v>120</v>
      </c>
      <c r="K52" s="3"/>
    </row>
    <row r="53" spans="1:11">
      <c r="A53" s="2" t="s">
        <v>33</v>
      </c>
      <c r="B53" s="3" t="s">
        <v>65</v>
      </c>
      <c r="C53" s="3">
        <v>1</v>
      </c>
      <c r="D53" s="3" t="s">
        <v>208</v>
      </c>
      <c r="E53" s="13" t="s">
        <v>17</v>
      </c>
      <c r="F53" s="3"/>
      <c r="G53" s="5" t="s">
        <v>120</v>
      </c>
      <c r="H53" s="3"/>
      <c r="I53" s="3"/>
      <c r="J53" s="3" t="s">
        <v>120</v>
      </c>
      <c r="K53" s="3"/>
    </row>
    <row r="54" spans="1:11">
      <c r="A54" s="10" t="s">
        <v>38</v>
      </c>
      <c r="B54" s="3" t="s">
        <v>95</v>
      </c>
      <c r="C54" s="3">
        <v>1</v>
      </c>
      <c r="D54" s="3" t="s">
        <v>209</v>
      </c>
      <c r="E54" s="4" t="s">
        <v>16</v>
      </c>
      <c r="F54" s="3" t="s">
        <v>342</v>
      </c>
      <c r="G54" s="5" t="s">
        <v>120</v>
      </c>
      <c r="H54" s="3"/>
      <c r="I54" s="3"/>
      <c r="J54" s="3" t="s">
        <v>120</v>
      </c>
      <c r="K54" s="3"/>
    </row>
    <row r="55" spans="1:11">
      <c r="A55" s="10" t="s">
        <v>38</v>
      </c>
      <c r="B55" s="3" t="s">
        <v>96</v>
      </c>
      <c r="C55" s="3">
        <v>1</v>
      </c>
      <c r="D55" s="3" t="s">
        <v>210</v>
      </c>
      <c r="E55" s="4" t="s">
        <v>16</v>
      </c>
      <c r="F55" s="3" t="s">
        <v>361</v>
      </c>
      <c r="G55" s="5" t="s">
        <v>120</v>
      </c>
      <c r="H55" s="3"/>
      <c r="I55" s="3"/>
      <c r="J55" s="3" t="s">
        <v>120</v>
      </c>
      <c r="K55" s="3"/>
    </row>
    <row r="56" spans="1:11">
      <c r="A56" s="6" t="s">
        <v>34</v>
      </c>
      <c r="B56" s="3" t="s">
        <v>80</v>
      </c>
      <c r="C56" s="3">
        <v>1</v>
      </c>
      <c r="D56" s="3" t="s">
        <v>212</v>
      </c>
      <c r="E56" s="4" t="s">
        <v>16</v>
      </c>
      <c r="F56" s="3" t="s">
        <v>361</v>
      </c>
      <c r="G56" s="5" t="s">
        <v>120</v>
      </c>
      <c r="H56" s="3"/>
      <c r="I56" s="3"/>
      <c r="J56" s="3" t="s">
        <v>120</v>
      </c>
      <c r="K56" s="3"/>
    </row>
    <row r="57" spans="1:11">
      <c r="A57" s="10" t="s">
        <v>38</v>
      </c>
      <c r="B57" s="3" t="s">
        <v>97</v>
      </c>
      <c r="C57" s="3">
        <v>1</v>
      </c>
      <c r="D57" s="3" t="s">
        <v>214</v>
      </c>
      <c r="E57" s="13" t="s">
        <v>17</v>
      </c>
      <c r="F57" s="3"/>
      <c r="G57" s="5" t="s">
        <v>120</v>
      </c>
      <c r="H57" s="3"/>
      <c r="I57" s="3"/>
      <c r="J57" s="3" t="s">
        <v>120</v>
      </c>
      <c r="K57" s="3"/>
    </row>
    <row r="58" spans="1:11">
      <c r="A58" s="12" t="s">
        <v>36</v>
      </c>
      <c r="B58" s="3" t="s">
        <v>85</v>
      </c>
      <c r="C58" s="3">
        <v>1</v>
      </c>
      <c r="D58" s="3" t="s">
        <v>215</v>
      </c>
      <c r="E58" s="4" t="s">
        <v>16</v>
      </c>
      <c r="F58" s="3" t="s">
        <v>277</v>
      </c>
      <c r="G58" s="5" t="s">
        <v>120</v>
      </c>
      <c r="H58" s="3"/>
      <c r="I58" s="3"/>
      <c r="J58" s="3" t="s">
        <v>120</v>
      </c>
      <c r="K58" s="3"/>
    </row>
    <row r="59" spans="1:11">
      <c r="A59" s="10" t="s">
        <v>38</v>
      </c>
      <c r="B59" s="3" t="s">
        <v>98</v>
      </c>
      <c r="C59" s="3">
        <v>1</v>
      </c>
      <c r="D59" s="3" t="s">
        <v>217</v>
      </c>
      <c r="E59" s="4" t="s">
        <v>16</v>
      </c>
      <c r="F59" s="3" t="s">
        <v>342</v>
      </c>
      <c r="G59" s="5" t="s">
        <v>120</v>
      </c>
      <c r="H59" s="3"/>
      <c r="I59" s="3"/>
      <c r="J59" s="3" t="s">
        <v>120</v>
      </c>
      <c r="K59" s="3"/>
    </row>
    <row r="60" spans="1:11">
      <c r="A60" s="12" t="s">
        <v>36</v>
      </c>
      <c r="B60" s="3" t="s">
        <v>86</v>
      </c>
      <c r="C60" s="3">
        <v>1</v>
      </c>
      <c r="D60" s="3" t="s">
        <v>220</v>
      </c>
      <c r="E60" s="4" t="s">
        <v>16</v>
      </c>
      <c r="F60" s="3" t="s">
        <v>368</v>
      </c>
      <c r="G60" s="5" t="s">
        <v>120</v>
      </c>
      <c r="H60" s="3"/>
      <c r="I60" s="3"/>
      <c r="J60" s="3" t="s">
        <v>120</v>
      </c>
      <c r="K60" s="3"/>
    </row>
    <row r="61" spans="1:11">
      <c r="A61" s="10" t="s">
        <v>38</v>
      </c>
      <c r="B61" s="3" t="s">
        <v>99</v>
      </c>
      <c r="C61" s="3">
        <v>1</v>
      </c>
      <c r="D61" s="3" t="s">
        <v>222</v>
      </c>
      <c r="E61" s="13" t="s">
        <v>17</v>
      </c>
      <c r="F61" s="3"/>
      <c r="G61" s="5" t="s">
        <v>120</v>
      </c>
      <c r="H61" s="3"/>
      <c r="I61" s="3"/>
      <c r="J61" s="3" t="s">
        <v>120</v>
      </c>
      <c r="K61" s="3"/>
    </row>
    <row r="62" spans="1:11">
      <c r="A62" s="12" t="s">
        <v>36</v>
      </c>
      <c r="B62" s="3" t="s">
        <v>87</v>
      </c>
      <c r="C62" s="3">
        <v>1</v>
      </c>
      <c r="D62" s="3" t="s">
        <v>224</v>
      </c>
      <c r="E62" s="13" t="s">
        <v>17</v>
      </c>
      <c r="F62" s="3"/>
      <c r="G62" s="5" t="s">
        <v>120</v>
      </c>
      <c r="H62" s="3"/>
      <c r="I62" s="3"/>
      <c r="J62" s="3" t="s">
        <v>120</v>
      </c>
      <c r="K62" s="3"/>
    </row>
    <row r="63" spans="1:11">
      <c r="A63" s="2" t="s">
        <v>33</v>
      </c>
      <c r="B63" s="3" t="s">
        <v>66</v>
      </c>
      <c r="C63" s="3">
        <v>1</v>
      </c>
      <c r="D63" s="3" t="s">
        <v>227</v>
      </c>
      <c r="E63" s="4" t="s">
        <v>16</v>
      </c>
      <c r="F63" s="3" t="s">
        <v>277</v>
      </c>
      <c r="G63" s="5" t="s">
        <v>120</v>
      </c>
      <c r="H63" s="3"/>
      <c r="I63" s="3"/>
      <c r="J63" s="3" t="s">
        <v>120</v>
      </c>
      <c r="K63" s="3"/>
    </row>
    <row r="64" spans="1:11">
      <c r="A64" s="2" t="s">
        <v>33</v>
      </c>
      <c r="B64" s="3" t="s">
        <v>67</v>
      </c>
      <c r="C64" s="3">
        <v>1</v>
      </c>
      <c r="D64" s="3" t="s">
        <v>229</v>
      </c>
      <c r="E64" s="13" t="s">
        <v>17</v>
      </c>
      <c r="F64" s="3"/>
      <c r="G64" s="5" t="s">
        <v>120</v>
      </c>
      <c r="H64" s="3"/>
      <c r="I64" s="3"/>
      <c r="J64" s="3" t="s">
        <v>120</v>
      </c>
      <c r="K64" s="3"/>
    </row>
    <row r="65" spans="1:11">
      <c r="A65" s="6" t="s">
        <v>34</v>
      </c>
      <c r="B65" s="3" t="s">
        <v>81</v>
      </c>
      <c r="C65" s="3">
        <v>1</v>
      </c>
      <c r="D65" s="3" t="s">
        <v>231</v>
      </c>
      <c r="E65" s="4" t="s">
        <v>16</v>
      </c>
      <c r="F65" s="3" t="s">
        <v>245</v>
      </c>
      <c r="G65" s="5" t="s">
        <v>120</v>
      </c>
      <c r="H65" s="3"/>
      <c r="I65" s="3"/>
      <c r="J65" s="3" t="s">
        <v>120</v>
      </c>
      <c r="K65" s="3"/>
    </row>
    <row r="66" spans="1:11">
      <c r="A66" s="8" t="s">
        <v>40</v>
      </c>
      <c r="B66" s="3" t="s">
        <v>107</v>
      </c>
      <c r="C66" s="3">
        <v>1</v>
      </c>
      <c r="D66" s="3" t="s">
        <v>233</v>
      </c>
      <c r="E66" s="4" t="s">
        <v>16</v>
      </c>
      <c r="F66" s="3" t="s">
        <v>147</v>
      </c>
      <c r="G66" s="5" t="s">
        <v>120</v>
      </c>
      <c r="H66" s="3"/>
      <c r="I66" s="3"/>
      <c r="J66" s="3" t="s">
        <v>120</v>
      </c>
      <c r="K66" s="3"/>
    </row>
    <row r="67" spans="1:11">
      <c r="A67" s="8" t="s">
        <v>40</v>
      </c>
      <c r="B67" s="3" t="s">
        <v>108</v>
      </c>
      <c r="C67" s="3">
        <v>1</v>
      </c>
      <c r="D67" s="3" t="s">
        <v>234</v>
      </c>
      <c r="E67" s="13" t="s">
        <v>17</v>
      </c>
      <c r="F67" s="3"/>
      <c r="G67" s="5" t="s">
        <v>120</v>
      </c>
      <c r="H67" s="3"/>
      <c r="I67" s="3"/>
      <c r="J67" s="3" t="s">
        <v>120</v>
      </c>
      <c r="K67" s="3"/>
    </row>
    <row r="68" spans="1:11">
      <c r="A68" s="10" t="s">
        <v>38</v>
      </c>
      <c r="B68" s="3" t="s">
        <v>100</v>
      </c>
      <c r="C68" s="3">
        <v>1</v>
      </c>
      <c r="D68" s="3" t="s">
        <v>236</v>
      </c>
      <c r="E68" s="13" t="s">
        <v>17</v>
      </c>
      <c r="F68" s="3"/>
      <c r="G68" s="5" t="s">
        <v>120</v>
      </c>
      <c r="H68" s="3"/>
      <c r="I68" s="3"/>
      <c r="J68" s="3" t="s">
        <v>120</v>
      </c>
      <c r="K68" s="3"/>
    </row>
  </sheetData>
  <conditionalFormatting sqref="G2:G68">
    <cfRule type="cellIs" dxfId="79" priority="1" stopIfTrue="1" operator="equal">
      <formula>"Sim"</formula>
    </cfRule>
    <cfRule type="cellIs" dxfId="78" priority="3" stopIfTrue="1" operator="equal">
      <formula>"Não"</formula>
    </cfRule>
  </conditionalFormatting>
  <conditionalFormatting sqref="J2:J68">
    <cfRule type="cellIs" dxfId="77" priority="4" stopIfTrue="1" operator="equal">
      <formula>"Sim"</formula>
    </cfRule>
    <cfRule type="cellIs" dxfId="76" priority="4" stopIfTrue="1" operator="equal">
      <formula>"Não"</formula>
    </cfRule>
  </conditionalFormatting>
  <conditionalFormatting sqref="E2:E68">
    <cfRule type="cellIs" dxfId="75" priority="5" stopIfTrue="1" operator="equal">
      <formula>"Enviado"</formula>
    </cfRule>
    <cfRule type="cellIs" dxfId="74" priority="6" stopIfTrue="1" operator="equal">
      <formula>"Atrasado"</formula>
    </cfRule>
    <cfRule type="cellIs" dxfId="73" priority="7" stopIfTrue="1" operator="equal">
      <formula>"Atrasado &gt;= 2"</formula>
    </cfRule>
    <cfRule type="cellIs" dxfId="72" priority="8" stopIfTrue="1" operator="equal">
      <formula>"Outras Ocorrências"</formula>
    </cfRule>
    <cfRule type="cellIs" dxfId="71" priority="9" stopIfTrue="1" operator="equal">
      <formula>"Sem Técnico"</formula>
    </cfRule>
    <cfRule type="cellIs" dxfId="7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6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600-000001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8"/>
  <sheetViews>
    <sheetView topLeftCell="D1" workbookViewId="0">
      <selection activeCell="G5" sqref="G5"/>
    </sheetView>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33</v>
      </c>
      <c r="B2" s="3" t="s">
        <v>54</v>
      </c>
      <c r="C2" s="3">
        <v>1</v>
      </c>
      <c r="D2" s="3" t="s">
        <v>118</v>
      </c>
      <c r="E2" s="3"/>
      <c r="F2" s="3"/>
      <c r="G2" s="5" t="s">
        <v>120</v>
      </c>
      <c r="H2" s="3"/>
      <c r="I2" s="3"/>
      <c r="J2" s="3" t="s">
        <v>120</v>
      </c>
      <c r="K2" s="3"/>
    </row>
    <row r="3" spans="1:11">
      <c r="A3" s="6" t="s">
        <v>34</v>
      </c>
      <c r="B3" s="3" t="s">
        <v>68</v>
      </c>
      <c r="C3" s="3">
        <v>1</v>
      </c>
      <c r="D3" s="3" t="s">
        <v>121</v>
      </c>
      <c r="E3" s="3"/>
      <c r="F3" s="3"/>
      <c r="G3" s="5" t="s">
        <v>120</v>
      </c>
      <c r="H3" s="3"/>
      <c r="I3" s="3"/>
      <c r="J3" s="3" t="s">
        <v>120</v>
      </c>
      <c r="K3" s="3"/>
    </row>
    <row r="4" spans="1:11">
      <c r="A4" s="2" t="s">
        <v>33</v>
      </c>
      <c r="B4" s="3" t="s">
        <v>55</v>
      </c>
      <c r="C4" s="3">
        <v>1</v>
      </c>
      <c r="D4" s="3" t="s">
        <v>124</v>
      </c>
      <c r="E4" s="3"/>
      <c r="F4" s="3"/>
      <c r="G4" s="5" t="s">
        <v>120</v>
      </c>
      <c r="H4" s="3"/>
      <c r="I4" s="3"/>
      <c r="J4" s="3" t="s">
        <v>120</v>
      </c>
      <c r="K4" s="3"/>
    </row>
    <row r="5" spans="1:11">
      <c r="A5" s="6" t="s">
        <v>34</v>
      </c>
      <c r="B5" s="3" t="s">
        <v>69</v>
      </c>
      <c r="C5" s="3">
        <v>1</v>
      </c>
      <c r="D5" s="3" t="s">
        <v>125</v>
      </c>
      <c r="E5" s="3"/>
      <c r="F5" s="3"/>
      <c r="G5" s="5" t="s">
        <v>120</v>
      </c>
      <c r="H5" s="3"/>
      <c r="I5" s="3"/>
      <c r="J5" s="3" t="s">
        <v>120</v>
      </c>
      <c r="K5" s="3"/>
    </row>
    <row r="6" spans="1:11">
      <c r="A6" s="6" t="s">
        <v>34</v>
      </c>
      <c r="B6" s="3" t="s">
        <v>70</v>
      </c>
      <c r="C6" s="3">
        <v>1</v>
      </c>
      <c r="D6" s="3" t="s">
        <v>128</v>
      </c>
      <c r="E6" s="3"/>
      <c r="F6" s="3"/>
      <c r="G6" s="5" t="s">
        <v>120</v>
      </c>
      <c r="H6" s="3"/>
      <c r="I6" s="3"/>
      <c r="J6" s="3" t="s">
        <v>120</v>
      </c>
      <c r="K6" s="3"/>
    </row>
    <row r="7" spans="1:11">
      <c r="A7" s="2" t="s">
        <v>33</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34</v>
      </c>
      <c r="B9" s="3" t="s">
        <v>71</v>
      </c>
      <c r="C9" s="3">
        <v>1</v>
      </c>
      <c r="D9" s="3" t="s">
        <v>136</v>
      </c>
      <c r="E9" s="3"/>
      <c r="F9" s="3"/>
      <c r="G9" s="5" t="s">
        <v>120</v>
      </c>
      <c r="H9" s="3"/>
      <c r="I9" s="3"/>
      <c r="J9" s="3" t="s">
        <v>120</v>
      </c>
      <c r="K9" s="3"/>
    </row>
    <row r="10" spans="1:11">
      <c r="A10" s="6" t="s">
        <v>34</v>
      </c>
      <c r="B10" s="3" t="s">
        <v>72</v>
      </c>
      <c r="C10" s="3">
        <v>1</v>
      </c>
      <c r="D10" s="3" t="s">
        <v>138</v>
      </c>
      <c r="E10" s="3"/>
      <c r="F10" s="3"/>
      <c r="G10" s="5" t="s">
        <v>120</v>
      </c>
      <c r="H10" s="3"/>
      <c r="I10" s="3"/>
      <c r="J10" s="3" t="s">
        <v>120</v>
      </c>
      <c r="K10" s="3"/>
    </row>
    <row r="11" spans="1:11">
      <c r="A11" s="8" t="s">
        <v>40</v>
      </c>
      <c r="B11" s="3" t="s">
        <v>102</v>
      </c>
      <c r="C11" s="3">
        <v>1</v>
      </c>
      <c r="D11" s="3" t="s">
        <v>149</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363</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34</v>
      </c>
      <c r="B17" s="3" t="s">
        <v>73</v>
      </c>
      <c r="C17" s="3">
        <v>1</v>
      </c>
      <c r="D17" s="3" t="s">
        <v>151</v>
      </c>
      <c r="E17" s="3"/>
      <c r="F17" s="3"/>
      <c r="G17" s="5" t="s">
        <v>120</v>
      </c>
      <c r="H17" s="3"/>
      <c r="I17" s="3"/>
      <c r="J17" s="3" t="s">
        <v>120</v>
      </c>
      <c r="K17" s="3"/>
    </row>
    <row r="18" spans="1:11">
      <c r="A18" s="10" t="s">
        <v>38</v>
      </c>
      <c r="B18" s="3" t="s">
        <v>88</v>
      </c>
      <c r="C18" s="3">
        <v>1</v>
      </c>
      <c r="D18" s="3" t="s">
        <v>153</v>
      </c>
      <c r="E18" s="3"/>
      <c r="F18" s="3"/>
      <c r="G18" s="5" t="s">
        <v>120</v>
      </c>
      <c r="H18" s="3"/>
      <c r="I18" s="3"/>
      <c r="J18" s="3" t="s">
        <v>120</v>
      </c>
      <c r="K18" s="3"/>
    </row>
    <row r="19" spans="1:11">
      <c r="A19" s="6" t="s">
        <v>34</v>
      </c>
      <c r="B19" s="3" t="s">
        <v>74</v>
      </c>
      <c r="C19" s="3">
        <v>1</v>
      </c>
      <c r="D19" s="3" t="s">
        <v>155</v>
      </c>
      <c r="E19" s="3"/>
      <c r="F19" s="3"/>
      <c r="G19" s="5" t="s">
        <v>120</v>
      </c>
      <c r="H19" s="3"/>
      <c r="I19" s="3"/>
      <c r="J19" s="3" t="s">
        <v>120</v>
      </c>
      <c r="K19" s="3"/>
    </row>
    <row r="20" spans="1:11">
      <c r="A20" s="10" t="s">
        <v>38</v>
      </c>
      <c r="B20" s="3" t="s">
        <v>89</v>
      </c>
      <c r="C20" s="3">
        <v>1</v>
      </c>
      <c r="D20" s="3" t="s">
        <v>157</v>
      </c>
      <c r="E20" s="3"/>
      <c r="F20" s="3"/>
      <c r="G20" s="5" t="s">
        <v>120</v>
      </c>
      <c r="H20" s="3"/>
      <c r="I20" s="3"/>
      <c r="J20" s="3" t="s">
        <v>120</v>
      </c>
      <c r="K20" s="3"/>
    </row>
    <row r="21" spans="1:11">
      <c r="A21" s="6" t="s">
        <v>34</v>
      </c>
      <c r="B21" s="3" t="s">
        <v>75</v>
      </c>
      <c r="C21" s="3">
        <v>1</v>
      </c>
      <c r="D21" s="3" t="s">
        <v>159</v>
      </c>
      <c r="E21" s="3"/>
      <c r="F21" s="3"/>
      <c r="G21" s="5" t="s">
        <v>120</v>
      </c>
      <c r="H21" s="3"/>
      <c r="I21" s="3"/>
      <c r="J21" s="3" t="s">
        <v>120</v>
      </c>
      <c r="K21" s="3"/>
    </row>
    <row r="22" spans="1:11">
      <c r="A22" s="10" t="s">
        <v>38</v>
      </c>
      <c r="B22" s="3" t="s">
        <v>90</v>
      </c>
      <c r="C22" s="3">
        <v>1</v>
      </c>
      <c r="D22" s="3" t="s">
        <v>160</v>
      </c>
      <c r="E22" s="3"/>
      <c r="F22" s="3"/>
      <c r="G22" s="5" t="s">
        <v>120</v>
      </c>
      <c r="H22" s="3"/>
      <c r="I22" s="3"/>
      <c r="J22" s="3" t="s">
        <v>120</v>
      </c>
      <c r="K22" s="3"/>
    </row>
    <row r="23" spans="1:11">
      <c r="A23" s="8" t="s">
        <v>40</v>
      </c>
      <c r="B23" s="3" t="s">
        <v>103</v>
      </c>
      <c r="C23" s="3">
        <v>1</v>
      </c>
      <c r="D23" s="3" t="s">
        <v>162</v>
      </c>
      <c r="E23" s="3"/>
      <c r="F23" s="3"/>
      <c r="G23" s="5" t="s">
        <v>120</v>
      </c>
      <c r="H23" s="3"/>
      <c r="I23" s="3"/>
      <c r="J23" s="3" t="s">
        <v>120</v>
      </c>
      <c r="K23" s="3"/>
    </row>
    <row r="24" spans="1:11">
      <c r="A24" s="12" t="s">
        <v>36</v>
      </c>
      <c r="B24" s="3" t="s">
        <v>82</v>
      </c>
      <c r="C24" s="3">
        <v>2</v>
      </c>
      <c r="D24" s="3" t="s">
        <v>163</v>
      </c>
      <c r="E24" s="3"/>
      <c r="F24" s="3"/>
      <c r="G24" s="5" t="s">
        <v>120</v>
      </c>
      <c r="H24" s="3"/>
      <c r="I24" s="3"/>
      <c r="J24" s="3" t="s">
        <v>120</v>
      </c>
      <c r="K24" s="3"/>
    </row>
    <row r="25" spans="1:11">
      <c r="A25" s="12" t="s">
        <v>36</v>
      </c>
      <c r="B25" s="3" t="s">
        <v>82</v>
      </c>
      <c r="C25" s="3">
        <v>3</v>
      </c>
      <c r="D25" s="3" t="s">
        <v>166</v>
      </c>
      <c r="E25" s="3"/>
      <c r="F25" s="3"/>
      <c r="G25" s="5" t="s">
        <v>120</v>
      </c>
      <c r="H25" s="3"/>
      <c r="I25" s="3"/>
      <c r="J25" s="3" t="s">
        <v>120</v>
      </c>
      <c r="K25" s="3"/>
    </row>
    <row r="26" spans="1:11">
      <c r="A26" s="12" t="s">
        <v>36</v>
      </c>
      <c r="B26" s="3" t="s">
        <v>82</v>
      </c>
      <c r="C26" s="3">
        <v>4</v>
      </c>
      <c r="D26" s="3" t="s">
        <v>168</v>
      </c>
      <c r="E26" s="3"/>
      <c r="F26" s="3"/>
      <c r="G26" s="5" t="s">
        <v>120</v>
      </c>
      <c r="H26" s="3"/>
      <c r="I26" s="3"/>
      <c r="J26" s="3" t="s">
        <v>120</v>
      </c>
      <c r="K26" s="3"/>
    </row>
    <row r="27" spans="1:11">
      <c r="A27" s="12" t="s">
        <v>36</v>
      </c>
      <c r="B27" s="3" t="s">
        <v>82</v>
      </c>
      <c r="C27" s="3">
        <v>5</v>
      </c>
      <c r="D27" s="3" t="s">
        <v>169</v>
      </c>
      <c r="E27" s="3"/>
      <c r="F27" s="3"/>
      <c r="G27" s="5" t="s">
        <v>120</v>
      </c>
      <c r="H27" s="3"/>
      <c r="I27" s="3"/>
      <c r="J27" s="3" t="s">
        <v>120</v>
      </c>
      <c r="K27" s="3"/>
    </row>
    <row r="28" spans="1:11">
      <c r="A28" s="12" t="s">
        <v>36</v>
      </c>
      <c r="B28" s="3" t="s">
        <v>82</v>
      </c>
      <c r="C28" s="3">
        <v>6</v>
      </c>
      <c r="D28" s="3" t="s">
        <v>171</v>
      </c>
      <c r="E28" s="3"/>
      <c r="F28" s="3"/>
      <c r="G28" s="5" t="s">
        <v>120</v>
      </c>
      <c r="H28" s="3"/>
      <c r="I28" s="3"/>
      <c r="J28" s="3" t="s">
        <v>120</v>
      </c>
      <c r="K28" s="3"/>
    </row>
    <row r="29" spans="1:11">
      <c r="A29" s="12" t="s">
        <v>36</v>
      </c>
      <c r="B29" s="3" t="s">
        <v>82</v>
      </c>
      <c r="C29" s="3">
        <v>7</v>
      </c>
      <c r="D29" s="3" t="s">
        <v>173</v>
      </c>
      <c r="E29" s="3"/>
      <c r="F29" s="3"/>
      <c r="G29" s="5" t="s">
        <v>120</v>
      </c>
      <c r="H29" s="3"/>
      <c r="I29" s="3"/>
      <c r="J29" s="3" t="s">
        <v>120</v>
      </c>
      <c r="K29" s="3"/>
    </row>
    <row r="30" spans="1:11">
      <c r="A30" s="12" t="s">
        <v>36</v>
      </c>
      <c r="B30" s="3" t="s">
        <v>82</v>
      </c>
      <c r="C30" s="3">
        <v>8</v>
      </c>
      <c r="D30" s="3" t="s">
        <v>174</v>
      </c>
      <c r="E30" s="3"/>
      <c r="F30" s="3"/>
      <c r="G30" s="5" t="s">
        <v>120</v>
      </c>
      <c r="H30" s="3"/>
      <c r="I30" s="3"/>
      <c r="J30" s="3" t="s">
        <v>120</v>
      </c>
      <c r="K30" s="3"/>
    </row>
    <row r="31" spans="1:11">
      <c r="A31" s="2" t="s">
        <v>33</v>
      </c>
      <c r="B31" s="3" t="s">
        <v>57</v>
      </c>
      <c r="C31" s="3">
        <v>1</v>
      </c>
      <c r="D31" s="3" t="s">
        <v>175</v>
      </c>
      <c r="E31" s="3"/>
      <c r="F31" s="3"/>
      <c r="G31" s="5" t="s">
        <v>120</v>
      </c>
      <c r="H31" s="3"/>
      <c r="I31" s="3"/>
      <c r="J31" s="3" t="s">
        <v>120</v>
      </c>
      <c r="K31" s="3"/>
    </row>
    <row r="32" spans="1:11">
      <c r="A32" s="2" t="s">
        <v>33</v>
      </c>
      <c r="B32" s="3" t="s">
        <v>58</v>
      </c>
      <c r="C32" s="3">
        <v>1</v>
      </c>
      <c r="D32" s="3" t="s">
        <v>176</v>
      </c>
      <c r="E32" s="3"/>
      <c r="F32" s="3"/>
      <c r="G32" s="5" t="s">
        <v>120</v>
      </c>
      <c r="H32" s="3"/>
      <c r="I32" s="3"/>
      <c r="J32" s="3" t="s">
        <v>120</v>
      </c>
      <c r="K32" s="3"/>
    </row>
    <row r="33" spans="1:11">
      <c r="A33" s="6" t="s">
        <v>34</v>
      </c>
      <c r="B33" s="3" t="s">
        <v>76</v>
      </c>
      <c r="C33" s="3">
        <v>1</v>
      </c>
      <c r="D33" s="3" t="s">
        <v>177</v>
      </c>
      <c r="E33" s="3"/>
      <c r="F33" s="3"/>
      <c r="G33" s="5" t="s">
        <v>120</v>
      </c>
      <c r="H33" s="3"/>
      <c r="I33" s="3"/>
      <c r="J33" s="3" t="s">
        <v>120</v>
      </c>
      <c r="K33" s="3"/>
    </row>
    <row r="34" spans="1:11">
      <c r="A34" s="6" t="s">
        <v>34</v>
      </c>
      <c r="B34" s="3" t="s">
        <v>77</v>
      </c>
      <c r="C34" s="3">
        <v>1</v>
      </c>
      <c r="D34" s="3" t="s">
        <v>179</v>
      </c>
      <c r="E34" s="3"/>
      <c r="F34" s="3"/>
      <c r="G34" s="5" t="s">
        <v>120</v>
      </c>
      <c r="H34" s="3"/>
      <c r="I34" s="3"/>
      <c r="J34" s="3" t="s">
        <v>120</v>
      </c>
      <c r="K34" s="3"/>
    </row>
    <row r="35" spans="1:11">
      <c r="A35" s="6" t="s">
        <v>34</v>
      </c>
      <c r="B35" s="3" t="s">
        <v>78</v>
      </c>
      <c r="C35" s="3">
        <v>1</v>
      </c>
      <c r="D35" s="3" t="s">
        <v>182</v>
      </c>
      <c r="E35" s="3"/>
      <c r="F35" s="3"/>
      <c r="G35" s="5" t="s">
        <v>120</v>
      </c>
      <c r="H35" s="3"/>
      <c r="I35" s="3"/>
      <c r="J35" s="3" t="s">
        <v>120</v>
      </c>
      <c r="K35" s="3"/>
    </row>
    <row r="36" spans="1:11">
      <c r="A36" s="8" t="s">
        <v>40</v>
      </c>
      <c r="B36" s="3" t="s">
        <v>104</v>
      </c>
      <c r="C36" s="3">
        <v>1</v>
      </c>
      <c r="D36" s="3" t="s">
        <v>184</v>
      </c>
      <c r="E36" s="3"/>
      <c r="F36" s="3"/>
      <c r="G36" s="5" t="s">
        <v>120</v>
      </c>
      <c r="H36" s="3"/>
      <c r="I36" s="3"/>
      <c r="J36" s="3" t="s">
        <v>120</v>
      </c>
      <c r="K36" s="3"/>
    </row>
    <row r="37" spans="1:11">
      <c r="A37" s="10" t="s">
        <v>38</v>
      </c>
      <c r="B37" s="3" t="s">
        <v>91</v>
      </c>
      <c r="C37" s="3">
        <v>1</v>
      </c>
      <c r="D37" s="3" t="s">
        <v>185</v>
      </c>
      <c r="E37" s="3"/>
      <c r="F37" s="3"/>
      <c r="G37" s="5" t="s">
        <v>120</v>
      </c>
      <c r="H37" s="3"/>
      <c r="I37" s="3"/>
      <c r="J37" s="3" t="s">
        <v>120</v>
      </c>
      <c r="K37" s="3"/>
    </row>
    <row r="38" spans="1:11">
      <c r="A38" s="8" t="s">
        <v>40</v>
      </c>
      <c r="B38" s="3" t="s">
        <v>105</v>
      </c>
      <c r="C38" s="3">
        <v>1</v>
      </c>
      <c r="D38" s="3" t="s">
        <v>187</v>
      </c>
      <c r="E38" s="3"/>
      <c r="F38" s="3"/>
      <c r="G38" s="5" t="s">
        <v>120</v>
      </c>
      <c r="H38" s="3"/>
      <c r="I38" s="3"/>
      <c r="J38" s="3" t="s">
        <v>120</v>
      </c>
      <c r="K38" s="3"/>
    </row>
    <row r="39" spans="1:11">
      <c r="A39" s="6" t="s">
        <v>34</v>
      </c>
      <c r="B39" s="3" t="s">
        <v>79</v>
      </c>
      <c r="C39" s="3">
        <v>1</v>
      </c>
      <c r="D39" s="3" t="s">
        <v>188</v>
      </c>
      <c r="E39" s="3"/>
      <c r="F39" s="3"/>
      <c r="G39" s="5" t="s">
        <v>120</v>
      </c>
      <c r="H39" s="3"/>
      <c r="I39" s="3"/>
      <c r="J39" s="3" t="s">
        <v>120</v>
      </c>
      <c r="K39" s="3"/>
    </row>
    <row r="40" spans="1:11">
      <c r="A40" s="10" t="s">
        <v>38</v>
      </c>
      <c r="B40" s="3" t="s">
        <v>92</v>
      </c>
      <c r="C40" s="3">
        <v>1</v>
      </c>
      <c r="D40" s="3" t="s">
        <v>189</v>
      </c>
      <c r="E40" s="3"/>
      <c r="F40" s="3"/>
      <c r="G40" s="5" t="s">
        <v>120</v>
      </c>
      <c r="H40" s="3"/>
      <c r="I40" s="3"/>
      <c r="J40" s="3" t="s">
        <v>120</v>
      </c>
      <c r="K40" s="3"/>
    </row>
    <row r="41" spans="1:11">
      <c r="A41" s="10" t="s">
        <v>38</v>
      </c>
      <c r="B41" s="3" t="s">
        <v>92</v>
      </c>
      <c r="C41" s="3">
        <v>2</v>
      </c>
      <c r="D41" s="3" t="s">
        <v>190</v>
      </c>
      <c r="E41" s="3"/>
      <c r="F41" s="3"/>
      <c r="G41" s="5" t="s">
        <v>120</v>
      </c>
      <c r="H41" s="3"/>
      <c r="I41" s="3"/>
      <c r="J41" s="3" t="s">
        <v>120</v>
      </c>
      <c r="K41" s="3"/>
    </row>
    <row r="42" spans="1:11">
      <c r="A42" s="2" t="s">
        <v>33</v>
      </c>
      <c r="B42" s="3" t="s">
        <v>59</v>
      </c>
      <c r="C42" s="3">
        <v>1</v>
      </c>
      <c r="D42" s="3" t="s">
        <v>191</v>
      </c>
      <c r="E42" s="3"/>
      <c r="F42" s="3"/>
      <c r="G42" s="5" t="s">
        <v>120</v>
      </c>
      <c r="H42" s="3"/>
      <c r="I42" s="3"/>
      <c r="J42" s="3" t="s">
        <v>120</v>
      </c>
      <c r="K42" s="3"/>
    </row>
    <row r="43" spans="1:11">
      <c r="A43" s="12" t="s">
        <v>36</v>
      </c>
      <c r="B43" s="3" t="s">
        <v>83</v>
      </c>
      <c r="C43" s="3">
        <v>1</v>
      </c>
      <c r="D43" s="3" t="s">
        <v>192</v>
      </c>
      <c r="E43" s="3"/>
      <c r="F43" s="3"/>
      <c r="G43" s="5" t="s">
        <v>120</v>
      </c>
      <c r="H43" s="3"/>
      <c r="I43" s="3"/>
      <c r="J43" s="3" t="s">
        <v>120</v>
      </c>
      <c r="K43" s="3"/>
    </row>
    <row r="44" spans="1:11">
      <c r="A44" s="12" t="s">
        <v>36</v>
      </c>
      <c r="B44" s="3" t="s">
        <v>84</v>
      </c>
      <c r="C44" s="3">
        <v>1</v>
      </c>
      <c r="D44" s="3" t="s">
        <v>193</v>
      </c>
      <c r="E44" s="3"/>
      <c r="F44" s="3"/>
      <c r="G44" s="5" t="s">
        <v>120</v>
      </c>
      <c r="H44" s="3"/>
      <c r="I44" s="3"/>
      <c r="J44" s="3" t="s">
        <v>120</v>
      </c>
      <c r="K44" s="3"/>
    </row>
    <row r="45" spans="1:11">
      <c r="A45" s="2" t="s">
        <v>33</v>
      </c>
      <c r="B45" s="3" t="s">
        <v>60</v>
      </c>
      <c r="C45" s="3">
        <v>1</v>
      </c>
      <c r="D45" s="3" t="s">
        <v>195</v>
      </c>
      <c r="E45" s="3"/>
      <c r="F45" s="3"/>
      <c r="G45" s="5" t="s">
        <v>120</v>
      </c>
      <c r="H45" s="3"/>
      <c r="I45" s="3"/>
      <c r="J45" s="3" t="s">
        <v>120</v>
      </c>
      <c r="K45" s="3"/>
    </row>
    <row r="46" spans="1:11">
      <c r="A46" s="10" t="s">
        <v>38</v>
      </c>
      <c r="B46" s="3" t="s">
        <v>93</v>
      </c>
      <c r="C46" s="3">
        <v>1</v>
      </c>
      <c r="D46" s="3" t="s">
        <v>196</v>
      </c>
      <c r="E46" s="3"/>
      <c r="F46" s="3"/>
      <c r="G46" s="5" t="s">
        <v>120</v>
      </c>
      <c r="H46" s="3"/>
      <c r="I46" s="3"/>
      <c r="J46" s="3" t="s">
        <v>120</v>
      </c>
      <c r="K46" s="3"/>
    </row>
    <row r="47" spans="1:11">
      <c r="A47" s="2" t="s">
        <v>33</v>
      </c>
      <c r="B47" s="3" t="s">
        <v>61</v>
      </c>
      <c r="C47" s="3">
        <v>1</v>
      </c>
      <c r="D47" s="3" t="s">
        <v>198</v>
      </c>
      <c r="E47" s="4" t="s">
        <v>16</v>
      </c>
      <c r="F47" s="3" t="s">
        <v>356</v>
      </c>
      <c r="G47" s="5" t="s">
        <v>120</v>
      </c>
      <c r="H47" s="3"/>
      <c r="I47" s="3"/>
      <c r="J47" s="3" t="s">
        <v>120</v>
      </c>
      <c r="K47" s="3"/>
    </row>
    <row r="48" spans="1:11">
      <c r="A48" s="8" t="s">
        <v>40</v>
      </c>
      <c r="B48" s="3" t="s">
        <v>106</v>
      </c>
      <c r="C48" s="3">
        <v>1</v>
      </c>
      <c r="D48" s="3" t="s">
        <v>199</v>
      </c>
      <c r="E48" s="3"/>
      <c r="F48" s="3"/>
      <c r="G48" s="5" t="s">
        <v>120</v>
      </c>
      <c r="H48" s="3"/>
      <c r="I48" s="3"/>
      <c r="J48" s="3" t="s">
        <v>120</v>
      </c>
      <c r="K48" s="3"/>
    </row>
    <row r="49" spans="1:11">
      <c r="A49" s="2" t="s">
        <v>33</v>
      </c>
      <c r="B49" s="3" t="s">
        <v>62</v>
      </c>
      <c r="C49" s="3">
        <v>1</v>
      </c>
      <c r="D49" s="3" t="s">
        <v>201</v>
      </c>
      <c r="E49" s="3"/>
      <c r="F49" s="3"/>
      <c r="G49" s="5" t="s">
        <v>120</v>
      </c>
      <c r="H49" s="3"/>
      <c r="I49" s="3"/>
      <c r="J49" s="3" t="s">
        <v>120</v>
      </c>
      <c r="K49" s="3"/>
    </row>
    <row r="50" spans="1:11">
      <c r="A50" s="2" t="s">
        <v>33</v>
      </c>
      <c r="B50" s="3" t="s">
        <v>63</v>
      </c>
      <c r="C50" s="3">
        <v>1</v>
      </c>
      <c r="D50" s="3" t="s">
        <v>202</v>
      </c>
      <c r="E50" s="3"/>
      <c r="F50" s="3"/>
      <c r="G50" s="5" t="s">
        <v>120</v>
      </c>
      <c r="H50" s="3"/>
      <c r="I50" s="3"/>
      <c r="J50" s="3" t="s">
        <v>120</v>
      </c>
      <c r="K50" s="3"/>
    </row>
    <row r="51" spans="1:11">
      <c r="A51" s="2" t="s">
        <v>33</v>
      </c>
      <c r="B51" s="3" t="s">
        <v>64</v>
      </c>
      <c r="C51" s="3">
        <v>1</v>
      </c>
      <c r="D51" s="3" t="s">
        <v>203</v>
      </c>
      <c r="E51" s="3"/>
      <c r="F51" s="3"/>
      <c r="G51" s="5" t="s">
        <v>120</v>
      </c>
      <c r="H51" s="3"/>
      <c r="I51" s="3"/>
      <c r="J51" s="3" t="s">
        <v>120</v>
      </c>
      <c r="K51" s="3"/>
    </row>
    <row r="52" spans="1:11">
      <c r="A52" s="10" t="s">
        <v>38</v>
      </c>
      <c r="B52" s="3" t="s">
        <v>94</v>
      </c>
      <c r="C52" s="3">
        <v>1</v>
      </c>
      <c r="D52" s="3" t="s">
        <v>207</v>
      </c>
      <c r="E52" s="3"/>
      <c r="F52" s="3"/>
      <c r="G52" s="5" t="s">
        <v>120</v>
      </c>
      <c r="H52" s="3"/>
      <c r="I52" s="3"/>
      <c r="J52" s="3" t="s">
        <v>120</v>
      </c>
      <c r="K52" s="3"/>
    </row>
    <row r="53" spans="1:11">
      <c r="A53" s="2" t="s">
        <v>33</v>
      </c>
      <c r="B53" s="3" t="s">
        <v>65</v>
      </c>
      <c r="C53" s="3">
        <v>1</v>
      </c>
      <c r="D53" s="3" t="s">
        <v>208</v>
      </c>
      <c r="E53" s="3"/>
      <c r="F53" s="3"/>
      <c r="G53" s="5" t="s">
        <v>120</v>
      </c>
      <c r="H53" s="3"/>
      <c r="I53" s="3"/>
      <c r="J53" s="3" t="s">
        <v>120</v>
      </c>
      <c r="K53" s="3"/>
    </row>
    <row r="54" spans="1:11">
      <c r="A54" s="10" t="s">
        <v>38</v>
      </c>
      <c r="B54" s="3" t="s">
        <v>95</v>
      </c>
      <c r="C54" s="3">
        <v>1</v>
      </c>
      <c r="D54" s="3" t="s">
        <v>209</v>
      </c>
      <c r="E54" s="3"/>
      <c r="F54" s="3"/>
      <c r="G54" s="5" t="s">
        <v>120</v>
      </c>
      <c r="H54" s="3"/>
      <c r="I54" s="3"/>
      <c r="J54" s="3" t="s">
        <v>120</v>
      </c>
      <c r="K54" s="3"/>
    </row>
    <row r="55" spans="1:11">
      <c r="A55" s="10" t="s">
        <v>38</v>
      </c>
      <c r="B55" s="3" t="s">
        <v>96</v>
      </c>
      <c r="C55" s="3">
        <v>1</v>
      </c>
      <c r="D55" s="3" t="s">
        <v>210</v>
      </c>
      <c r="E55" s="3"/>
      <c r="F55" s="3"/>
      <c r="G55" s="5" t="s">
        <v>120</v>
      </c>
      <c r="H55" s="3"/>
      <c r="I55" s="3"/>
      <c r="J55" s="3" t="s">
        <v>120</v>
      </c>
      <c r="K55" s="3"/>
    </row>
    <row r="56" spans="1:11">
      <c r="A56" s="6" t="s">
        <v>34</v>
      </c>
      <c r="B56" s="3" t="s">
        <v>80</v>
      </c>
      <c r="C56" s="3">
        <v>1</v>
      </c>
      <c r="D56" s="3" t="s">
        <v>212</v>
      </c>
      <c r="E56" s="3"/>
      <c r="F56" s="3"/>
      <c r="G56" s="5" t="s">
        <v>120</v>
      </c>
      <c r="H56" s="3"/>
      <c r="I56" s="3"/>
      <c r="J56" s="3" t="s">
        <v>120</v>
      </c>
      <c r="K56" s="3"/>
    </row>
    <row r="57" spans="1:11">
      <c r="A57" s="10" t="s">
        <v>38</v>
      </c>
      <c r="B57" s="3" t="s">
        <v>97</v>
      </c>
      <c r="C57" s="3">
        <v>1</v>
      </c>
      <c r="D57" s="3" t="s">
        <v>214</v>
      </c>
      <c r="E57" s="3"/>
      <c r="F57" s="3"/>
      <c r="G57" s="5" t="s">
        <v>120</v>
      </c>
      <c r="H57" s="3"/>
      <c r="I57" s="3"/>
      <c r="J57" s="3" t="s">
        <v>120</v>
      </c>
      <c r="K57" s="3"/>
    </row>
    <row r="58" spans="1:11">
      <c r="A58" s="12" t="s">
        <v>36</v>
      </c>
      <c r="B58" s="3" t="s">
        <v>85</v>
      </c>
      <c r="C58" s="3">
        <v>1</v>
      </c>
      <c r="D58" s="3" t="s">
        <v>215</v>
      </c>
      <c r="E58" s="3"/>
      <c r="F58" s="3"/>
      <c r="G58" s="5" t="s">
        <v>120</v>
      </c>
      <c r="H58" s="3"/>
      <c r="I58" s="3"/>
      <c r="J58" s="3" t="s">
        <v>120</v>
      </c>
      <c r="K58" s="3"/>
    </row>
    <row r="59" spans="1:11">
      <c r="A59" s="10" t="s">
        <v>38</v>
      </c>
      <c r="B59" s="3" t="s">
        <v>98</v>
      </c>
      <c r="C59" s="3">
        <v>1</v>
      </c>
      <c r="D59" s="3" t="s">
        <v>217</v>
      </c>
      <c r="E59" s="3"/>
      <c r="F59" s="3"/>
      <c r="G59" s="5" t="s">
        <v>120</v>
      </c>
      <c r="H59" s="3"/>
      <c r="I59" s="3"/>
      <c r="J59" s="3" t="s">
        <v>120</v>
      </c>
      <c r="K59" s="3"/>
    </row>
    <row r="60" spans="1:11">
      <c r="A60" s="12" t="s">
        <v>36</v>
      </c>
      <c r="B60" s="3" t="s">
        <v>86</v>
      </c>
      <c r="C60" s="3">
        <v>1</v>
      </c>
      <c r="D60" s="3" t="s">
        <v>220</v>
      </c>
      <c r="E60" s="3"/>
      <c r="F60" s="3"/>
      <c r="G60" s="5" t="s">
        <v>120</v>
      </c>
      <c r="H60" s="3"/>
      <c r="I60" s="3"/>
      <c r="J60" s="3" t="s">
        <v>120</v>
      </c>
      <c r="K60" s="3"/>
    </row>
    <row r="61" spans="1:11">
      <c r="A61" s="10" t="s">
        <v>38</v>
      </c>
      <c r="B61" s="3" t="s">
        <v>99</v>
      </c>
      <c r="C61" s="3">
        <v>1</v>
      </c>
      <c r="D61" s="3" t="s">
        <v>222</v>
      </c>
      <c r="E61" s="3"/>
      <c r="F61" s="3"/>
      <c r="G61" s="5" t="s">
        <v>120</v>
      </c>
      <c r="H61" s="3"/>
      <c r="I61" s="3"/>
      <c r="J61" s="3" t="s">
        <v>120</v>
      </c>
      <c r="K61" s="3"/>
    </row>
    <row r="62" spans="1:11">
      <c r="A62" s="12" t="s">
        <v>36</v>
      </c>
      <c r="B62" s="3" t="s">
        <v>87</v>
      </c>
      <c r="C62" s="3">
        <v>1</v>
      </c>
      <c r="D62" s="3" t="s">
        <v>224</v>
      </c>
      <c r="E62" s="3"/>
      <c r="F62" s="3"/>
      <c r="G62" s="5" t="s">
        <v>120</v>
      </c>
      <c r="H62" s="3"/>
      <c r="I62" s="3"/>
      <c r="J62" s="3" t="s">
        <v>120</v>
      </c>
      <c r="K62" s="3"/>
    </row>
    <row r="63" spans="1:11">
      <c r="A63" s="2" t="s">
        <v>33</v>
      </c>
      <c r="B63" s="3" t="s">
        <v>66</v>
      </c>
      <c r="C63" s="3">
        <v>1</v>
      </c>
      <c r="D63" s="3" t="s">
        <v>227</v>
      </c>
      <c r="E63" s="3"/>
      <c r="F63" s="3"/>
      <c r="G63" s="5" t="s">
        <v>120</v>
      </c>
      <c r="H63" s="3"/>
      <c r="I63" s="3"/>
      <c r="J63" s="3" t="s">
        <v>120</v>
      </c>
      <c r="K63" s="3"/>
    </row>
    <row r="64" spans="1:11">
      <c r="A64" s="2" t="s">
        <v>33</v>
      </c>
      <c r="B64" s="3" t="s">
        <v>67</v>
      </c>
      <c r="C64" s="3">
        <v>1</v>
      </c>
      <c r="D64" s="3" t="s">
        <v>229</v>
      </c>
      <c r="E64" s="3"/>
      <c r="F64" s="3"/>
      <c r="G64" s="5" t="s">
        <v>120</v>
      </c>
      <c r="H64" s="3"/>
      <c r="I64" s="3"/>
      <c r="J64" s="3" t="s">
        <v>120</v>
      </c>
      <c r="K64" s="3"/>
    </row>
    <row r="65" spans="1:11">
      <c r="A65" s="6" t="s">
        <v>34</v>
      </c>
      <c r="B65" s="3" t="s">
        <v>81</v>
      </c>
      <c r="C65" s="3">
        <v>1</v>
      </c>
      <c r="D65" s="3" t="s">
        <v>231</v>
      </c>
      <c r="E65" s="3"/>
      <c r="F65" s="3"/>
      <c r="G65" s="5" t="s">
        <v>120</v>
      </c>
      <c r="H65" s="3"/>
      <c r="I65" s="3"/>
      <c r="J65" s="3" t="s">
        <v>120</v>
      </c>
      <c r="K65" s="3"/>
    </row>
    <row r="66" spans="1:11">
      <c r="A66" s="8" t="s">
        <v>40</v>
      </c>
      <c r="B66" s="3" t="s">
        <v>107</v>
      </c>
      <c r="C66" s="3">
        <v>1</v>
      </c>
      <c r="D66" s="3" t="s">
        <v>233</v>
      </c>
      <c r="E66" s="3"/>
      <c r="F66" s="3"/>
      <c r="G66" s="5" t="s">
        <v>120</v>
      </c>
      <c r="H66" s="3"/>
      <c r="I66" s="3"/>
      <c r="J66" s="3" t="s">
        <v>120</v>
      </c>
      <c r="K66" s="3"/>
    </row>
    <row r="67" spans="1:11">
      <c r="A67" s="8" t="s">
        <v>40</v>
      </c>
      <c r="B67" s="3" t="s">
        <v>108</v>
      </c>
      <c r="C67" s="3">
        <v>1</v>
      </c>
      <c r="D67" s="3" t="s">
        <v>234</v>
      </c>
      <c r="E67" s="3"/>
      <c r="F67" s="3"/>
      <c r="G67" s="5" t="s">
        <v>120</v>
      </c>
      <c r="H67" s="3"/>
      <c r="I67" s="3"/>
      <c r="J67" s="3" t="s">
        <v>120</v>
      </c>
      <c r="K67" s="3"/>
    </row>
    <row r="68" spans="1:11">
      <c r="A68" s="10" t="s">
        <v>38</v>
      </c>
      <c r="B68" s="3" t="s">
        <v>100</v>
      </c>
      <c r="C68" s="3">
        <v>1</v>
      </c>
      <c r="D68" s="3" t="s">
        <v>236</v>
      </c>
      <c r="E68" s="3"/>
      <c r="F68" s="3"/>
      <c r="G68" s="5" t="s">
        <v>120</v>
      </c>
      <c r="H68" s="3"/>
      <c r="I68" s="3"/>
      <c r="J68" s="3" t="s">
        <v>120</v>
      </c>
      <c r="K68" s="3"/>
    </row>
  </sheetData>
  <conditionalFormatting sqref="G2:G68">
    <cfRule type="cellIs" dxfId="69" priority="1" stopIfTrue="1" operator="equal">
      <formula>"Sim"</formula>
    </cfRule>
    <cfRule type="cellIs" dxfId="68" priority="3" stopIfTrue="1" operator="equal">
      <formula>"Não"</formula>
    </cfRule>
  </conditionalFormatting>
  <conditionalFormatting sqref="J2:J68">
    <cfRule type="cellIs" dxfId="67" priority="4" stopIfTrue="1" operator="equal">
      <formula>"Sim"</formula>
    </cfRule>
    <cfRule type="cellIs" dxfId="66" priority="4" stopIfTrue="1" operator="equal">
      <formula>"Não"</formula>
    </cfRule>
  </conditionalFormatting>
  <conditionalFormatting sqref="E2:E68">
    <cfRule type="cellIs" dxfId="65" priority="5" stopIfTrue="1" operator="equal">
      <formula>"Enviado"</formula>
    </cfRule>
    <cfRule type="cellIs" dxfId="64" priority="6" stopIfTrue="1" operator="equal">
      <formula>"Atrasado"</formula>
    </cfRule>
    <cfRule type="cellIs" dxfId="63" priority="7" stopIfTrue="1" operator="equal">
      <formula>"Atrasado &gt;= 2"</formula>
    </cfRule>
    <cfRule type="cellIs" dxfId="62" priority="8" stopIfTrue="1" operator="equal">
      <formula>"Outras Ocorrências"</formula>
    </cfRule>
    <cfRule type="cellIs" dxfId="61" priority="9" stopIfTrue="1" operator="equal">
      <formula>"Sem Técnico"</formula>
    </cfRule>
    <cfRule type="cellIs" dxfId="6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7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700-000001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33</v>
      </c>
      <c r="B2" s="3" t="s">
        <v>54</v>
      </c>
      <c r="C2" s="3">
        <v>1</v>
      </c>
      <c r="D2" s="3" t="s">
        <v>118</v>
      </c>
      <c r="E2" s="3"/>
      <c r="F2" s="3"/>
      <c r="G2" s="5" t="s">
        <v>120</v>
      </c>
      <c r="H2" s="3"/>
      <c r="I2" s="3"/>
      <c r="J2" s="3" t="s">
        <v>120</v>
      </c>
      <c r="K2" s="3"/>
    </row>
    <row r="3" spans="1:11">
      <c r="A3" s="6" t="s">
        <v>34</v>
      </c>
      <c r="B3" s="3" t="s">
        <v>68</v>
      </c>
      <c r="C3" s="3">
        <v>1</v>
      </c>
      <c r="D3" s="3" t="s">
        <v>121</v>
      </c>
      <c r="E3" s="3"/>
      <c r="F3" s="3"/>
      <c r="G3" s="5" t="s">
        <v>120</v>
      </c>
      <c r="H3" s="3"/>
      <c r="I3" s="3"/>
      <c r="J3" s="3" t="s">
        <v>120</v>
      </c>
      <c r="K3" s="3"/>
    </row>
    <row r="4" spans="1:11">
      <c r="A4" s="2" t="s">
        <v>33</v>
      </c>
      <c r="B4" s="3" t="s">
        <v>55</v>
      </c>
      <c r="C4" s="3">
        <v>1</v>
      </c>
      <c r="D4" s="3" t="s">
        <v>124</v>
      </c>
      <c r="E4" s="3"/>
      <c r="F4" s="3"/>
      <c r="G4" s="5" t="s">
        <v>120</v>
      </c>
      <c r="H4" s="3"/>
      <c r="I4" s="3"/>
      <c r="J4" s="3" t="s">
        <v>120</v>
      </c>
      <c r="K4" s="3"/>
    </row>
    <row r="5" spans="1:11">
      <c r="A5" s="6" t="s">
        <v>34</v>
      </c>
      <c r="B5" s="3" t="s">
        <v>69</v>
      </c>
      <c r="C5" s="3">
        <v>1</v>
      </c>
      <c r="D5" s="3" t="s">
        <v>125</v>
      </c>
      <c r="E5" s="3"/>
      <c r="F5" s="3"/>
      <c r="G5" s="5" t="s">
        <v>120</v>
      </c>
      <c r="H5" s="3"/>
      <c r="I5" s="3"/>
      <c r="J5" s="3" t="s">
        <v>120</v>
      </c>
      <c r="K5" s="3"/>
    </row>
    <row r="6" spans="1:11">
      <c r="A6" s="6" t="s">
        <v>34</v>
      </c>
      <c r="B6" s="3" t="s">
        <v>70</v>
      </c>
      <c r="C6" s="3">
        <v>1</v>
      </c>
      <c r="D6" s="3" t="s">
        <v>128</v>
      </c>
      <c r="E6" s="3"/>
      <c r="F6" s="3"/>
      <c r="G6" s="5" t="s">
        <v>120</v>
      </c>
      <c r="H6" s="3"/>
      <c r="I6" s="3"/>
      <c r="J6" s="3" t="s">
        <v>120</v>
      </c>
      <c r="K6" s="3"/>
    </row>
    <row r="7" spans="1:11">
      <c r="A7" s="2" t="s">
        <v>33</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34</v>
      </c>
      <c r="B9" s="3" t="s">
        <v>71</v>
      </c>
      <c r="C9" s="3">
        <v>1</v>
      </c>
      <c r="D9" s="3" t="s">
        <v>136</v>
      </c>
      <c r="E9" s="3"/>
      <c r="F9" s="3"/>
      <c r="G9" s="5" t="s">
        <v>120</v>
      </c>
      <c r="H9" s="3"/>
      <c r="I9" s="3"/>
      <c r="J9" s="3" t="s">
        <v>120</v>
      </c>
      <c r="K9" s="3"/>
    </row>
    <row r="10" spans="1:11">
      <c r="A10" s="6" t="s">
        <v>34</v>
      </c>
      <c r="B10" s="3" t="s">
        <v>72</v>
      </c>
      <c r="C10" s="3">
        <v>1</v>
      </c>
      <c r="D10" s="3" t="s">
        <v>138</v>
      </c>
      <c r="E10" s="3"/>
      <c r="F10" s="3"/>
      <c r="G10" s="5" t="s">
        <v>120</v>
      </c>
      <c r="H10" s="3"/>
      <c r="I10" s="3"/>
      <c r="J10" s="3" t="s">
        <v>120</v>
      </c>
      <c r="K10" s="3"/>
    </row>
    <row r="11" spans="1:11">
      <c r="A11" s="8" t="s">
        <v>40</v>
      </c>
      <c r="B11" s="3" t="s">
        <v>102</v>
      </c>
      <c r="C11" s="3">
        <v>1</v>
      </c>
      <c r="D11" s="3" t="s">
        <v>149</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363</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34</v>
      </c>
      <c r="B17" s="3" t="s">
        <v>73</v>
      </c>
      <c r="C17" s="3">
        <v>1</v>
      </c>
      <c r="D17" s="3" t="s">
        <v>151</v>
      </c>
      <c r="E17" s="3"/>
      <c r="F17" s="3"/>
      <c r="G17" s="5" t="s">
        <v>120</v>
      </c>
      <c r="H17" s="3"/>
      <c r="I17" s="3"/>
      <c r="J17" s="3" t="s">
        <v>120</v>
      </c>
      <c r="K17" s="3"/>
    </row>
    <row r="18" spans="1:11">
      <c r="A18" s="10" t="s">
        <v>38</v>
      </c>
      <c r="B18" s="3" t="s">
        <v>88</v>
      </c>
      <c r="C18" s="3">
        <v>1</v>
      </c>
      <c r="D18" s="3" t="s">
        <v>153</v>
      </c>
      <c r="E18" s="3"/>
      <c r="F18" s="3"/>
      <c r="G18" s="5" t="s">
        <v>120</v>
      </c>
      <c r="H18" s="3"/>
      <c r="I18" s="3"/>
      <c r="J18" s="3" t="s">
        <v>120</v>
      </c>
      <c r="K18" s="3"/>
    </row>
    <row r="19" spans="1:11">
      <c r="A19" s="6" t="s">
        <v>34</v>
      </c>
      <c r="B19" s="3" t="s">
        <v>74</v>
      </c>
      <c r="C19" s="3">
        <v>1</v>
      </c>
      <c r="D19" s="3" t="s">
        <v>155</v>
      </c>
      <c r="E19" s="3"/>
      <c r="F19" s="3"/>
      <c r="G19" s="5" t="s">
        <v>120</v>
      </c>
      <c r="H19" s="3"/>
      <c r="I19" s="3"/>
      <c r="J19" s="3" t="s">
        <v>120</v>
      </c>
      <c r="K19" s="3"/>
    </row>
    <row r="20" spans="1:11">
      <c r="A20" s="10" t="s">
        <v>38</v>
      </c>
      <c r="B20" s="3" t="s">
        <v>89</v>
      </c>
      <c r="C20" s="3">
        <v>1</v>
      </c>
      <c r="D20" s="3" t="s">
        <v>157</v>
      </c>
      <c r="E20" s="3"/>
      <c r="F20" s="3"/>
      <c r="G20" s="5" t="s">
        <v>120</v>
      </c>
      <c r="H20" s="3"/>
      <c r="I20" s="3"/>
      <c r="J20" s="3" t="s">
        <v>120</v>
      </c>
      <c r="K20" s="3"/>
    </row>
    <row r="21" spans="1:11">
      <c r="A21" s="6" t="s">
        <v>34</v>
      </c>
      <c r="B21" s="3" t="s">
        <v>75</v>
      </c>
      <c r="C21" s="3">
        <v>1</v>
      </c>
      <c r="D21" s="3" t="s">
        <v>159</v>
      </c>
      <c r="E21" s="3"/>
      <c r="F21" s="3"/>
      <c r="G21" s="5" t="s">
        <v>120</v>
      </c>
      <c r="H21" s="3"/>
      <c r="I21" s="3"/>
      <c r="J21" s="3" t="s">
        <v>120</v>
      </c>
      <c r="K21" s="3"/>
    </row>
    <row r="22" spans="1:11">
      <c r="A22" s="10" t="s">
        <v>38</v>
      </c>
      <c r="B22" s="3" t="s">
        <v>90</v>
      </c>
      <c r="C22" s="3">
        <v>1</v>
      </c>
      <c r="D22" s="3" t="s">
        <v>160</v>
      </c>
      <c r="E22" s="3"/>
      <c r="F22" s="3"/>
      <c r="G22" s="5" t="s">
        <v>120</v>
      </c>
      <c r="H22" s="3"/>
      <c r="I22" s="3"/>
      <c r="J22" s="3" t="s">
        <v>120</v>
      </c>
      <c r="K22" s="3"/>
    </row>
    <row r="23" spans="1:11">
      <c r="A23" s="8" t="s">
        <v>40</v>
      </c>
      <c r="B23" s="3" t="s">
        <v>103</v>
      </c>
      <c r="C23" s="3">
        <v>1</v>
      </c>
      <c r="D23" s="3" t="s">
        <v>162</v>
      </c>
      <c r="E23" s="3"/>
      <c r="F23" s="3"/>
      <c r="G23" s="5" t="s">
        <v>120</v>
      </c>
      <c r="H23" s="3"/>
      <c r="I23" s="3"/>
      <c r="J23" s="3" t="s">
        <v>120</v>
      </c>
      <c r="K23" s="3"/>
    </row>
    <row r="24" spans="1:11">
      <c r="A24" s="12" t="s">
        <v>36</v>
      </c>
      <c r="B24" s="3" t="s">
        <v>82</v>
      </c>
      <c r="C24" s="3">
        <v>2</v>
      </c>
      <c r="D24" s="3" t="s">
        <v>163</v>
      </c>
      <c r="E24" s="3"/>
      <c r="F24" s="3"/>
      <c r="G24" s="5" t="s">
        <v>120</v>
      </c>
      <c r="H24" s="3"/>
      <c r="I24" s="3"/>
      <c r="J24" s="3" t="s">
        <v>120</v>
      </c>
      <c r="K24" s="3"/>
    </row>
    <row r="25" spans="1:11">
      <c r="A25" s="12" t="s">
        <v>36</v>
      </c>
      <c r="B25" s="3" t="s">
        <v>82</v>
      </c>
      <c r="C25" s="3">
        <v>3</v>
      </c>
      <c r="D25" s="3" t="s">
        <v>166</v>
      </c>
      <c r="E25" s="3"/>
      <c r="F25" s="3"/>
      <c r="G25" s="5" t="s">
        <v>120</v>
      </c>
      <c r="H25" s="3"/>
      <c r="I25" s="3"/>
      <c r="J25" s="3" t="s">
        <v>120</v>
      </c>
      <c r="K25" s="3"/>
    </row>
    <row r="26" spans="1:11">
      <c r="A26" s="12" t="s">
        <v>36</v>
      </c>
      <c r="B26" s="3" t="s">
        <v>82</v>
      </c>
      <c r="C26" s="3">
        <v>4</v>
      </c>
      <c r="D26" s="3" t="s">
        <v>168</v>
      </c>
      <c r="E26" s="3"/>
      <c r="F26" s="3"/>
      <c r="G26" s="5" t="s">
        <v>120</v>
      </c>
      <c r="H26" s="3"/>
      <c r="I26" s="3"/>
      <c r="J26" s="3" t="s">
        <v>120</v>
      </c>
      <c r="K26" s="3"/>
    </row>
    <row r="27" spans="1:11">
      <c r="A27" s="12" t="s">
        <v>36</v>
      </c>
      <c r="B27" s="3" t="s">
        <v>82</v>
      </c>
      <c r="C27" s="3">
        <v>5</v>
      </c>
      <c r="D27" s="3" t="s">
        <v>169</v>
      </c>
      <c r="E27" s="3"/>
      <c r="F27" s="3"/>
      <c r="G27" s="5" t="s">
        <v>120</v>
      </c>
      <c r="H27" s="3"/>
      <c r="I27" s="3"/>
      <c r="J27" s="3" t="s">
        <v>120</v>
      </c>
      <c r="K27" s="3"/>
    </row>
    <row r="28" spans="1:11">
      <c r="A28" s="12" t="s">
        <v>36</v>
      </c>
      <c r="B28" s="3" t="s">
        <v>82</v>
      </c>
      <c r="C28" s="3">
        <v>6</v>
      </c>
      <c r="D28" s="3" t="s">
        <v>171</v>
      </c>
      <c r="E28" s="3"/>
      <c r="F28" s="3"/>
      <c r="G28" s="5" t="s">
        <v>120</v>
      </c>
      <c r="H28" s="3"/>
      <c r="I28" s="3"/>
      <c r="J28" s="3" t="s">
        <v>120</v>
      </c>
      <c r="K28" s="3"/>
    </row>
    <row r="29" spans="1:11">
      <c r="A29" s="12" t="s">
        <v>36</v>
      </c>
      <c r="B29" s="3" t="s">
        <v>82</v>
      </c>
      <c r="C29" s="3">
        <v>7</v>
      </c>
      <c r="D29" s="3" t="s">
        <v>173</v>
      </c>
      <c r="E29" s="3"/>
      <c r="F29" s="3"/>
      <c r="G29" s="5" t="s">
        <v>120</v>
      </c>
      <c r="H29" s="3"/>
      <c r="I29" s="3"/>
      <c r="J29" s="3" t="s">
        <v>120</v>
      </c>
      <c r="K29" s="3"/>
    </row>
    <row r="30" spans="1:11">
      <c r="A30" s="12" t="s">
        <v>36</v>
      </c>
      <c r="B30" s="3" t="s">
        <v>82</v>
      </c>
      <c r="C30" s="3">
        <v>8</v>
      </c>
      <c r="D30" s="3" t="s">
        <v>174</v>
      </c>
      <c r="E30" s="3"/>
      <c r="F30" s="3"/>
      <c r="G30" s="5" t="s">
        <v>120</v>
      </c>
      <c r="H30" s="3"/>
      <c r="I30" s="3"/>
      <c r="J30" s="3" t="s">
        <v>120</v>
      </c>
      <c r="K30" s="3"/>
    </row>
    <row r="31" spans="1:11">
      <c r="A31" s="2" t="s">
        <v>33</v>
      </c>
      <c r="B31" s="3" t="s">
        <v>57</v>
      </c>
      <c r="C31" s="3">
        <v>1</v>
      </c>
      <c r="D31" s="3" t="s">
        <v>175</v>
      </c>
      <c r="E31" s="3"/>
      <c r="F31" s="3"/>
      <c r="G31" s="5" t="s">
        <v>120</v>
      </c>
      <c r="H31" s="3"/>
      <c r="I31" s="3"/>
      <c r="J31" s="3" t="s">
        <v>120</v>
      </c>
      <c r="K31" s="3"/>
    </row>
    <row r="32" spans="1:11">
      <c r="A32" s="2" t="s">
        <v>33</v>
      </c>
      <c r="B32" s="3" t="s">
        <v>58</v>
      </c>
      <c r="C32" s="3">
        <v>1</v>
      </c>
      <c r="D32" s="3" t="s">
        <v>176</v>
      </c>
      <c r="E32" s="3"/>
      <c r="F32" s="3"/>
      <c r="G32" s="5" t="s">
        <v>120</v>
      </c>
      <c r="H32" s="3"/>
      <c r="I32" s="3"/>
      <c r="J32" s="3" t="s">
        <v>120</v>
      </c>
      <c r="K32" s="3"/>
    </row>
    <row r="33" spans="1:11">
      <c r="A33" s="6" t="s">
        <v>34</v>
      </c>
      <c r="B33" s="3" t="s">
        <v>76</v>
      </c>
      <c r="C33" s="3">
        <v>1</v>
      </c>
      <c r="D33" s="3" t="s">
        <v>177</v>
      </c>
      <c r="E33" s="3"/>
      <c r="F33" s="3"/>
      <c r="G33" s="5" t="s">
        <v>120</v>
      </c>
      <c r="H33" s="3"/>
      <c r="I33" s="3"/>
      <c r="J33" s="3" t="s">
        <v>120</v>
      </c>
      <c r="K33" s="3"/>
    </row>
    <row r="34" spans="1:11">
      <c r="A34" s="6" t="s">
        <v>34</v>
      </c>
      <c r="B34" s="3" t="s">
        <v>77</v>
      </c>
      <c r="C34" s="3">
        <v>1</v>
      </c>
      <c r="D34" s="3" t="s">
        <v>179</v>
      </c>
      <c r="E34" s="3"/>
      <c r="F34" s="3"/>
      <c r="G34" s="5" t="s">
        <v>120</v>
      </c>
      <c r="H34" s="3"/>
      <c r="I34" s="3"/>
      <c r="J34" s="3" t="s">
        <v>120</v>
      </c>
      <c r="K34" s="3"/>
    </row>
    <row r="35" spans="1:11">
      <c r="A35" s="6" t="s">
        <v>34</v>
      </c>
      <c r="B35" s="3" t="s">
        <v>78</v>
      </c>
      <c r="C35" s="3">
        <v>1</v>
      </c>
      <c r="D35" s="3" t="s">
        <v>182</v>
      </c>
      <c r="E35" s="3"/>
      <c r="F35" s="3"/>
      <c r="G35" s="5" t="s">
        <v>120</v>
      </c>
      <c r="H35" s="3"/>
      <c r="I35" s="3"/>
      <c r="J35" s="3" t="s">
        <v>120</v>
      </c>
      <c r="K35" s="3"/>
    </row>
    <row r="36" spans="1:11">
      <c r="A36" s="8" t="s">
        <v>40</v>
      </c>
      <c r="B36" s="3" t="s">
        <v>104</v>
      </c>
      <c r="C36" s="3">
        <v>1</v>
      </c>
      <c r="D36" s="3" t="s">
        <v>184</v>
      </c>
      <c r="E36" s="3"/>
      <c r="F36" s="3"/>
      <c r="G36" s="5" t="s">
        <v>120</v>
      </c>
      <c r="H36" s="3"/>
      <c r="I36" s="3"/>
      <c r="J36" s="3" t="s">
        <v>120</v>
      </c>
      <c r="K36" s="3"/>
    </row>
    <row r="37" spans="1:11">
      <c r="A37" s="10" t="s">
        <v>38</v>
      </c>
      <c r="B37" s="3" t="s">
        <v>91</v>
      </c>
      <c r="C37" s="3">
        <v>1</v>
      </c>
      <c r="D37" s="3" t="s">
        <v>185</v>
      </c>
      <c r="E37" s="3"/>
      <c r="F37" s="3"/>
      <c r="G37" s="5" t="s">
        <v>120</v>
      </c>
      <c r="H37" s="3"/>
      <c r="I37" s="3"/>
      <c r="J37" s="3" t="s">
        <v>120</v>
      </c>
      <c r="K37" s="3"/>
    </row>
    <row r="38" spans="1:11">
      <c r="A38" s="8" t="s">
        <v>40</v>
      </c>
      <c r="B38" s="3" t="s">
        <v>105</v>
      </c>
      <c r="C38" s="3">
        <v>1</v>
      </c>
      <c r="D38" s="3" t="s">
        <v>187</v>
      </c>
      <c r="E38" s="3"/>
      <c r="F38" s="3"/>
      <c r="G38" s="5" t="s">
        <v>120</v>
      </c>
      <c r="H38" s="3"/>
      <c r="I38" s="3"/>
      <c r="J38" s="3" t="s">
        <v>120</v>
      </c>
      <c r="K38" s="3"/>
    </row>
    <row r="39" spans="1:11">
      <c r="A39" s="6" t="s">
        <v>34</v>
      </c>
      <c r="B39" s="3" t="s">
        <v>79</v>
      </c>
      <c r="C39" s="3">
        <v>1</v>
      </c>
      <c r="D39" s="3" t="s">
        <v>188</v>
      </c>
      <c r="E39" s="3"/>
      <c r="F39" s="3"/>
      <c r="G39" s="5" t="s">
        <v>120</v>
      </c>
      <c r="H39" s="3"/>
      <c r="I39" s="3"/>
      <c r="J39" s="3" t="s">
        <v>120</v>
      </c>
      <c r="K39" s="3"/>
    </row>
    <row r="40" spans="1:11">
      <c r="A40" s="10" t="s">
        <v>38</v>
      </c>
      <c r="B40" s="3" t="s">
        <v>92</v>
      </c>
      <c r="C40" s="3">
        <v>1</v>
      </c>
      <c r="D40" s="3" t="s">
        <v>189</v>
      </c>
      <c r="E40" s="3"/>
      <c r="F40" s="3"/>
      <c r="G40" s="5" t="s">
        <v>120</v>
      </c>
      <c r="H40" s="3"/>
      <c r="I40" s="3"/>
      <c r="J40" s="3" t="s">
        <v>120</v>
      </c>
      <c r="K40" s="3"/>
    </row>
    <row r="41" spans="1:11">
      <c r="A41" s="10" t="s">
        <v>38</v>
      </c>
      <c r="B41" s="3" t="s">
        <v>92</v>
      </c>
      <c r="C41" s="3">
        <v>2</v>
      </c>
      <c r="D41" s="3" t="s">
        <v>190</v>
      </c>
      <c r="E41" s="3"/>
      <c r="F41" s="3"/>
      <c r="G41" s="5" t="s">
        <v>120</v>
      </c>
      <c r="H41" s="3"/>
      <c r="I41" s="3"/>
      <c r="J41" s="3" t="s">
        <v>120</v>
      </c>
      <c r="K41" s="3"/>
    </row>
    <row r="42" spans="1:11">
      <c r="A42" s="2" t="s">
        <v>33</v>
      </c>
      <c r="B42" s="3" t="s">
        <v>59</v>
      </c>
      <c r="C42" s="3">
        <v>1</v>
      </c>
      <c r="D42" s="3" t="s">
        <v>191</v>
      </c>
      <c r="E42" s="3"/>
      <c r="F42" s="3"/>
      <c r="G42" s="5" t="s">
        <v>120</v>
      </c>
      <c r="H42" s="3"/>
      <c r="I42" s="3"/>
      <c r="J42" s="3" t="s">
        <v>120</v>
      </c>
      <c r="K42" s="3"/>
    </row>
    <row r="43" spans="1:11">
      <c r="A43" s="12" t="s">
        <v>36</v>
      </c>
      <c r="B43" s="3" t="s">
        <v>83</v>
      </c>
      <c r="C43" s="3">
        <v>1</v>
      </c>
      <c r="D43" s="3" t="s">
        <v>192</v>
      </c>
      <c r="E43" s="3"/>
      <c r="F43" s="3"/>
      <c r="G43" s="5" t="s">
        <v>120</v>
      </c>
      <c r="H43" s="3"/>
      <c r="I43" s="3"/>
      <c r="J43" s="3" t="s">
        <v>120</v>
      </c>
      <c r="K43" s="3"/>
    </row>
    <row r="44" spans="1:11">
      <c r="A44" s="12" t="s">
        <v>36</v>
      </c>
      <c r="B44" s="3" t="s">
        <v>84</v>
      </c>
      <c r="C44" s="3">
        <v>1</v>
      </c>
      <c r="D44" s="3" t="s">
        <v>193</v>
      </c>
      <c r="E44" s="3"/>
      <c r="F44" s="3"/>
      <c r="G44" s="5" t="s">
        <v>120</v>
      </c>
      <c r="H44" s="3"/>
      <c r="I44" s="3"/>
      <c r="J44" s="3" t="s">
        <v>120</v>
      </c>
      <c r="K44" s="3"/>
    </row>
    <row r="45" spans="1:11">
      <c r="A45" s="2" t="s">
        <v>33</v>
      </c>
      <c r="B45" s="3" t="s">
        <v>60</v>
      </c>
      <c r="C45" s="3">
        <v>1</v>
      </c>
      <c r="D45" s="3" t="s">
        <v>195</v>
      </c>
      <c r="E45" s="3"/>
      <c r="F45" s="3"/>
      <c r="G45" s="5" t="s">
        <v>120</v>
      </c>
      <c r="H45" s="3"/>
      <c r="I45" s="3"/>
      <c r="J45" s="3" t="s">
        <v>120</v>
      </c>
      <c r="K45" s="3"/>
    </row>
    <row r="46" spans="1:11">
      <c r="A46" s="10" t="s">
        <v>38</v>
      </c>
      <c r="B46" s="3" t="s">
        <v>93</v>
      </c>
      <c r="C46" s="3">
        <v>1</v>
      </c>
      <c r="D46" s="3" t="s">
        <v>196</v>
      </c>
      <c r="E46" s="3"/>
      <c r="F46" s="3"/>
      <c r="G46" s="5" t="s">
        <v>120</v>
      </c>
      <c r="H46" s="3"/>
      <c r="I46" s="3"/>
      <c r="J46" s="3" t="s">
        <v>120</v>
      </c>
      <c r="K46" s="3"/>
    </row>
    <row r="47" spans="1:11">
      <c r="A47" s="2" t="s">
        <v>33</v>
      </c>
      <c r="B47" s="3" t="s">
        <v>61</v>
      </c>
      <c r="C47" s="3">
        <v>1</v>
      </c>
      <c r="D47" s="3" t="s">
        <v>198</v>
      </c>
      <c r="E47" s="3"/>
      <c r="F47" s="3"/>
      <c r="G47" s="5" t="s">
        <v>120</v>
      </c>
      <c r="H47" s="3"/>
      <c r="I47" s="3"/>
      <c r="J47" s="3" t="s">
        <v>120</v>
      </c>
      <c r="K47" s="3"/>
    </row>
    <row r="48" spans="1:11">
      <c r="A48" s="8" t="s">
        <v>40</v>
      </c>
      <c r="B48" s="3" t="s">
        <v>106</v>
      </c>
      <c r="C48" s="3">
        <v>1</v>
      </c>
      <c r="D48" s="3" t="s">
        <v>199</v>
      </c>
      <c r="E48" s="3"/>
      <c r="F48" s="3"/>
      <c r="G48" s="5" t="s">
        <v>120</v>
      </c>
      <c r="H48" s="3"/>
      <c r="I48" s="3"/>
      <c r="J48" s="3" t="s">
        <v>120</v>
      </c>
      <c r="K48" s="3"/>
    </row>
    <row r="49" spans="1:11">
      <c r="A49" s="2" t="s">
        <v>33</v>
      </c>
      <c r="B49" s="3" t="s">
        <v>62</v>
      </c>
      <c r="C49" s="3">
        <v>1</v>
      </c>
      <c r="D49" s="3" t="s">
        <v>201</v>
      </c>
      <c r="E49" s="3"/>
      <c r="F49" s="3"/>
      <c r="G49" s="5" t="s">
        <v>120</v>
      </c>
      <c r="H49" s="3"/>
      <c r="I49" s="3"/>
      <c r="J49" s="3" t="s">
        <v>120</v>
      </c>
      <c r="K49" s="3"/>
    </row>
    <row r="50" spans="1:11">
      <c r="A50" s="2" t="s">
        <v>33</v>
      </c>
      <c r="B50" s="3" t="s">
        <v>63</v>
      </c>
      <c r="C50" s="3">
        <v>1</v>
      </c>
      <c r="D50" s="3" t="s">
        <v>202</v>
      </c>
      <c r="E50" s="3"/>
      <c r="F50" s="3"/>
      <c r="G50" s="5" t="s">
        <v>120</v>
      </c>
      <c r="H50" s="3"/>
      <c r="I50" s="3"/>
      <c r="J50" s="3" t="s">
        <v>120</v>
      </c>
      <c r="K50" s="3"/>
    </row>
    <row r="51" spans="1:11">
      <c r="A51" s="2" t="s">
        <v>33</v>
      </c>
      <c r="B51" s="3" t="s">
        <v>64</v>
      </c>
      <c r="C51" s="3">
        <v>1</v>
      </c>
      <c r="D51" s="3" t="s">
        <v>203</v>
      </c>
      <c r="E51" s="3"/>
      <c r="F51" s="3"/>
      <c r="G51" s="5" t="s">
        <v>120</v>
      </c>
      <c r="H51" s="3"/>
      <c r="I51" s="3"/>
      <c r="J51" s="3" t="s">
        <v>120</v>
      </c>
      <c r="K51" s="3"/>
    </row>
    <row r="52" spans="1:11">
      <c r="A52" s="10" t="s">
        <v>38</v>
      </c>
      <c r="B52" s="3" t="s">
        <v>94</v>
      </c>
      <c r="C52" s="3">
        <v>1</v>
      </c>
      <c r="D52" s="3" t="s">
        <v>207</v>
      </c>
      <c r="E52" s="3"/>
      <c r="F52" s="3"/>
      <c r="G52" s="5" t="s">
        <v>120</v>
      </c>
      <c r="H52" s="3"/>
      <c r="I52" s="3"/>
      <c r="J52" s="3" t="s">
        <v>120</v>
      </c>
      <c r="K52" s="3"/>
    </row>
    <row r="53" spans="1:11">
      <c r="A53" s="2" t="s">
        <v>33</v>
      </c>
      <c r="B53" s="3" t="s">
        <v>65</v>
      </c>
      <c r="C53" s="3">
        <v>1</v>
      </c>
      <c r="D53" s="3" t="s">
        <v>208</v>
      </c>
      <c r="E53" s="3"/>
      <c r="F53" s="3"/>
      <c r="G53" s="5" t="s">
        <v>120</v>
      </c>
      <c r="H53" s="3"/>
      <c r="I53" s="3"/>
      <c r="J53" s="3" t="s">
        <v>120</v>
      </c>
      <c r="K53" s="3"/>
    </row>
    <row r="54" spans="1:11">
      <c r="A54" s="10" t="s">
        <v>38</v>
      </c>
      <c r="B54" s="3" t="s">
        <v>95</v>
      </c>
      <c r="C54" s="3">
        <v>1</v>
      </c>
      <c r="D54" s="3" t="s">
        <v>209</v>
      </c>
      <c r="E54" s="3"/>
      <c r="F54" s="3"/>
      <c r="G54" s="5" t="s">
        <v>120</v>
      </c>
      <c r="H54" s="3"/>
      <c r="I54" s="3"/>
      <c r="J54" s="3" t="s">
        <v>120</v>
      </c>
      <c r="K54" s="3"/>
    </row>
    <row r="55" spans="1:11">
      <c r="A55" s="10" t="s">
        <v>38</v>
      </c>
      <c r="B55" s="3" t="s">
        <v>96</v>
      </c>
      <c r="C55" s="3">
        <v>1</v>
      </c>
      <c r="D55" s="3" t="s">
        <v>210</v>
      </c>
      <c r="E55" s="3"/>
      <c r="F55" s="3"/>
      <c r="G55" s="5" t="s">
        <v>120</v>
      </c>
      <c r="H55" s="3"/>
      <c r="I55" s="3"/>
      <c r="J55" s="3" t="s">
        <v>120</v>
      </c>
      <c r="K55" s="3"/>
    </row>
    <row r="56" spans="1:11">
      <c r="A56" s="6" t="s">
        <v>34</v>
      </c>
      <c r="B56" s="3" t="s">
        <v>80</v>
      </c>
      <c r="C56" s="3">
        <v>1</v>
      </c>
      <c r="D56" s="3" t="s">
        <v>212</v>
      </c>
      <c r="E56" s="3"/>
      <c r="F56" s="3"/>
      <c r="G56" s="5" t="s">
        <v>120</v>
      </c>
      <c r="H56" s="3"/>
      <c r="I56" s="3"/>
      <c r="J56" s="3" t="s">
        <v>120</v>
      </c>
      <c r="K56" s="3"/>
    </row>
    <row r="57" spans="1:11">
      <c r="A57" s="10" t="s">
        <v>38</v>
      </c>
      <c r="B57" s="3" t="s">
        <v>97</v>
      </c>
      <c r="C57" s="3">
        <v>1</v>
      </c>
      <c r="D57" s="3" t="s">
        <v>214</v>
      </c>
      <c r="E57" s="3"/>
      <c r="F57" s="3"/>
      <c r="G57" s="5" t="s">
        <v>120</v>
      </c>
      <c r="H57" s="3"/>
      <c r="I57" s="3"/>
      <c r="J57" s="3" t="s">
        <v>120</v>
      </c>
      <c r="K57" s="3"/>
    </row>
    <row r="58" spans="1:11">
      <c r="A58" s="12" t="s">
        <v>36</v>
      </c>
      <c r="B58" s="3" t="s">
        <v>85</v>
      </c>
      <c r="C58" s="3">
        <v>1</v>
      </c>
      <c r="D58" s="3" t="s">
        <v>215</v>
      </c>
      <c r="E58" s="3"/>
      <c r="F58" s="3"/>
      <c r="G58" s="5" t="s">
        <v>120</v>
      </c>
      <c r="H58" s="3"/>
      <c r="I58" s="3"/>
      <c r="J58" s="3" t="s">
        <v>120</v>
      </c>
      <c r="K58" s="3"/>
    </row>
    <row r="59" spans="1:11">
      <c r="A59" s="10" t="s">
        <v>38</v>
      </c>
      <c r="B59" s="3" t="s">
        <v>98</v>
      </c>
      <c r="C59" s="3">
        <v>1</v>
      </c>
      <c r="D59" s="3" t="s">
        <v>217</v>
      </c>
      <c r="E59" s="3"/>
      <c r="F59" s="3"/>
      <c r="G59" s="5" t="s">
        <v>120</v>
      </c>
      <c r="H59" s="3"/>
      <c r="I59" s="3"/>
      <c r="J59" s="3" t="s">
        <v>120</v>
      </c>
      <c r="K59" s="3"/>
    </row>
    <row r="60" spans="1:11">
      <c r="A60" s="12" t="s">
        <v>36</v>
      </c>
      <c r="B60" s="3" t="s">
        <v>86</v>
      </c>
      <c r="C60" s="3">
        <v>1</v>
      </c>
      <c r="D60" s="3" t="s">
        <v>220</v>
      </c>
      <c r="E60" s="3"/>
      <c r="F60" s="3"/>
      <c r="G60" s="5" t="s">
        <v>120</v>
      </c>
      <c r="H60" s="3"/>
      <c r="I60" s="3"/>
      <c r="J60" s="3" t="s">
        <v>120</v>
      </c>
      <c r="K60" s="3"/>
    </row>
    <row r="61" spans="1:11">
      <c r="A61" s="10" t="s">
        <v>38</v>
      </c>
      <c r="B61" s="3" t="s">
        <v>99</v>
      </c>
      <c r="C61" s="3">
        <v>1</v>
      </c>
      <c r="D61" s="3" t="s">
        <v>222</v>
      </c>
      <c r="E61" s="3"/>
      <c r="F61" s="3"/>
      <c r="G61" s="5" t="s">
        <v>120</v>
      </c>
      <c r="H61" s="3"/>
      <c r="I61" s="3"/>
      <c r="J61" s="3" t="s">
        <v>120</v>
      </c>
      <c r="K61" s="3"/>
    </row>
    <row r="62" spans="1:11">
      <c r="A62" s="12" t="s">
        <v>36</v>
      </c>
      <c r="B62" s="3" t="s">
        <v>87</v>
      </c>
      <c r="C62" s="3">
        <v>1</v>
      </c>
      <c r="D62" s="3" t="s">
        <v>224</v>
      </c>
      <c r="E62" s="3"/>
      <c r="F62" s="3"/>
      <c r="G62" s="5" t="s">
        <v>120</v>
      </c>
      <c r="H62" s="3"/>
      <c r="I62" s="3"/>
      <c r="J62" s="3" t="s">
        <v>120</v>
      </c>
      <c r="K62" s="3"/>
    </row>
    <row r="63" spans="1:11">
      <c r="A63" s="2" t="s">
        <v>33</v>
      </c>
      <c r="B63" s="3" t="s">
        <v>66</v>
      </c>
      <c r="C63" s="3">
        <v>1</v>
      </c>
      <c r="D63" s="3" t="s">
        <v>227</v>
      </c>
      <c r="E63" s="3"/>
      <c r="F63" s="3"/>
      <c r="G63" s="5" t="s">
        <v>120</v>
      </c>
      <c r="H63" s="3"/>
      <c r="I63" s="3"/>
      <c r="J63" s="3" t="s">
        <v>120</v>
      </c>
      <c r="K63" s="3"/>
    </row>
    <row r="64" spans="1:11">
      <c r="A64" s="2" t="s">
        <v>33</v>
      </c>
      <c r="B64" s="3" t="s">
        <v>67</v>
      </c>
      <c r="C64" s="3">
        <v>1</v>
      </c>
      <c r="D64" s="3" t="s">
        <v>229</v>
      </c>
      <c r="E64" s="3"/>
      <c r="F64" s="3"/>
      <c r="G64" s="5" t="s">
        <v>120</v>
      </c>
      <c r="H64" s="3"/>
      <c r="I64" s="3"/>
      <c r="J64" s="3" t="s">
        <v>120</v>
      </c>
      <c r="K64" s="3"/>
    </row>
    <row r="65" spans="1:11">
      <c r="A65" s="6" t="s">
        <v>34</v>
      </c>
      <c r="B65" s="3" t="s">
        <v>81</v>
      </c>
      <c r="C65" s="3">
        <v>1</v>
      </c>
      <c r="D65" s="3" t="s">
        <v>231</v>
      </c>
      <c r="E65" s="3"/>
      <c r="F65" s="3"/>
      <c r="G65" s="5" t="s">
        <v>120</v>
      </c>
      <c r="H65" s="3"/>
      <c r="I65" s="3"/>
      <c r="J65" s="3" t="s">
        <v>120</v>
      </c>
      <c r="K65" s="3"/>
    </row>
    <row r="66" spans="1:11">
      <c r="A66" s="8" t="s">
        <v>40</v>
      </c>
      <c r="B66" s="3" t="s">
        <v>107</v>
      </c>
      <c r="C66" s="3">
        <v>1</v>
      </c>
      <c r="D66" s="3" t="s">
        <v>233</v>
      </c>
      <c r="E66" s="3"/>
      <c r="F66" s="3"/>
      <c r="G66" s="5" t="s">
        <v>120</v>
      </c>
      <c r="H66" s="3"/>
      <c r="I66" s="3"/>
      <c r="J66" s="3" t="s">
        <v>120</v>
      </c>
      <c r="K66" s="3"/>
    </row>
    <row r="67" spans="1:11">
      <c r="A67" s="8" t="s">
        <v>40</v>
      </c>
      <c r="B67" s="3" t="s">
        <v>108</v>
      </c>
      <c r="C67" s="3">
        <v>1</v>
      </c>
      <c r="D67" s="3" t="s">
        <v>234</v>
      </c>
      <c r="E67" s="3"/>
      <c r="F67" s="3"/>
      <c r="G67" s="5" t="s">
        <v>120</v>
      </c>
      <c r="H67" s="3"/>
      <c r="I67" s="3"/>
      <c r="J67" s="3" t="s">
        <v>120</v>
      </c>
      <c r="K67" s="3"/>
    </row>
    <row r="68" spans="1:11">
      <c r="A68" s="10" t="s">
        <v>38</v>
      </c>
      <c r="B68" s="3" t="s">
        <v>100</v>
      </c>
      <c r="C68" s="3">
        <v>1</v>
      </c>
      <c r="D68" s="3" t="s">
        <v>236</v>
      </c>
      <c r="E68" s="3"/>
      <c r="F68" s="3"/>
      <c r="G68" s="5" t="s">
        <v>120</v>
      </c>
      <c r="H68" s="3"/>
      <c r="I68" s="3"/>
      <c r="J68" s="3" t="s">
        <v>120</v>
      </c>
      <c r="K68" s="3"/>
    </row>
  </sheetData>
  <conditionalFormatting sqref="G2:G68">
    <cfRule type="cellIs" dxfId="59" priority="1" stopIfTrue="1" operator="equal">
      <formula>"Sim"</formula>
    </cfRule>
    <cfRule type="cellIs" dxfId="58" priority="3" stopIfTrue="1" operator="equal">
      <formula>"Não"</formula>
    </cfRule>
  </conditionalFormatting>
  <conditionalFormatting sqref="J2:J68">
    <cfRule type="cellIs" dxfId="57" priority="4" stopIfTrue="1" operator="equal">
      <formula>"Sim"</formula>
    </cfRule>
    <cfRule type="cellIs" dxfId="56" priority="4" stopIfTrue="1" operator="equal">
      <formula>"Não"</formula>
    </cfRule>
  </conditionalFormatting>
  <conditionalFormatting sqref="E2:E68">
    <cfRule type="cellIs" dxfId="55" priority="5" stopIfTrue="1" operator="equal">
      <formula>"Enviado"</formula>
    </cfRule>
    <cfRule type="cellIs" dxfId="54" priority="6" stopIfTrue="1" operator="equal">
      <formula>"Atrasado"</formula>
    </cfRule>
    <cfRule type="cellIs" dxfId="53" priority="7" stopIfTrue="1" operator="equal">
      <formula>"Atrasado &gt;= 2"</formula>
    </cfRule>
    <cfRule type="cellIs" dxfId="52" priority="8" stopIfTrue="1" operator="equal">
      <formula>"Outras Ocorrências"</formula>
    </cfRule>
    <cfRule type="cellIs" dxfId="51" priority="9" stopIfTrue="1" operator="equal">
      <formula>"Sem Técnico"</formula>
    </cfRule>
    <cfRule type="cellIs" dxfId="5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8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800-000001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33</v>
      </c>
      <c r="B2" s="3" t="s">
        <v>54</v>
      </c>
      <c r="C2" s="3">
        <v>1</v>
      </c>
      <c r="D2" s="3" t="s">
        <v>118</v>
      </c>
      <c r="E2" s="3"/>
      <c r="F2" s="3"/>
      <c r="G2" s="5" t="s">
        <v>120</v>
      </c>
      <c r="H2" s="3"/>
      <c r="I2" s="3"/>
      <c r="J2" s="3" t="s">
        <v>120</v>
      </c>
      <c r="K2" s="3"/>
    </row>
    <row r="3" spans="1:11">
      <c r="A3" s="6" t="s">
        <v>34</v>
      </c>
      <c r="B3" s="3" t="s">
        <v>68</v>
      </c>
      <c r="C3" s="3">
        <v>1</v>
      </c>
      <c r="D3" s="3" t="s">
        <v>121</v>
      </c>
      <c r="E3" s="3"/>
      <c r="F3" s="3"/>
      <c r="G3" s="5" t="s">
        <v>120</v>
      </c>
      <c r="H3" s="3"/>
      <c r="I3" s="3"/>
      <c r="J3" s="3" t="s">
        <v>120</v>
      </c>
      <c r="K3" s="3"/>
    </row>
    <row r="4" spans="1:11">
      <c r="A4" s="2" t="s">
        <v>33</v>
      </c>
      <c r="B4" s="3" t="s">
        <v>55</v>
      </c>
      <c r="C4" s="3">
        <v>1</v>
      </c>
      <c r="D4" s="3" t="s">
        <v>124</v>
      </c>
      <c r="E4" s="3"/>
      <c r="F4" s="3"/>
      <c r="G4" s="5" t="s">
        <v>120</v>
      </c>
      <c r="H4" s="3"/>
      <c r="I4" s="3"/>
      <c r="J4" s="3" t="s">
        <v>120</v>
      </c>
      <c r="K4" s="3"/>
    </row>
    <row r="5" spans="1:11">
      <c r="A5" s="6" t="s">
        <v>34</v>
      </c>
      <c r="B5" s="3" t="s">
        <v>69</v>
      </c>
      <c r="C5" s="3">
        <v>1</v>
      </c>
      <c r="D5" s="3" t="s">
        <v>125</v>
      </c>
      <c r="E5" s="3"/>
      <c r="F5" s="3"/>
      <c r="G5" s="5" t="s">
        <v>120</v>
      </c>
      <c r="H5" s="3"/>
      <c r="I5" s="3"/>
      <c r="J5" s="3" t="s">
        <v>120</v>
      </c>
      <c r="K5" s="3"/>
    </row>
    <row r="6" spans="1:11">
      <c r="A6" s="6" t="s">
        <v>34</v>
      </c>
      <c r="B6" s="3" t="s">
        <v>70</v>
      </c>
      <c r="C6" s="3">
        <v>1</v>
      </c>
      <c r="D6" s="3" t="s">
        <v>128</v>
      </c>
      <c r="E6" s="3"/>
      <c r="F6" s="3"/>
      <c r="G6" s="5" t="s">
        <v>120</v>
      </c>
      <c r="H6" s="3"/>
      <c r="I6" s="3"/>
      <c r="J6" s="3" t="s">
        <v>120</v>
      </c>
      <c r="K6" s="3"/>
    </row>
    <row r="7" spans="1:11">
      <c r="A7" s="2" t="s">
        <v>33</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34</v>
      </c>
      <c r="B9" s="3" t="s">
        <v>71</v>
      </c>
      <c r="C9" s="3">
        <v>1</v>
      </c>
      <c r="D9" s="3" t="s">
        <v>136</v>
      </c>
      <c r="E9" s="3"/>
      <c r="F9" s="3"/>
      <c r="G9" s="5" t="s">
        <v>120</v>
      </c>
      <c r="H9" s="3"/>
      <c r="I9" s="3"/>
      <c r="J9" s="3" t="s">
        <v>120</v>
      </c>
      <c r="K9" s="3"/>
    </row>
    <row r="10" spans="1:11">
      <c r="A10" s="6" t="s">
        <v>34</v>
      </c>
      <c r="B10" s="3" t="s">
        <v>72</v>
      </c>
      <c r="C10" s="3">
        <v>1</v>
      </c>
      <c r="D10" s="3" t="s">
        <v>138</v>
      </c>
      <c r="E10" s="3"/>
      <c r="F10" s="3"/>
      <c r="G10" s="5" t="s">
        <v>120</v>
      </c>
      <c r="H10" s="3"/>
      <c r="I10" s="3"/>
      <c r="J10" s="3" t="s">
        <v>120</v>
      </c>
      <c r="K10" s="3"/>
    </row>
    <row r="11" spans="1:11">
      <c r="A11" s="8" t="s">
        <v>40</v>
      </c>
      <c r="B11" s="3" t="s">
        <v>102</v>
      </c>
      <c r="C11" s="3">
        <v>1</v>
      </c>
      <c r="D11" s="3" t="s">
        <v>149</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363</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34</v>
      </c>
      <c r="B17" s="3" t="s">
        <v>73</v>
      </c>
      <c r="C17" s="3">
        <v>1</v>
      </c>
      <c r="D17" s="3" t="s">
        <v>151</v>
      </c>
      <c r="E17" s="3"/>
      <c r="F17" s="3"/>
      <c r="G17" s="5" t="s">
        <v>120</v>
      </c>
      <c r="H17" s="3"/>
      <c r="I17" s="3"/>
      <c r="J17" s="3" t="s">
        <v>120</v>
      </c>
      <c r="K17" s="3"/>
    </row>
    <row r="18" spans="1:11">
      <c r="A18" s="10" t="s">
        <v>38</v>
      </c>
      <c r="B18" s="3" t="s">
        <v>88</v>
      </c>
      <c r="C18" s="3">
        <v>1</v>
      </c>
      <c r="D18" s="3" t="s">
        <v>153</v>
      </c>
      <c r="E18" s="3"/>
      <c r="F18" s="3"/>
      <c r="G18" s="5" t="s">
        <v>120</v>
      </c>
      <c r="H18" s="3"/>
      <c r="I18" s="3"/>
      <c r="J18" s="3" t="s">
        <v>120</v>
      </c>
      <c r="K18" s="3"/>
    </row>
    <row r="19" spans="1:11">
      <c r="A19" s="6" t="s">
        <v>34</v>
      </c>
      <c r="B19" s="3" t="s">
        <v>74</v>
      </c>
      <c r="C19" s="3">
        <v>1</v>
      </c>
      <c r="D19" s="3" t="s">
        <v>155</v>
      </c>
      <c r="E19" s="3"/>
      <c r="F19" s="3"/>
      <c r="G19" s="5" t="s">
        <v>120</v>
      </c>
      <c r="H19" s="3"/>
      <c r="I19" s="3"/>
      <c r="J19" s="3" t="s">
        <v>120</v>
      </c>
      <c r="K19" s="3"/>
    </row>
    <row r="20" spans="1:11">
      <c r="A20" s="10" t="s">
        <v>38</v>
      </c>
      <c r="B20" s="3" t="s">
        <v>89</v>
      </c>
      <c r="C20" s="3">
        <v>1</v>
      </c>
      <c r="D20" s="3" t="s">
        <v>157</v>
      </c>
      <c r="E20" s="3"/>
      <c r="F20" s="3"/>
      <c r="G20" s="5" t="s">
        <v>120</v>
      </c>
      <c r="H20" s="3"/>
      <c r="I20" s="3"/>
      <c r="J20" s="3" t="s">
        <v>120</v>
      </c>
      <c r="K20" s="3"/>
    </row>
    <row r="21" spans="1:11">
      <c r="A21" s="6" t="s">
        <v>34</v>
      </c>
      <c r="B21" s="3" t="s">
        <v>75</v>
      </c>
      <c r="C21" s="3">
        <v>1</v>
      </c>
      <c r="D21" s="3" t="s">
        <v>159</v>
      </c>
      <c r="E21" s="3"/>
      <c r="F21" s="3"/>
      <c r="G21" s="5" t="s">
        <v>120</v>
      </c>
      <c r="H21" s="3"/>
      <c r="I21" s="3"/>
      <c r="J21" s="3" t="s">
        <v>120</v>
      </c>
      <c r="K21" s="3"/>
    </row>
    <row r="22" spans="1:11">
      <c r="A22" s="10" t="s">
        <v>38</v>
      </c>
      <c r="B22" s="3" t="s">
        <v>90</v>
      </c>
      <c r="C22" s="3">
        <v>1</v>
      </c>
      <c r="D22" s="3" t="s">
        <v>160</v>
      </c>
      <c r="E22" s="3"/>
      <c r="F22" s="3"/>
      <c r="G22" s="5" t="s">
        <v>120</v>
      </c>
      <c r="H22" s="3"/>
      <c r="I22" s="3"/>
      <c r="J22" s="3" t="s">
        <v>120</v>
      </c>
      <c r="K22" s="3"/>
    </row>
    <row r="23" spans="1:11">
      <c r="A23" s="8" t="s">
        <v>40</v>
      </c>
      <c r="B23" s="3" t="s">
        <v>103</v>
      </c>
      <c r="C23" s="3">
        <v>1</v>
      </c>
      <c r="D23" s="3" t="s">
        <v>162</v>
      </c>
      <c r="E23" s="3"/>
      <c r="F23" s="3"/>
      <c r="G23" s="5" t="s">
        <v>120</v>
      </c>
      <c r="H23" s="3"/>
      <c r="I23" s="3"/>
      <c r="J23" s="3" t="s">
        <v>120</v>
      </c>
      <c r="K23" s="3"/>
    </row>
    <row r="24" spans="1:11">
      <c r="A24" s="12" t="s">
        <v>36</v>
      </c>
      <c r="B24" s="3" t="s">
        <v>82</v>
      </c>
      <c r="C24" s="3">
        <v>2</v>
      </c>
      <c r="D24" s="3" t="s">
        <v>163</v>
      </c>
      <c r="E24" s="3"/>
      <c r="F24" s="3"/>
      <c r="G24" s="5" t="s">
        <v>120</v>
      </c>
      <c r="H24" s="3"/>
      <c r="I24" s="3"/>
      <c r="J24" s="3" t="s">
        <v>120</v>
      </c>
      <c r="K24" s="3"/>
    </row>
    <row r="25" spans="1:11">
      <c r="A25" s="12" t="s">
        <v>36</v>
      </c>
      <c r="B25" s="3" t="s">
        <v>82</v>
      </c>
      <c r="C25" s="3">
        <v>3</v>
      </c>
      <c r="D25" s="3" t="s">
        <v>166</v>
      </c>
      <c r="E25" s="3"/>
      <c r="F25" s="3"/>
      <c r="G25" s="5" t="s">
        <v>120</v>
      </c>
      <c r="H25" s="3"/>
      <c r="I25" s="3"/>
      <c r="J25" s="3" t="s">
        <v>120</v>
      </c>
      <c r="K25" s="3"/>
    </row>
    <row r="26" spans="1:11">
      <c r="A26" s="12" t="s">
        <v>36</v>
      </c>
      <c r="B26" s="3" t="s">
        <v>82</v>
      </c>
      <c r="C26" s="3">
        <v>4</v>
      </c>
      <c r="D26" s="3" t="s">
        <v>168</v>
      </c>
      <c r="E26" s="3"/>
      <c r="F26" s="3"/>
      <c r="G26" s="5" t="s">
        <v>120</v>
      </c>
      <c r="H26" s="3"/>
      <c r="I26" s="3"/>
      <c r="J26" s="3" t="s">
        <v>120</v>
      </c>
      <c r="K26" s="3"/>
    </row>
    <row r="27" spans="1:11">
      <c r="A27" s="12" t="s">
        <v>36</v>
      </c>
      <c r="B27" s="3" t="s">
        <v>82</v>
      </c>
      <c r="C27" s="3">
        <v>5</v>
      </c>
      <c r="D27" s="3" t="s">
        <v>169</v>
      </c>
      <c r="E27" s="3"/>
      <c r="F27" s="3"/>
      <c r="G27" s="5" t="s">
        <v>120</v>
      </c>
      <c r="H27" s="3"/>
      <c r="I27" s="3"/>
      <c r="J27" s="3" t="s">
        <v>120</v>
      </c>
      <c r="K27" s="3"/>
    </row>
    <row r="28" spans="1:11">
      <c r="A28" s="12" t="s">
        <v>36</v>
      </c>
      <c r="B28" s="3" t="s">
        <v>82</v>
      </c>
      <c r="C28" s="3">
        <v>6</v>
      </c>
      <c r="D28" s="3" t="s">
        <v>171</v>
      </c>
      <c r="E28" s="3"/>
      <c r="F28" s="3"/>
      <c r="G28" s="5" t="s">
        <v>120</v>
      </c>
      <c r="H28" s="3"/>
      <c r="I28" s="3"/>
      <c r="J28" s="3" t="s">
        <v>120</v>
      </c>
      <c r="K28" s="3"/>
    </row>
    <row r="29" spans="1:11">
      <c r="A29" s="12" t="s">
        <v>36</v>
      </c>
      <c r="B29" s="3" t="s">
        <v>82</v>
      </c>
      <c r="C29" s="3">
        <v>7</v>
      </c>
      <c r="D29" s="3" t="s">
        <v>173</v>
      </c>
      <c r="E29" s="3"/>
      <c r="F29" s="3"/>
      <c r="G29" s="5" t="s">
        <v>120</v>
      </c>
      <c r="H29" s="3"/>
      <c r="I29" s="3"/>
      <c r="J29" s="3" t="s">
        <v>120</v>
      </c>
      <c r="K29" s="3"/>
    </row>
    <row r="30" spans="1:11">
      <c r="A30" s="12" t="s">
        <v>36</v>
      </c>
      <c r="B30" s="3" t="s">
        <v>82</v>
      </c>
      <c r="C30" s="3">
        <v>8</v>
      </c>
      <c r="D30" s="3" t="s">
        <v>174</v>
      </c>
      <c r="E30" s="3"/>
      <c r="F30" s="3"/>
      <c r="G30" s="5" t="s">
        <v>120</v>
      </c>
      <c r="H30" s="3"/>
      <c r="I30" s="3"/>
      <c r="J30" s="3" t="s">
        <v>120</v>
      </c>
      <c r="K30" s="3"/>
    </row>
    <row r="31" spans="1:11">
      <c r="A31" s="2" t="s">
        <v>33</v>
      </c>
      <c r="B31" s="3" t="s">
        <v>57</v>
      </c>
      <c r="C31" s="3">
        <v>1</v>
      </c>
      <c r="D31" s="3" t="s">
        <v>175</v>
      </c>
      <c r="E31" s="3"/>
      <c r="F31" s="3"/>
      <c r="G31" s="5" t="s">
        <v>120</v>
      </c>
      <c r="H31" s="3"/>
      <c r="I31" s="3"/>
      <c r="J31" s="3" t="s">
        <v>120</v>
      </c>
      <c r="K31" s="3"/>
    </row>
    <row r="32" spans="1:11">
      <c r="A32" s="2" t="s">
        <v>33</v>
      </c>
      <c r="B32" s="3" t="s">
        <v>58</v>
      </c>
      <c r="C32" s="3">
        <v>1</v>
      </c>
      <c r="D32" s="3" t="s">
        <v>176</v>
      </c>
      <c r="E32" s="3"/>
      <c r="F32" s="3"/>
      <c r="G32" s="5" t="s">
        <v>120</v>
      </c>
      <c r="H32" s="3"/>
      <c r="I32" s="3"/>
      <c r="J32" s="3" t="s">
        <v>120</v>
      </c>
      <c r="K32" s="3"/>
    </row>
    <row r="33" spans="1:11">
      <c r="A33" s="6" t="s">
        <v>34</v>
      </c>
      <c r="B33" s="3" t="s">
        <v>76</v>
      </c>
      <c r="C33" s="3">
        <v>1</v>
      </c>
      <c r="D33" s="3" t="s">
        <v>177</v>
      </c>
      <c r="E33" s="3"/>
      <c r="F33" s="3"/>
      <c r="G33" s="5" t="s">
        <v>120</v>
      </c>
      <c r="H33" s="3"/>
      <c r="I33" s="3"/>
      <c r="J33" s="3" t="s">
        <v>120</v>
      </c>
      <c r="K33" s="3"/>
    </row>
    <row r="34" spans="1:11">
      <c r="A34" s="6" t="s">
        <v>34</v>
      </c>
      <c r="B34" s="3" t="s">
        <v>77</v>
      </c>
      <c r="C34" s="3">
        <v>1</v>
      </c>
      <c r="D34" s="3" t="s">
        <v>179</v>
      </c>
      <c r="E34" s="3"/>
      <c r="F34" s="3"/>
      <c r="G34" s="5" t="s">
        <v>120</v>
      </c>
      <c r="H34" s="3"/>
      <c r="I34" s="3"/>
      <c r="J34" s="3" t="s">
        <v>120</v>
      </c>
      <c r="K34" s="3"/>
    </row>
    <row r="35" spans="1:11">
      <c r="A35" s="6" t="s">
        <v>34</v>
      </c>
      <c r="B35" s="3" t="s">
        <v>78</v>
      </c>
      <c r="C35" s="3">
        <v>1</v>
      </c>
      <c r="D35" s="3" t="s">
        <v>182</v>
      </c>
      <c r="E35" s="3"/>
      <c r="F35" s="3"/>
      <c r="G35" s="5" t="s">
        <v>120</v>
      </c>
      <c r="H35" s="3"/>
      <c r="I35" s="3"/>
      <c r="J35" s="3" t="s">
        <v>120</v>
      </c>
      <c r="K35" s="3"/>
    </row>
    <row r="36" spans="1:11">
      <c r="A36" s="8" t="s">
        <v>40</v>
      </c>
      <c r="B36" s="3" t="s">
        <v>104</v>
      </c>
      <c r="C36" s="3">
        <v>1</v>
      </c>
      <c r="D36" s="3" t="s">
        <v>184</v>
      </c>
      <c r="E36" s="3"/>
      <c r="F36" s="3"/>
      <c r="G36" s="5" t="s">
        <v>120</v>
      </c>
      <c r="H36" s="3"/>
      <c r="I36" s="3"/>
      <c r="J36" s="3" t="s">
        <v>120</v>
      </c>
      <c r="K36" s="3"/>
    </row>
    <row r="37" spans="1:11">
      <c r="A37" s="10" t="s">
        <v>38</v>
      </c>
      <c r="B37" s="3" t="s">
        <v>91</v>
      </c>
      <c r="C37" s="3">
        <v>1</v>
      </c>
      <c r="D37" s="3" t="s">
        <v>185</v>
      </c>
      <c r="E37" s="3"/>
      <c r="F37" s="3"/>
      <c r="G37" s="5" t="s">
        <v>120</v>
      </c>
      <c r="H37" s="3"/>
      <c r="I37" s="3"/>
      <c r="J37" s="3" t="s">
        <v>120</v>
      </c>
      <c r="K37" s="3"/>
    </row>
    <row r="38" spans="1:11">
      <c r="A38" s="8" t="s">
        <v>40</v>
      </c>
      <c r="B38" s="3" t="s">
        <v>105</v>
      </c>
      <c r="C38" s="3">
        <v>1</v>
      </c>
      <c r="D38" s="3" t="s">
        <v>187</v>
      </c>
      <c r="E38" s="3"/>
      <c r="F38" s="3"/>
      <c r="G38" s="5" t="s">
        <v>120</v>
      </c>
      <c r="H38" s="3"/>
      <c r="I38" s="3"/>
      <c r="J38" s="3" t="s">
        <v>120</v>
      </c>
      <c r="K38" s="3"/>
    </row>
    <row r="39" spans="1:11">
      <c r="A39" s="6" t="s">
        <v>34</v>
      </c>
      <c r="B39" s="3" t="s">
        <v>79</v>
      </c>
      <c r="C39" s="3">
        <v>1</v>
      </c>
      <c r="D39" s="3" t="s">
        <v>188</v>
      </c>
      <c r="E39" s="3"/>
      <c r="F39" s="3"/>
      <c r="G39" s="5" t="s">
        <v>120</v>
      </c>
      <c r="H39" s="3"/>
      <c r="I39" s="3"/>
      <c r="J39" s="3" t="s">
        <v>120</v>
      </c>
      <c r="K39" s="3"/>
    </row>
    <row r="40" spans="1:11">
      <c r="A40" s="10" t="s">
        <v>38</v>
      </c>
      <c r="B40" s="3" t="s">
        <v>92</v>
      </c>
      <c r="C40" s="3">
        <v>1</v>
      </c>
      <c r="D40" s="3" t="s">
        <v>189</v>
      </c>
      <c r="E40" s="3"/>
      <c r="F40" s="3"/>
      <c r="G40" s="5" t="s">
        <v>120</v>
      </c>
      <c r="H40" s="3"/>
      <c r="I40" s="3"/>
      <c r="J40" s="3" t="s">
        <v>120</v>
      </c>
      <c r="K40" s="3"/>
    </row>
    <row r="41" spans="1:11">
      <c r="A41" s="10" t="s">
        <v>38</v>
      </c>
      <c r="B41" s="3" t="s">
        <v>92</v>
      </c>
      <c r="C41" s="3">
        <v>2</v>
      </c>
      <c r="D41" s="3" t="s">
        <v>190</v>
      </c>
      <c r="E41" s="3"/>
      <c r="F41" s="3"/>
      <c r="G41" s="5" t="s">
        <v>120</v>
      </c>
      <c r="H41" s="3"/>
      <c r="I41" s="3"/>
      <c r="J41" s="3" t="s">
        <v>120</v>
      </c>
      <c r="K41" s="3"/>
    </row>
    <row r="42" spans="1:11">
      <c r="A42" s="2" t="s">
        <v>33</v>
      </c>
      <c r="B42" s="3" t="s">
        <v>59</v>
      </c>
      <c r="C42" s="3">
        <v>1</v>
      </c>
      <c r="D42" s="3" t="s">
        <v>191</v>
      </c>
      <c r="E42" s="3"/>
      <c r="F42" s="3"/>
      <c r="G42" s="5" t="s">
        <v>120</v>
      </c>
      <c r="H42" s="3"/>
      <c r="I42" s="3"/>
      <c r="J42" s="3" t="s">
        <v>120</v>
      </c>
      <c r="K42" s="3"/>
    </row>
    <row r="43" spans="1:11">
      <c r="A43" s="12" t="s">
        <v>36</v>
      </c>
      <c r="B43" s="3" t="s">
        <v>83</v>
      </c>
      <c r="C43" s="3">
        <v>1</v>
      </c>
      <c r="D43" s="3" t="s">
        <v>192</v>
      </c>
      <c r="E43" s="3"/>
      <c r="F43" s="3"/>
      <c r="G43" s="5" t="s">
        <v>120</v>
      </c>
      <c r="H43" s="3"/>
      <c r="I43" s="3"/>
      <c r="J43" s="3" t="s">
        <v>120</v>
      </c>
      <c r="K43" s="3"/>
    </row>
    <row r="44" spans="1:11">
      <c r="A44" s="12" t="s">
        <v>36</v>
      </c>
      <c r="B44" s="3" t="s">
        <v>84</v>
      </c>
      <c r="C44" s="3">
        <v>1</v>
      </c>
      <c r="D44" s="3" t="s">
        <v>193</v>
      </c>
      <c r="E44" s="3"/>
      <c r="F44" s="3"/>
      <c r="G44" s="5" t="s">
        <v>120</v>
      </c>
      <c r="H44" s="3"/>
      <c r="I44" s="3"/>
      <c r="J44" s="3" t="s">
        <v>120</v>
      </c>
      <c r="K44" s="3"/>
    </row>
    <row r="45" spans="1:11">
      <c r="A45" s="2" t="s">
        <v>33</v>
      </c>
      <c r="B45" s="3" t="s">
        <v>60</v>
      </c>
      <c r="C45" s="3">
        <v>1</v>
      </c>
      <c r="D45" s="3" t="s">
        <v>195</v>
      </c>
      <c r="E45" s="3"/>
      <c r="F45" s="3"/>
      <c r="G45" s="5" t="s">
        <v>120</v>
      </c>
      <c r="H45" s="3"/>
      <c r="I45" s="3"/>
      <c r="J45" s="3" t="s">
        <v>120</v>
      </c>
      <c r="K45" s="3"/>
    </row>
    <row r="46" spans="1:11">
      <c r="A46" s="10" t="s">
        <v>38</v>
      </c>
      <c r="B46" s="3" t="s">
        <v>93</v>
      </c>
      <c r="C46" s="3">
        <v>1</v>
      </c>
      <c r="D46" s="3" t="s">
        <v>196</v>
      </c>
      <c r="E46" s="3"/>
      <c r="F46" s="3"/>
      <c r="G46" s="5" t="s">
        <v>120</v>
      </c>
      <c r="H46" s="3"/>
      <c r="I46" s="3"/>
      <c r="J46" s="3" t="s">
        <v>120</v>
      </c>
      <c r="K46" s="3"/>
    </row>
    <row r="47" spans="1:11">
      <c r="A47" s="2" t="s">
        <v>33</v>
      </c>
      <c r="B47" s="3" t="s">
        <v>61</v>
      </c>
      <c r="C47" s="3">
        <v>1</v>
      </c>
      <c r="D47" s="3" t="s">
        <v>198</v>
      </c>
      <c r="E47" s="3"/>
      <c r="F47" s="3"/>
      <c r="G47" s="5" t="s">
        <v>120</v>
      </c>
      <c r="H47" s="3"/>
      <c r="I47" s="3"/>
      <c r="J47" s="3" t="s">
        <v>120</v>
      </c>
      <c r="K47" s="3"/>
    </row>
    <row r="48" spans="1:11">
      <c r="A48" s="8" t="s">
        <v>40</v>
      </c>
      <c r="B48" s="3" t="s">
        <v>106</v>
      </c>
      <c r="C48" s="3">
        <v>1</v>
      </c>
      <c r="D48" s="3" t="s">
        <v>199</v>
      </c>
      <c r="E48" s="3"/>
      <c r="F48" s="3"/>
      <c r="G48" s="5" t="s">
        <v>120</v>
      </c>
      <c r="H48" s="3"/>
      <c r="I48" s="3"/>
      <c r="J48" s="3" t="s">
        <v>120</v>
      </c>
      <c r="K48" s="3"/>
    </row>
    <row r="49" spans="1:11">
      <c r="A49" s="2" t="s">
        <v>33</v>
      </c>
      <c r="B49" s="3" t="s">
        <v>62</v>
      </c>
      <c r="C49" s="3">
        <v>1</v>
      </c>
      <c r="D49" s="3" t="s">
        <v>201</v>
      </c>
      <c r="E49" s="3"/>
      <c r="F49" s="3"/>
      <c r="G49" s="5" t="s">
        <v>120</v>
      </c>
      <c r="H49" s="3"/>
      <c r="I49" s="3"/>
      <c r="J49" s="3" t="s">
        <v>120</v>
      </c>
      <c r="K49" s="3"/>
    </row>
    <row r="50" spans="1:11">
      <c r="A50" s="2" t="s">
        <v>33</v>
      </c>
      <c r="B50" s="3" t="s">
        <v>63</v>
      </c>
      <c r="C50" s="3">
        <v>1</v>
      </c>
      <c r="D50" s="3" t="s">
        <v>202</v>
      </c>
      <c r="E50" s="3"/>
      <c r="F50" s="3"/>
      <c r="G50" s="5" t="s">
        <v>120</v>
      </c>
      <c r="H50" s="3"/>
      <c r="I50" s="3"/>
      <c r="J50" s="3" t="s">
        <v>120</v>
      </c>
      <c r="K50" s="3"/>
    </row>
    <row r="51" spans="1:11">
      <c r="A51" s="2" t="s">
        <v>33</v>
      </c>
      <c r="B51" s="3" t="s">
        <v>64</v>
      </c>
      <c r="C51" s="3">
        <v>1</v>
      </c>
      <c r="D51" s="3" t="s">
        <v>203</v>
      </c>
      <c r="E51" s="3"/>
      <c r="F51" s="3"/>
      <c r="G51" s="5" t="s">
        <v>120</v>
      </c>
      <c r="H51" s="3"/>
      <c r="I51" s="3"/>
      <c r="J51" s="3" t="s">
        <v>120</v>
      </c>
      <c r="K51" s="3"/>
    </row>
    <row r="52" spans="1:11">
      <c r="A52" s="10" t="s">
        <v>38</v>
      </c>
      <c r="B52" s="3" t="s">
        <v>94</v>
      </c>
      <c r="C52" s="3">
        <v>1</v>
      </c>
      <c r="D52" s="3" t="s">
        <v>207</v>
      </c>
      <c r="E52" s="3"/>
      <c r="F52" s="3"/>
      <c r="G52" s="5" t="s">
        <v>120</v>
      </c>
      <c r="H52" s="3"/>
      <c r="I52" s="3"/>
      <c r="J52" s="3" t="s">
        <v>120</v>
      </c>
      <c r="K52" s="3"/>
    </row>
    <row r="53" spans="1:11">
      <c r="A53" s="2" t="s">
        <v>33</v>
      </c>
      <c r="B53" s="3" t="s">
        <v>65</v>
      </c>
      <c r="C53" s="3">
        <v>1</v>
      </c>
      <c r="D53" s="3" t="s">
        <v>208</v>
      </c>
      <c r="E53" s="3"/>
      <c r="F53" s="3"/>
      <c r="G53" s="5" t="s">
        <v>120</v>
      </c>
      <c r="H53" s="3"/>
      <c r="I53" s="3"/>
      <c r="J53" s="3" t="s">
        <v>120</v>
      </c>
      <c r="K53" s="3"/>
    </row>
    <row r="54" spans="1:11">
      <c r="A54" s="10" t="s">
        <v>38</v>
      </c>
      <c r="B54" s="3" t="s">
        <v>95</v>
      </c>
      <c r="C54" s="3">
        <v>1</v>
      </c>
      <c r="D54" s="3" t="s">
        <v>209</v>
      </c>
      <c r="E54" s="3"/>
      <c r="F54" s="3"/>
      <c r="G54" s="5" t="s">
        <v>120</v>
      </c>
      <c r="H54" s="3"/>
      <c r="I54" s="3"/>
      <c r="J54" s="3" t="s">
        <v>120</v>
      </c>
      <c r="K54" s="3"/>
    </row>
    <row r="55" spans="1:11">
      <c r="A55" s="10" t="s">
        <v>38</v>
      </c>
      <c r="B55" s="3" t="s">
        <v>96</v>
      </c>
      <c r="C55" s="3">
        <v>1</v>
      </c>
      <c r="D55" s="3" t="s">
        <v>210</v>
      </c>
      <c r="E55" s="3"/>
      <c r="F55" s="3"/>
      <c r="G55" s="5" t="s">
        <v>120</v>
      </c>
      <c r="H55" s="3"/>
      <c r="I55" s="3"/>
      <c r="J55" s="3" t="s">
        <v>120</v>
      </c>
      <c r="K55" s="3"/>
    </row>
    <row r="56" spans="1:11">
      <c r="A56" s="6" t="s">
        <v>34</v>
      </c>
      <c r="B56" s="3" t="s">
        <v>80</v>
      </c>
      <c r="C56" s="3">
        <v>1</v>
      </c>
      <c r="D56" s="3" t="s">
        <v>212</v>
      </c>
      <c r="E56" s="3"/>
      <c r="F56" s="3"/>
      <c r="G56" s="5" t="s">
        <v>120</v>
      </c>
      <c r="H56" s="3"/>
      <c r="I56" s="3"/>
      <c r="J56" s="3" t="s">
        <v>120</v>
      </c>
      <c r="K56" s="3"/>
    </row>
    <row r="57" spans="1:11">
      <c r="A57" s="10" t="s">
        <v>38</v>
      </c>
      <c r="B57" s="3" t="s">
        <v>97</v>
      </c>
      <c r="C57" s="3">
        <v>1</v>
      </c>
      <c r="D57" s="3" t="s">
        <v>214</v>
      </c>
      <c r="E57" s="3"/>
      <c r="F57" s="3"/>
      <c r="G57" s="5" t="s">
        <v>120</v>
      </c>
      <c r="H57" s="3"/>
      <c r="I57" s="3"/>
      <c r="J57" s="3" t="s">
        <v>120</v>
      </c>
      <c r="K57" s="3"/>
    </row>
    <row r="58" spans="1:11">
      <c r="A58" s="12" t="s">
        <v>36</v>
      </c>
      <c r="B58" s="3" t="s">
        <v>85</v>
      </c>
      <c r="C58" s="3">
        <v>1</v>
      </c>
      <c r="D58" s="3" t="s">
        <v>215</v>
      </c>
      <c r="E58" s="3"/>
      <c r="F58" s="3"/>
      <c r="G58" s="5" t="s">
        <v>120</v>
      </c>
      <c r="H58" s="3"/>
      <c r="I58" s="3"/>
      <c r="J58" s="3" t="s">
        <v>120</v>
      </c>
      <c r="K58" s="3"/>
    </row>
    <row r="59" spans="1:11">
      <c r="A59" s="10" t="s">
        <v>38</v>
      </c>
      <c r="B59" s="3" t="s">
        <v>98</v>
      </c>
      <c r="C59" s="3">
        <v>1</v>
      </c>
      <c r="D59" s="3" t="s">
        <v>217</v>
      </c>
      <c r="E59" s="3"/>
      <c r="F59" s="3"/>
      <c r="G59" s="5" t="s">
        <v>120</v>
      </c>
      <c r="H59" s="3"/>
      <c r="I59" s="3"/>
      <c r="J59" s="3" t="s">
        <v>120</v>
      </c>
      <c r="K59" s="3"/>
    </row>
    <row r="60" spans="1:11">
      <c r="A60" s="12" t="s">
        <v>36</v>
      </c>
      <c r="B60" s="3" t="s">
        <v>86</v>
      </c>
      <c r="C60" s="3">
        <v>1</v>
      </c>
      <c r="D60" s="3" t="s">
        <v>220</v>
      </c>
      <c r="E60" s="3"/>
      <c r="F60" s="3"/>
      <c r="G60" s="5" t="s">
        <v>120</v>
      </c>
      <c r="H60" s="3"/>
      <c r="I60" s="3"/>
      <c r="J60" s="3" t="s">
        <v>120</v>
      </c>
      <c r="K60" s="3"/>
    </row>
    <row r="61" spans="1:11">
      <c r="A61" s="10" t="s">
        <v>38</v>
      </c>
      <c r="B61" s="3" t="s">
        <v>99</v>
      </c>
      <c r="C61" s="3">
        <v>1</v>
      </c>
      <c r="D61" s="3" t="s">
        <v>222</v>
      </c>
      <c r="E61" s="3"/>
      <c r="F61" s="3"/>
      <c r="G61" s="5" t="s">
        <v>120</v>
      </c>
      <c r="H61" s="3"/>
      <c r="I61" s="3"/>
      <c r="J61" s="3" t="s">
        <v>120</v>
      </c>
      <c r="K61" s="3"/>
    </row>
    <row r="62" spans="1:11">
      <c r="A62" s="12" t="s">
        <v>36</v>
      </c>
      <c r="B62" s="3" t="s">
        <v>87</v>
      </c>
      <c r="C62" s="3">
        <v>1</v>
      </c>
      <c r="D62" s="3" t="s">
        <v>224</v>
      </c>
      <c r="E62" s="3"/>
      <c r="F62" s="3"/>
      <c r="G62" s="5" t="s">
        <v>120</v>
      </c>
      <c r="H62" s="3"/>
      <c r="I62" s="3"/>
      <c r="J62" s="3" t="s">
        <v>120</v>
      </c>
      <c r="K62" s="3"/>
    </row>
    <row r="63" spans="1:11">
      <c r="A63" s="2" t="s">
        <v>33</v>
      </c>
      <c r="B63" s="3" t="s">
        <v>66</v>
      </c>
      <c r="C63" s="3">
        <v>1</v>
      </c>
      <c r="D63" s="3" t="s">
        <v>227</v>
      </c>
      <c r="E63" s="3"/>
      <c r="F63" s="3"/>
      <c r="G63" s="5" t="s">
        <v>120</v>
      </c>
      <c r="H63" s="3"/>
      <c r="I63" s="3"/>
      <c r="J63" s="3" t="s">
        <v>120</v>
      </c>
      <c r="K63" s="3"/>
    </row>
    <row r="64" spans="1:11">
      <c r="A64" s="2" t="s">
        <v>33</v>
      </c>
      <c r="B64" s="3" t="s">
        <v>67</v>
      </c>
      <c r="C64" s="3">
        <v>1</v>
      </c>
      <c r="D64" s="3" t="s">
        <v>229</v>
      </c>
      <c r="E64" s="3"/>
      <c r="F64" s="3"/>
      <c r="G64" s="5" t="s">
        <v>120</v>
      </c>
      <c r="H64" s="3"/>
      <c r="I64" s="3"/>
      <c r="J64" s="3" t="s">
        <v>120</v>
      </c>
      <c r="K64" s="3"/>
    </row>
    <row r="65" spans="1:11">
      <c r="A65" s="6" t="s">
        <v>34</v>
      </c>
      <c r="B65" s="3" t="s">
        <v>81</v>
      </c>
      <c r="C65" s="3">
        <v>1</v>
      </c>
      <c r="D65" s="3" t="s">
        <v>231</v>
      </c>
      <c r="E65" s="3"/>
      <c r="F65" s="3"/>
      <c r="G65" s="5" t="s">
        <v>120</v>
      </c>
      <c r="H65" s="3"/>
      <c r="I65" s="3"/>
      <c r="J65" s="3" t="s">
        <v>120</v>
      </c>
      <c r="K65" s="3"/>
    </row>
    <row r="66" spans="1:11">
      <c r="A66" s="8" t="s">
        <v>40</v>
      </c>
      <c r="B66" s="3" t="s">
        <v>107</v>
      </c>
      <c r="C66" s="3">
        <v>1</v>
      </c>
      <c r="D66" s="3" t="s">
        <v>233</v>
      </c>
      <c r="E66" s="3"/>
      <c r="F66" s="3"/>
      <c r="G66" s="5" t="s">
        <v>120</v>
      </c>
      <c r="H66" s="3"/>
      <c r="I66" s="3"/>
      <c r="J66" s="3" t="s">
        <v>120</v>
      </c>
      <c r="K66" s="3"/>
    </row>
    <row r="67" spans="1:11">
      <c r="A67" s="8" t="s">
        <v>40</v>
      </c>
      <c r="B67" s="3" t="s">
        <v>108</v>
      </c>
      <c r="C67" s="3">
        <v>1</v>
      </c>
      <c r="D67" s="3" t="s">
        <v>234</v>
      </c>
      <c r="E67" s="3"/>
      <c r="F67" s="3"/>
      <c r="G67" s="5" t="s">
        <v>120</v>
      </c>
      <c r="H67" s="3"/>
      <c r="I67" s="3"/>
      <c r="J67" s="3" t="s">
        <v>120</v>
      </c>
      <c r="K67" s="3"/>
    </row>
    <row r="68" spans="1:11">
      <c r="A68" s="10" t="s">
        <v>38</v>
      </c>
      <c r="B68" s="3" t="s">
        <v>100</v>
      </c>
      <c r="C68" s="3">
        <v>1</v>
      </c>
      <c r="D68" s="3" t="s">
        <v>236</v>
      </c>
      <c r="E68" s="3"/>
      <c r="F68" s="3"/>
      <c r="G68" s="5" t="s">
        <v>120</v>
      </c>
      <c r="H68" s="3"/>
      <c r="I68" s="3"/>
      <c r="J68" s="3" t="s">
        <v>120</v>
      </c>
      <c r="K68" s="3"/>
    </row>
  </sheetData>
  <conditionalFormatting sqref="G2:G68">
    <cfRule type="cellIs" dxfId="49" priority="1" stopIfTrue="1" operator="equal">
      <formula>"Sim"</formula>
    </cfRule>
    <cfRule type="cellIs" dxfId="48" priority="3" stopIfTrue="1" operator="equal">
      <formula>"Não"</formula>
    </cfRule>
  </conditionalFormatting>
  <conditionalFormatting sqref="J2:J68">
    <cfRule type="cellIs" dxfId="47" priority="4" stopIfTrue="1" operator="equal">
      <formula>"Sim"</formula>
    </cfRule>
    <cfRule type="cellIs" dxfId="46" priority="4" stopIfTrue="1" operator="equal">
      <formula>"Não"</formula>
    </cfRule>
  </conditionalFormatting>
  <conditionalFormatting sqref="E2:E68">
    <cfRule type="cellIs" dxfId="45" priority="5" stopIfTrue="1" operator="equal">
      <formula>"Enviado"</formula>
    </cfRule>
    <cfRule type="cellIs" dxfId="44" priority="6" stopIfTrue="1" operator="equal">
      <formula>"Atrasado"</formula>
    </cfRule>
    <cfRule type="cellIs" dxfId="43" priority="7" stopIfTrue="1" operator="equal">
      <formula>"Atrasado &gt;= 2"</formula>
    </cfRule>
    <cfRule type="cellIs" dxfId="42" priority="8" stopIfTrue="1" operator="equal">
      <formula>"Outras Ocorrências"</formula>
    </cfRule>
    <cfRule type="cellIs" dxfId="41" priority="9" stopIfTrue="1" operator="equal">
      <formula>"Sem Técnico"</formula>
    </cfRule>
    <cfRule type="cellIs" dxfId="4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9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900-000001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33</v>
      </c>
      <c r="B2" s="3" t="s">
        <v>54</v>
      </c>
      <c r="C2" s="3">
        <v>1</v>
      </c>
      <c r="D2" s="3" t="s">
        <v>118</v>
      </c>
      <c r="E2" s="3"/>
      <c r="F2" s="3"/>
      <c r="G2" s="5" t="s">
        <v>120</v>
      </c>
      <c r="H2" s="3"/>
      <c r="I2" s="3"/>
      <c r="J2" s="3" t="s">
        <v>120</v>
      </c>
      <c r="K2" s="3"/>
    </row>
    <row r="3" spans="1:11">
      <c r="A3" s="6" t="s">
        <v>34</v>
      </c>
      <c r="B3" s="3" t="s">
        <v>68</v>
      </c>
      <c r="C3" s="3">
        <v>1</v>
      </c>
      <c r="D3" s="3" t="s">
        <v>121</v>
      </c>
      <c r="E3" s="3"/>
      <c r="F3" s="3"/>
      <c r="G3" s="5" t="s">
        <v>120</v>
      </c>
      <c r="H3" s="3"/>
      <c r="I3" s="3"/>
      <c r="J3" s="3" t="s">
        <v>120</v>
      </c>
      <c r="K3" s="3"/>
    </row>
    <row r="4" spans="1:11">
      <c r="A4" s="2" t="s">
        <v>33</v>
      </c>
      <c r="B4" s="3" t="s">
        <v>55</v>
      </c>
      <c r="C4" s="3">
        <v>1</v>
      </c>
      <c r="D4" s="3" t="s">
        <v>124</v>
      </c>
      <c r="E4" s="3"/>
      <c r="F4" s="3"/>
      <c r="G4" s="5" t="s">
        <v>120</v>
      </c>
      <c r="H4" s="3"/>
      <c r="I4" s="3"/>
      <c r="J4" s="3" t="s">
        <v>120</v>
      </c>
      <c r="K4" s="3"/>
    </row>
    <row r="5" spans="1:11">
      <c r="A5" s="6" t="s">
        <v>34</v>
      </c>
      <c r="B5" s="3" t="s">
        <v>69</v>
      </c>
      <c r="C5" s="3">
        <v>1</v>
      </c>
      <c r="D5" s="3" t="s">
        <v>125</v>
      </c>
      <c r="E5" s="3"/>
      <c r="F5" s="3"/>
      <c r="G5" s="5" t="s">
        <v>120</v>
      </c>
      <c r="H5" s="3"/>
      <c r="I5" s="3"/>
      <c r="J5" s="3" t="s">
        <v>120</v>
      </c>
      <c r="K5" s="3"/>
    </row>
    <row r="6" spans="1:11">
      <c r="A6" s="6" t="s">
        <v>34</v>
      </c>
      <c r="B6" s="3" t="s">
        <v>70</v>
      </c>
      <c r="C6" s="3">
        <v>1</v>
      </c>
      <c r="D6" s="3" t="s">
        <v>128</v>
      </c>
      <c r="E6" s="3"/>
      <c r="F6" s="3"/>
      <c r="G6" s="5" t="s">
        <v>120</v>
      </c>
      <c r="H6" s="3"/>
      <c r="I6" s="3"/>
      <c r="J6" s="3" t="s">
        <v>120</v>
      </c>
      <c r="K6" s="3"/>
    </row>
    <row r="7" spans="1:11">
      <c r="A7" s="2" t="s">
        <v>33</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34</v>
      </c>
      <c r="B9" s="3" t="s">
        <v>71</v>
      </c>
      <c r="C9" s="3">
        <v>1</v>
      </c>
      <c r="D9" s="3" t="s">
        <v>136</v>
      </c>
      <c r="E9" s="3"/>
      <c r="F9" s="3"/>
      <c r="G9" s="5" t="s">
        <v>120</v>
      </c>
      <c r="H9" s="3"/>
      <c r="I9" s="3"/>
      <c r="J9" s="3" t="s">
        <v>120</v>
      </c>
      <c r="K9" s="3"/>
    </row>
    <row r="10" spans="1:11">
      <c r="A10" s="6" t="s">
        <v>34</v>
      </c>
      <c r="B10" s="3" t="s">
        <v>72</v>
      </c>
      <c r="C10" s="3">
        <v>1</v>
      </c>
      <c r="D10" s="3" t="s">
        <v>138</v>
      </c>
      <c r="E10" s="3"/>
      <c r="F10" s="3"/>
      <c r="G10" s="5" t="s">
        <v>120</v>
      </c>
      <c r="H10" s="3"/>
      <c r="I10" s="3"/>
      <c r="J10" s="3" t="s">
        <v>120</v>
      </c>
      <c r="K10" s="3"/>
    </row>
    <row r="11" spans="1:11">
      <c r="A11" s="8" t="s">
        <v>40</v>
      </c>
      <c r="B11" s="3" t="s">
        <v>102</v>
      </c>
      <c r="C11" s="3">
        <v>1</v>
      </c>
      <c r="D11" s="3" t="s">
        <v>149</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363</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34</v>
      </c>
      <c r="B17" s="3" t="s">
        <v>73</v>
      </c>
      <c r="C17" s="3">
        <v>1</v>
      </c>
      <c r="D17" s="3" t="s">
        <v>151</v>
      </c>
      <c r="E17" s="3"/>
      <c r="F17" s="3"/>
      <c r="G17" s="5" t="s">
        <v>120</v>
      </c>
      <c r="H17" s="3"/>
      <c r="I17" s="3"/>
      <c r="J17" s="3" t="s">
        <v>120</v>
      </c>
      <c r="K17" s="3"/>
    </row>
    <row r="18" spans="1:11">
      <c r="A18" s="10" t="s">
        <v>38</v>
      </c>
      <c r="B18" s="3" t="s">
        <v>88</v>
      </c>
      <c r="C18" s="3">
        <v>1</v>
      </c>
      <c r="D18" s="3" t="s">
        <v>153</v>
      </c>
      <c r="E18" s="3"/>
      <c r="F18" s="3"/>
      <c r="G18" s="5" t="s">
        <v>120</v>
      </c>
      <c r="H18" s="3"/>
      <c r="I18" s="3"/>
      <c r="J18" s="3" t="s">
        <v>120</v>
      </c>
      <c r="K18" s="3"/>
    </row>
    <row r="19" spans="1:11">
      <c r="A19" s="6" t="s">
        <v>34</v>
      </c>
      <c r="B19" s="3" t="s">
        <v>74</v>
      </c>
      <c r="C19" s="3">
        <v>1</v>
      </c>
      <c r="D19" s="3" t="s">
        <v>155</v>
      </c>
      <c r="E19" s="3"/>
      <c r="F19" s="3"/>
      <c r="G19" s="5" t="s">
        <v>120</v>
      </c>
      <c r="H19" s="3"/>
      <c r="I19" s="3"/>
      <c r="J19" s="3" t="s">
        <v>120</v>
      </c>
      <c r="K19" s="3"/>
    </row>
    <row r="20" spans="1:11">
      <c r="A20" s="10" t="s">
        <v>38</v>
      </c>
      <c r="B20" s="3" t="s">
        <v>89</v>
      </c>
      <c r="C20" s="3">
        <v>1</v>
      </c>
      <c r="D20" s="3" t="s">
        <v>157</v>
      </c>
      <c r="E20" s="3"/>
      <c r="F20" s="3"/>
      <c r="G20" s="5" t="s">
        <v>120</v>
      </c>
      <c r="H20" s="3"/>
      <c r="I20" s="3"/>
      <c r="J20" s="3" t="s">
        <v>120</v>
      </c>
      <c r="K20" s="3"/>
    </row>
    <row r="21" spans="1:11">
      <c r="A21" s="6" t="s">
        <v>34</v>
      </c>
      <c r="B21" s="3" t="s">
        <v>75</v>
      </c>
      <c r="C21" s="3">
        <v>1</v>
      </c>
      <c r="D21" s="3" t="s">
        <v>159</v>
      </c>
      <c r="E21" s="3"/>
      <c r="F21" s="3"/>
      <c r="G21" s="5" t="s">
        <v>120</v>
      </c>
      <c r="H21" s="3"/>
      <c r="I21" s="3"/>
      <c r="J21" s="3" t="s">
        <v>120</v>
      </c>
      <c r="K21" s="3"/>
    </row>
    <row r="22" spans="1:11">
      <c r="A22" s="10" t="s">
        <v>38</v>
      </c>
      <c r="B22" s="3" t="s">
        <v>90</v>
      </c>
      <c r="C22" s="3">
        <v>1</v>
      </c>
      <c r="D22" s="3" t="s">
        <v>160</v>
      </c>
      <c r="E22" s="3"/>
      <c r="F22" s="3"/>
      <c r="G22" s="5" t="s">
        <v>120</v>
      </c>
      <c r="H22" s="3"/>
      <c r="I22" s="3"/>
      <c r="J22" s="3" t="s">
        <v>120</v>
      </c>
      <c r="K22" s="3"/>
    </row>
    <row r="23" spans="1:11">
      <c r="A23" s="8" t="s">
        <v>40</v>
      </c>
      <c r="B23" s="3" t="s">
        <v>103</v>
      </c>
      <c r="C23" s="3">
        <v>1</v>
      </c>
      <c r="D23" s="3" t="s">
        <v>162</v>
      </c>
      <c r="E23" s="3"/>
      <c r="F23" s="3"/>
      <c r="G23" s="5" t="s">
        <v>120</v>
      </c>
      <c r="H23" s="3"/>
      <c r="I23" s="3"/>
      <c r="J23" s="3" t="s">
        <v>120</v>
      </c>
      <c r="K23" s="3"/>
    </row>
    <row r="24" spans="1:11">
      <c r="A24" s="12" t="s">
        <v>36</v>
      </c>
      <c r="B24" s="3" t="s">
        <v>82</v>
      </c>
      <c r="C24" s="3">
        <v>2</v>
      </c>
      <c r="D24" s="3" t="s">
        <v>163</v>
      </c>
      <c r="E24" s="3"/>
      <c r="F24" s="3"/>
      <c r="G24" s="5" t="s">
        <v>120</v>
      </c>
      <c r="H24" s="3"/>
      <c r="I24" s="3"/>
      <c r="J24" s="3" t="s">
        <v>120</v>
      </c>
      <c r="K24" s="3"/>
    </row>
    <row r="25" spans="1:11">
      <c r="A25" s="12" t="s">
        <v>36</v>
      </c>
      <c r="B25" s="3" t="s">
        <v>82</v>
      </c>
      <c r="C25" s="3">
        <v>3</v>
      </c>
      <c r="D25" s="3" t="s">
        <v>166</v>
      </c>
      <c r="E25" s="3"/>
      <c r="F25" s="3"/>
      <c r="G25" s="5" t="s">
        <v>120</v>
      </c>
      <c r="H25" s="3"/>
      <c r="I25" s="3"/>
      <c r="J25" s="3" t="s">
        <v>120</v>
      </c>
      <c r="K25" s="3"/>
    </row>
    <row r="26" spans="1:11">
      <c r="A26" s="12" t="s">
        <v>36</v>
      </c>
      <c r="B26" s="3" t="s">
        <v>82</v>
      </c>
      <c r="C26" s="3">
        <v>4</v>
      </c>
      <c r="D26" s="3" t="s">
        <v>168</v>
      </c>
      <c r="E26" s="3"/>
      <c r="F26" s="3"/>
      <c r="G26" s="5" t="s">
        <v>120</v>
      </c>
      <c r="H26" s="3"/>
      <c r="I26" s="3"/>
      <c r="J26" s="3" t="s">
        <v>120</v>
      </c>
      <c r="K26" s="3"/>
    </row>
    <row r="27" spans="1:11">
      <c r="A27" s="12" t="s">
        <v>36</v>
      </c>
      <c r="B27" s="3" t="s">
        <v>82</v>
      </c>
      <c r="C27" s="3">
        <v>5</v>
      </c>
      <c r="D27" s="3" t="s">
        <v>169</v>
      </c>
      <c r="E27" s="3"/>
      <c r="F27" s="3"/>
      <c r="G27" s="5" t="s">
        <v>120</v>
      </c>
      <c r="H27" s="3"/>
      <c r="I27" s="3"/>
      <c r="J27" s="3" t="s">
        <v>120</v>
      </c>
      <c r="K27" s="3"/>
    </row>
    <row r="28" spans="1:11">
      <c r="A28" s="12" t="s">
        <v>36</v>
      </c>
      <c r="B28" s="3" t="s">
        <v>82</v>
      </c>
      <c r="C28" s="3">
        <v>6</v>
      </c>
      <c r="D28" s="3" t="s">
        <v>171</v>
      </c>
      <c r="E28" s="3"/>
      <c r="F28" s="3"/>
      <c r="G28" s="5" t="s">
        <v>120</v>
      </c>
      <c r="H28" s="3"/>
      <c r="I28" s="3"/>
      <c r="J28" s="3" t="s">
        <v>120</v>
      </c>
      <c r="K28" s="3"/>
    </row>
    <row r="29" spans="1:11">
      <c r="A29" s="12" t="s">
        <v>36</v>
      </c>
      <c r="B29" s="3" t="s">
        <v>82</v>
      </c>
      <c r="C29" s="3">
        <v>7</v>
      </c>
      <c r="D29" s="3" t="s">
        <v>173</v>
      </c>
      <c r="E29" s="3"/>
      <c r="F29" s="3"/>
      <c r="G29" s="5" t="s">
        <v>120</v>
      </c>
      <c r="H29" s="3"/>
      <c r="I29" s="3"/>
      <c r="J29" s="3" t="s">
        <v>120</v>
      </c>
      <c r="K29" s="3"/>
    </row>
    <row r="30" spans="1:11">
      <c r="A30" s="12" t="s">
        <v>36</v>
      </c>
      <c r="B30" s="3" t="s">
        <v>82</v>
      </c>
      <c r="C30" s="3">
        <v>8</v>
      </c>
      <c r="D30" s="3" t="s">
        <v>174</v>
      </c>
      <c r="E30" s="3"/>
      <c r="F30" s="3"/>
      <c r="G30" s="5" t="s">
        <v>120</v>
      </c>
      <c r="H30" s="3"/>
      <c r="I30" s="3"/>
      <c r="J30" s="3" t="s">
        <v>120</v>
      </c>
      <c r="K30" s="3"/>
    </row>
    <row r="31" spans="1:11">
      <c r="A31" s="2" t="s">
        <v>33</v>
      </c>
      <c r="B31" s="3" t="s">
        <v>57</v>
      </c>
      <c r="C31" s="3">
        <v>1</v>
      </c>
      <c r="D31" s="3" t="s">
        <v>175</v>
      </c>
      <c r="E31" s="3"/>
      <c r="F31" s="3"/>
      <c r="G31" s="5" t="s">
        <v>120</v>
      </c>
      <c r="H31" s="3"/>
      <c r="I31" s="3"/>
      <c r="J31" s="3" t="s">
        <v>120</v>
      </c>
      <c r="K31" s="3"/>
    </row>
    <row r="32" spans="1:11">
      <c r="A32" s="2" t="s">
        <v>33</v>
      </c>
      <c r="B32" s="3" t="s">
        <v>58</v>
      </c>
      <c r="C32" s="3">
        <v>1</v>
      </c>
      <c r="D32" s="3" t="s">
        <v>176</v>
      </c>
      <c r="E32" s="3"/>
      <c r="F32" s="3"/>
      <c r="G32" s="5" t="s">
        <v>120</v>
      </c>
      <c r="H32" s="3"/>
      <c r="I32" s="3"/>
      <c r="J32" s="3" t="s">
        <v>120</v>
      </c>
      <c r="K32" s="3"/>
    </row>
    <row r="33" spans="1:11">
      <c r="A33" s="6" t="s">
        <v>34</v>
      </c>
      <c r="B33" s="3" t="s">
        <v>76</v>
      </c>
      <c r="C33" s="3">
        <v>1</v>
      </c>
      <c r="D33" s="3" t="s">
        <v>177</v>
      </c>
      <c r="E33" s="3"/>
      <c r="F33" s="3"/>
      <c r="G33" s="5" t="s">
        <v>120</v>
      </c>
      <c r="H33" s="3"/>
      <c r="I33" s="3"/>
      <c r="J33" s="3" t="s">
        <v>120</v>
      </c>
      <c r="K33" s="3"/>
    </row>
    <row r="34" spans="1:11">
      <c r="A34" s="6" t="s">
        <v>34</v>
      </c>
      <c r="B34" s="3" t="s">
        <v>77</v>
      </c>
      <c r="C34" s="3">
        <v>1</v>
      </c>
      <c r="D34" s="3" t="s">
        <v>179</v>
      </c>
      <c r="E34" s="3"/>
      <c r="F34" s="3"/>
      <c r="G34" s="5" t="s">
        <v>120</v>
      </c>
      <c r="H34" s="3"/>
      <c r="I34" s="3"/>
      <c r="J34" s="3" t="s">
        <v>120</v>
      </c>
      <c r="K34" s="3"/>
    </row>
    <row r="35" spans="1:11">
      <c r="A35" s="6" t="s">
        <v>34</v>
      </c>
      <c r="B35" s="3" t="s">
        <v>78</v>
      </c>
      <c r="C35" s="3">
        <v>1</v>
      </c>
      <c r="D35" s="3" t="s">
        <v>182</v>
      </c>
      <c r="E35" s="3"/>
      <c r="F35" s="3"/>
      <c r="G35" s="5" t="s">
        <v>120</v>
      </c>
      <c r="H35" s="3"/>
      <c r="I35" s="3"/>
      <c r="J35" s="3" t="s">
        <v>120</v>
      </c>
      <c r="K35" s="3"/>
    </row>
    <row r="36" spans="1:11">
      <c r="A36" s="8" t="s">
        <v>40</v>
      </c>
      <c r="B36" s="3" t="s">
        <v>104</v>
      </c>
      <c r="C36" s="3">
        <v>1</v>
      </c>
      <c r="D36" s="3" t="s">
        <v>184</v>
      </c>
      <c r="E36" s="3"/>
      <c r="F36" s="3"/>
      <c r="G36" s="5" t="s">
        <v>120</v>
      </c>
      <c r="H36" s="3"/>
      <c r="I36" s="3"/>
      <c r="J36" s="3" t="s">
        <v>120</v>
      </c>
      <c r="K36" s="3"/>
    </row>
    <row r="37" spans="1:11">
      <c r="A37" s="10" t="s">
        <v>38</v>
      </c>
      <c r="B37" s="3" t="s">
        <v>91</v>
      </c>
      <c r="C37" s="3">
        <v>1</v>
      </c>
      <c r="D37" s="3" t="s">
        <v>185</v>
      </c>
      <c r="E37" s="3"/>
      <c r="F37" s="3"/>
      <c r="G37" s="5" t="s">
        <v>120</v>
      </c>
      <c r="H37" s="3"/>
      <c r="I37" s="3"/>
      <c r="J37" s="3" t="s">
        <v>120</v>
      </c>
      <c r="K37" s="3"/>
    </row>
    <row r="38" spans="1:11">
      <c r="A38" s="8" t="s">
        <v>40</v>
      </c>
      <c r="B38" s="3" t="s">
        <v>105</v>
      </c>
      <c r="C38" s="3">
        <v>1</v>
      </c>
      <c r="D38" s="3" t="s">
        <v>187</v>
      </c>
      <c r="E38" s="3"/>
      <c r="F38" s="3"/>
      <c r="G38" s="5" t="s">
        <v>120</v>
      </c>
      <c r="H38" s="3"/>
      <c r="I38" s="3"/>
      <c r="J38" s="3" t="s">
        <v>120</v>
      </c>
      <c r="K38" s="3"/>
    </row>
    <row r="39" spans="1:11">
      <c r="A39" s="6" t="s">
        <v>34</v>
      </c>
      <c r="B39" s="3" t="s">
        <v>79</v>
      </c>
      <c r="C39" s="3">
        <v>1</v>
      </c>
      <c r="D39" s="3" t="s">
        <v>188</v>
      </c>
      <c r="E39" s="3"/>
      <c r="F39" s="3"/>
      <c r="G39" s="5" t="s">
        <v>120</v>
      </c>
      <c r="H39" s="3"/>
      <c r="I39" s="3"/>
      <c r="J39" s="3" t="s">
        <v>120</v>
      </c>
      <c r="K39" s="3"/>
    </row>
    <row r="40" spans="1:11">
      <c r="A40" s="10" t="s">
        <v>38</v>
      </c>
      <c r="B40" s="3" t="s">
        <v>92</v>
      </c>
      <c r="C40" s="3">
        <v>1</v>
      </c>
      <c r="D40" s="3" t="s">
        <v>189</v>
      </c>
      <c r="E40" s="3"/>
      <c r="F40" s="3"/>
      <c r="G40" s="5" t="s">
        <v>120</v>
      </c>
      <c r="H40" s="3"/>
      <c r="I40" s="3"/>
      <c r="J40" s="3" t="s">
        <v>120</v>
      </c>
      <c r="K40" s="3"/>
    </row>
    <row r="41" spans="1:11">
      <c r="A41" s="10" t="s">
        <v>38</v>
      </c>
      <c r="B41" s="3" t="s">
        <v>92</v>
      </c>
      <c r="C41" s="3">
        <v>2</v>
      </c>
      <c r="D41" s="3" t="s">
        <v>190</v>
      </c>
      <c r="E41" s="3"/>
      <c r="F41" s="3"/>
      <c r="G41" s="5" t="s">
        <v>120</v>
      </c>
      <c r="H41" s="3"/>
      <c r="I41" s="3"/>
      <c r="J41" s="3" t="s">
        <v>120</v>
      </c>
      <c r="K41" s="3"/>
    </row>
    <row r="42" spans="1:11">
      <c r="A42" s="2" t="s">
        <v>33</v>
      </c>
      <c r="B42" s="3" t="s">
        <v>59</v>
      </c>
      <c r="C42" s="3">
        <v>1</v>
      </c>
      <c r="D42" s="3" t="s">
        <v>191</v>
      </c>
      <c r="E42" s="3"/>
      <c r="F42" s="3"/>
      <c r="G42" s="5" t="s">
        <v>120</v>
      </c>
      <c r="H42" s="3"/>
      <c r="I42" s="3"/>
      <c r="J42" s="3" t="s">
        <v>120</v>
      </c>
      <c r="K42" s="3"/>
    </row>
    <row r="43" spans="1:11">
      <c r="A43" s="12" t="s">
        <v>36</v>
      </c>
      <c r="B43" s="3" t="s">
        <v>83</v>
      </c>
      <c r="C43" s="3">
        <v>1</v>
      </c>
      <c r="D43" s="3" t="s">
        <v>192</v>
      </c>
      <c r="E43" s="3"/>
      <c r="F43" s="3"/>
      <c r="G43" s="5" t="s">
        <v>120</v>
      </c>
      <c r="H43" s="3"/>
      <c r="I43" s="3"/>
      <c r="J43" s="3" t="s">
        <v>120</v>
      </c>
      <c r="K43" s="3"/>
    </row>
    <row r="44" spans="1:11">
      <c r="A44" s="12" t="s">
        <v>36</v>
      </c>
      <c r="B44" s="3" t="s">
        <v>84</v>
      </c>
      <c r="C44" s="3">
        <v>1</v>
      </c>
      <c r="D44" s="3" t="s">
        <v>193</v>
      </c>
      <c r="E44" s="3"/>
      <c r="F44" s="3"/>
      <c r="G44" s="5" t="s">
        <v>120</v>
      </c>
      <c r="H44" s="3"/>
      <c r="I44" s="3"/>
      <c r="J44" s="3" t="s">
        <v>120</v>
      </c>
      <c r="K44" s="3"/>
    </row>
    <row r="45" spans="1:11">
      <c r="A45" s="2" t="s">
        <v>33</v>
      </c>
      <c r="B45" s="3" t="s">
        <v>60</v>
      </c>
      <c r="C45" s="3">
        <v>1</v>
      </c>
      <c r="D45" s="3" t="s">
        <v>195</v>
      </c>
      <c r="E45" s="3"/>
      <c r="F45" s="3"/>
      <c r="G45" s="5" t="s">
        <v>120</v>
      </c>
      <c r="H45" s="3"/>
      <c r="I45" s="3"/>
      <c r="J45" s="3" t="s">
        <v>120</v>
      </c>
      <c r="K45" s="3"/>
    </row>
    <row r="46" spans="1:11">
      <c r="A46" s="10" t="s">
        <v>38</v>
      </c>
      <c r="B46" s="3" t="s">
        <v>93</v>
      </c>
      <c r="C46" s="3">
        <v>1</v>
      </c>
      <c r="D46" s="3" t="s">
        <v>196</v>
      </c>
      <c r="E46" s="3"/>
      <c r="F46" s="3"/>
      <c r="G46" s="5" t="s">
        <v>120</v>
      </c>
      <c r="H46" s="3"/>
      <c r="I46" s="3"/>
      <c r="J46" s="3" t="s">
        <v>120</v>
      </c>
      <c r="K46" s="3"/>
    </row>
    <row r="47" spans="1:11">
      <c r="A47" s="2" t="s">
        <v>33</v>
      </c>
      <c r="B47" s="3" t="s">
        <v>61</v>
      </c>
      <c r="C47" s="3">
        <v>1</v>
      </c>
      <c r="D47" s="3" t="s">
        <v>198</v>
      </c>
      <c r="E47" s="3"/>
      <c r="F47" s="3"/>
      <c r="G47" s="5" t="s">
        <v>120</v>
      </c>
      <c r="H47" s="3"/>
      <c r="I47" s="3"/>
      <c r="J47" s="3" t="s">
        <v>120</v>
      </c>
      <c r="K47" s="3"/>
    </row>
    <row r="48" spans="1:11">
      <c r="A48" s="8" t="s">
        <v>40</v>
      </c>
      <c r="B48" s="3" t="s">
        <v>106</v>
      </c>
      <c r="C48" s="3">
        <v>1</v>
      </c>
      <c r="D48" s="3" t="s">
        <v>199</v>
      </c>
      <c r="E48" s="3"/>
      <c r="F48" s="3"/>
      <c r="G48" s="5" t="s">
        <v>120</v>
      </c>
      <c r="H48" s="3"/>
      <c r="I48" s="3"/>
      <c r="J48" s="3" t="s">
        <v>120</v>
      </c>
      <c r="K48" s="3"/>
    </row>
    <row r="49" spans="1:11">
      <c r="A49" s="2" t="s">
        <v>33</v>
      </c>
      <c r="B49" s="3" t="s">
        <v>62</v>
      </c>
      <c r="C49" s="3">
        <v>1</v>
      </c>
      <c r="D49" s="3" t="s">
        <v>201</v>
      </c>
      <c r="E49" s="3"/>
      <c r="F49" s="3"/>
      <c r="G49" s="5" t="s">
        <v>120</v>
      </c>
      <c r="H49" s="3"/>
      <c r="I49" s="3"/>
      <c r="J49" s="3" t="s">
        <v>120</v>
      </c>
      <c r="K49" s="3"/>
    </row>
    <row r="50" spans="1:11">
      <c r="A50" s="2" t="s">
        <v>33</v>
      </c>
      <c r="B50" s="3" t="s">
        <v>63</v>
      </c>
      <c r="C50" s="3">
        <v>1</v>
      </c>
      <c r="D50" s="3" t="s">
        <v>202</v>
      </c>
      <c r="E50" s="3"/>
      <c r="F50" s="3"/>
      <c r="G50" s="5" t="s">
        <v>120</v>
      </c>
      <c r="H50" s="3"/>
      <c r="I50" s="3"/>
      <c r="J50" s="3" t="s">
        <v>120</v>
      </c>
      <c r="K50" s="3"/>
    </row>
    <row r="51" spans="1:11">
      <c r="A51" s="2" t="s">
        <v>33</v>
      </c>
      <c r="B51" s="3" t="s">
        <v>64</v>
      </c>
      <c r="C51" s="3">
        <v>1</v>
      </c>
      <c r="D51" s="3" t="s">
        <v>203</v>
      </c>
      <c r="E51" s="3"/>
      <c r="F51" s="3"/>
      <c r="G51" s="5" t="s">
        <v>120</v>
      </c>
      <c r="H51" s="3"/>
      <c r="I51" s="3"/>
      <c r="J51" s="3" t="s">
        <v>120</v>
      </c>
      <c r="K51" s="3"/>
    </row>
    <row r="52" spans="1:11">
      <c r="A52" s="10" t="s">
        <v>38</v>
      </c>
      <c r="B52" s="3" t="s">
        <v>94</v>
      </c>
      <c r="C52" s="3">
        <v>1</v>
      </c>
      <c r="D52" s="3" t="s">
        <v>207</v>
      </c>
      <c r="E52" s="3"/>
      <c r="F52" s="3"/>
      <c r="G52" s="5" t="s">
        <v>120</v>
      </c>
      <c r="H52" s="3"/>
      <c r="I52" s="3"/>
      <c r="J52" s="3" t="s">
        <v>120</v>
      </c>
      <c r="K52" s="3"/>
    </row>
    <row r="53" spans="1:11">
      <c r="A53" s="2" t="s">
        <v>33</v>
      </c>
      <c r="B53" s="3" t="s">
        <v>65</v>
      </c>
      <c r="C53" s="3">
        <v>1</v>
      </c>
      <c r="D53" s="3" t="s">
        <v>208</v>
      </c>
      <c r="E53" s="3"/>
      <c r="F53" s="3"/>
      <c r="G53" s="5" t="s">
        <v>120</v>
      </c>
      <c r="H53" s="3"/>
      <c r="I53" s="3"/>
      <c r="J53" s="3" t="s">
        <v>120</v>
      </c>
      <c r="K53" s="3"/>
    </row>
    <row r="54" spans="1:11">
      <c r="A54" s="10" t="s">
        <v>38</v>
      </c>
      <c r="B54" s="3" t="s">
        <v>95</v>
      </c>
      <c r="C54" s="3">
        <v>1</v>
      </c>
      <c r="D54" s="3" t="s">
        <v>209</v>
      </c>
      <c r="E54" s="3"/>
      <c r="F54" s="3"/>
      <c r="G54" s="5" t="s">
        <v>120</v>
      </c>
      <c r="H54" s="3"/>
      <c r="I54" s="3"/>
      <c r="J54" s="3" t="s">
        <v>120</v>
      </c>
      <c r="K54" s="3"/>
    </row>
    <row r="55" spans="1:11">
      <c r="A55" s="10" t="s">
        <v>38</v>
      </c>
      <c r="B55" s="3" t="s">
        <v>96</v>
      </c>
      <c r="C55" s="3">
        <v>1</v>
      </c>
      <c r="D55" s="3" t="s">
        <v>210</v>
      </c>
      <c r="E55" s="3"/>
      <c r="F55" s="3"/>
      <c r="G55" s="5" t="s">
        <v>120</v>
      </c>
      <c r="H55" s="3"/>
      <c r="I55" s="3"/>
      <c r="J55" s="3" t="s">
        <v>120</v>
      </c>
      <c r="K55" s="3"/>
    </row>
    <row r="56" spans="1:11">
      <c r="A56" s="6" t="s">
        <v>34</v>
      </c>
      <c r="B56" s="3" t="s">
        <v>80</v>
      </c>
      <c r="C56" s="3">
        <v>1</v>
      </c>
      <c r="D56" s="3" t="s">
        <v>212</v>
      </c>
      <c r="E56" s="3"/>
      <c r="F56" s="3"/>
      <c r="G56" s="5" t="s">
        <v>120</v>
      </c>
      <c r="H56" s="3"/>
      <c r="I56" s="3"/>
      <c r="J56" s="3" t="s">
        <v>120</v>
      </c>
      <c r="K56" s="3"/>
    </row>
    <row r="57" spans="1:11">
      <c r="A57" s="10" t="s">
        <v>38</v>
      </c>
      <c r="B57" s="3" t="s">
        <v>97</v>
      </c>
      <c r="C57" s="3">
        <v>1</v>
      </c>
      <c r="D57" s="3" t="s">
        <v>214</v>
      </c>
      <c r="E57" s="3"/>
      <c r="F57" s="3"/>
      <c r="G57" s="5" t="s">
        <v>120</v>
      </c>
      <c r="H57" s="3"/>
      <c r="I57" s="3"/>
      <c r="J57" s="3" t="s">
        <v>120</v>
      </c>
      <c r="K57" s="3"/>
    </row>
    <row r="58" spans="1:11">
      <c r="A58" s="12" t="s">
        <v>36</v>
      </c>
      <c r="B58" s="3" t="s">
        <v>85</v>
      </c>
      <c r="C58" s="3">
        <v>1</v>
      </c>
      <c r="D58" s="3" t="s">
        <v>215</v>
      </c>
      <c r="E58" s="3"/>
      <c r="F58" s="3"/>
      <c r="G58" s="5" t="s">
        <v>120</v>
      </c>
      <c r="H58" s="3"/>
      <c r="I58" s="3"/>
      <c r="J58" s="3" t="s">
        <v>120</v>
      </c>
      <c r="K58" s="3"/>
    </row>
    <row r="59" spans="1:11">
      <c r="A59" s="10" t="s">
        <v>38</v>
      </c>
      <c r="B59" s="3" t="s">
        <v>98</v>
      </c>
      <c r="C59" s="3">
        <v>1</v>
      </c>
      <c r="D59" s="3" t="s">
        <v>217</v>
      </c>
      <c r="E59" s="3"/>
      <c r="F59" s="3"/>
      <c r="G59" s="5" t="s">
        <v>120</v>
      </c>
      <c r="H59" s="3"/>
      <c r="I59" s="3"/>
      <c r="J59" s="3" t="s">
        <v>120</v>
      </c>
      <c r="K59" s="3"/>
    </row>
    <row r="60" spans="1:11">
      <c r="A60" s="12" t="s">
        <v>36</v>
      </c>
      <c r="B60" s="3" t="s">
        <v>86</v>
      </c>
      <c r="C60" s="3">
        <v>1</v>
      </c>
      <c r="D60" s="3" t="s">
        <v>220</v>
      </c>
      <c r="E60" s="3"/>
      <c r="F60" s="3"/>
      <c r="G60" s="5" t="s">
        <v>120</v>
      </c>
      <c r="H60" s="3"/>
      <c r="I60" s="3"/>
      <c r="J60" s="3" t="s">
        <v>120</v>
      </c>
      <c r="K60" s="3"/>
    </row>
    <row r="61" spans="1:11">
      <c r="A61" s="10" t="s">
        <v>38</v>
      </c>
      <c r="B61" s="3" t="s">
        <v>99</v>
      </c>
      <c r="C61" s="3">
        <v>1</v>
      </c>
      <c r="D61" s="3" t="s">
        <v>222</v>
      </c>
      <c r="E61" s="3"/>
      <c r="F61" s="3"/>
      <c r="G61" s="5" t="s">
        <v>120</v>
      </c>
      <c r="H61" s="3"/>
      <c r="I61" s="3"/>
      <c r="J61" s="3" t="s">
        <v>120</v>
      </c>
      <c r="K61" s="3"/>
    </row>
    <row r="62" spans="1:11">
      <c r="A62" s="12" t="s">
        <v>36</v>
      </c>
      <c r="B62" s="3" t="s">
        <v>87</v>
      </c>
      <c r="C62" s="3">
        <v>1</v>
      </c>
      <c r="D62" s="3" t="s">
        <v>224</v>
      </c>
      <c r="E62" s="3"/>
      <c r="F62" s="3"/>
      <c r="G62" s="5" t="s">
        <v>120</v>
      </c>
      <c r="H62" s="3"/>
      <c r="I62" s="3"/>
      <c r="J62" s="3" t="s">
        <v>120</v>
      </c>
      <c r="K62" s="3"/>
    </row>
    <row r="63" spans="1:11">
      <c r="A63" s="2" t="s">
        <v>33</v>
      </c>
      <c r="B63" s="3" t="s">
        <v>66</v>
      </c>
      <c r="C63" s="3">
        <v>1</v>
      </c>
      <c r="D63" s="3" t="s">
        <v>227</v>
      </c>
      <c r="E63" s="3"/>
      <c r="F63" s="3"/>
      <c r="G63" s="5" t="s">
        <v>120</v>
      </c>
      <c r="H63" s="3"/>
      <c r="I63" s="3"/>
      <c r="J63" s="3" t="s">
        <v>120</v>
      </c>
      <c r="K63" s="3"/>
    </row>
    <row r="64" spans="1:11">
      <c r="A64" s="2" t="s">
        <v>33</v>
      </c>
      <c r="B64" s="3" t="s">
        <v>67</v>
      </c>
      <c r="C64" s="3">
        <v>1</v>
      </c>
      <c r="D64" s="3" t="s">
        <v>229</v>
      </c>
      <c r="E64" s="3"/>
      <c r="F64" s="3"/>
      <c r="G64" s="5" t="s">
        <v>120</v>
      </c>
      <c r="H64" s="3"/>
      <c r="I64" s="3"/>
      <c r="J64" s="3" t="s">
        <v>120</v>
      </c>
      <c r="K64" s="3"/>
    </row>
    <row r="65" spans="1:11">
      <c r="A65" s="6" t="s">
        <v>34</v>
      </c>
      <c r="B65" s="3" t="s">
        <v>81</v>
      </c>
      <c r="C65" s="3">
        <v>1</v>
      </c>
      <c r="D65" s="3" t="s">
        <v>231</v>
      </c>
      <c r="E65" s="3"/>
      <c r="F65" s="3"/>
      <c r="G65" s="5" t="s">
        <v>120</v>
      </c>
      <c r="H65" s="3"/>
      <c r="I65" s="3"/>
      <c r="J65" s="3" t="s">
        <v>120</v>
      </c>
      <c r="K65" s="3"/>
    </row>
    <row r="66" spans="1:11">
      <c r="A66" s="8" t="s">
        <v>40</v>
      </c>
      <c r="B66" s="3" t="s">
        <v>107</v>
      </c>
      <c r="C66" s="3">
        <v>1</v>
      </c>
      <c r="D66" s="3" t="s">
        <v>233</v>
      </c>
      <c r="E66" s="3"/>
      <c r="F66" s="3"/>
      <c r="G66" s="5" t="s">
        <v>120</v>
      </c>
      <c r="H66" s="3"/>
      <c r="I66" s="3"/>
      <c r="J66" s="3" t="s">
        <v>120</v>
      </c>
      <c r="K66" s="3"/>
    </row>
    <row r="67" spans="1:11">
      <c r="A67" s="8" t="s">
        <v>40</v>
      </c>
      <c r="B67" s="3" t="s">
        <v>108</v>
      </c>
      <c r="C67" s="3">
        <v>1</v>
      </c>
      <c r="D67" s="3" t="s">
        <v>234</v>
      </c>
      <c r="E67" s="3"/>
      <c r="F67" s="3"/>
      <c r="G67" s="5" t="s">
        <v>120</v>
      </c>
      <c r="H67" s="3"/>
      <c r="I67" s="3"/>
      <c r="J67" s="3" t="s">
        <v>120</v>
      </c>
      <c r="K67" s="3"/>
    </row>
    <row r="68" spans="1:11">
      <c r="A68" s="10" t="s">
        <v>38</v>
      </c>
      <c r="B68" s="3" t="s">
        <v>100</v>
      </c>
      <c r="C68" s="3">
        <v>1</v>
      </c>
      <c r="D68" s="3" t="s">
        <v>236</v>
      </c>
      <c r="E68" s="3"/>
      <c r="F68" s="3"/>
      <c r="G68" s="5" t="s">
        <v>120</v>
      </c>
      <c r="H68" s="3"/>
      <c r="I68" s="3"/>
      <c r="J68" s="3" t="s">
        <v>120</v>
      </c>
      <c r="K68" s="3"/>
    </row>
  </sheetData>
  <conditionalFormatting sqref="G2:G68">
    <cfRule type="cellIs" dxfId="39" priority="1" stopIfTrue="1" operator="equal">
      <formula>"Sim"</formula>
    </cfRule>
    <cfRule type="cellIs" dxfId="38" priority="3" stopIfTrue="1" operator="equal">
      <formula>"Não"</formula>
    </cfRule>
  </conditionalFormatting>
  <conditionalFormatting sqref="J2:J68">
    <cfRule type="cellIs" dxfId="37" priority="4" stopIfTrue="1" operator="equal">
      <formula>"Sim"</formula>
    </cfRule>
    <cfRule type="cellIs" dxfId="36" priority="4" stopIfTrue="1" operator="equal">
      <formula>"Não"</formula>
    </cfRule>
  </conditionalFormatting>
  <conditionalFormatting sqref="E2:E68">
    <cfRule type="cellIs" dxfId="35" priority="5" stopIfTrue="1" operator="equal">
      <formula>"Enviado"</formula>
    </cfRule>
    <cfRule type="cellIs" dxfId="34" priority="6" stopIfTrue="1" operator="equal">
      <formula>"Atrasado"</formula>
    </cfRule>
    <cfRule type="cellIs" dxfId="33" priority="7" stopIfTrue="1" operator="equal">
      <formula>"Atrasado &gt;= 2"</formula>
    </cfRule>
    <cfRule type="cellIs" dxfId="32" priority="8" stopIfTrue="1" operator="equal">
      <formula>"Outras Ocorrências"</formula>
    </cfRule>
    <cfRule type="cellIs" dxfId="31" priority="9" stopIfTrue="1" operator="equal">
      <formula>"Sem Técnico"</formula>
    </cfRule>
    <cfRule type="cellIs" dxfId="3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A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A00-000001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33</v>
      </c>
      <c r="B2" s="3" t="s">
        <v>54</v>
      </c>
      <c r="C2" s="3">
        <v>1</v>
      </c>
      <c r="D2" s="3" t="s">
        <v>118</v>
      </c>
      <c r="E2" s="3"/>
      <c r="F2" s="3"/>
      <c r="G2" s="5" t="s">
        <v>120</v>
      </c>
      <c r="H2" s="3"/>
      <c r="I2" s="3"/>
      <c r="J2" s="3" t="s">
        <v>120</v>
      </c>
      <c r="K2" s="3"/>
    </row>
    <row r="3" spans="1:11">
      <c r="A3" s="6" t="s">
        <v>34</v>
      </c>
      <c r="B3" s="3" t="s">
        <v>68</v>
      </c>
      <c r="C3" s="3">
        <v>1</v>
      </c>
      <c r="D3" s="3" t="s">
        <v>121</v>
      </c>
      <c r="E3" s="3"/>
      <c r="F3" s="3"/>
      <c r="G3" s="5" t="s">
        <v>120</v>
      </c>
      <c r="H3" s="3"/>
      <c r="I3" s="3"/>
      <c r="J3" s="3" t="s">
        <v>120</v>
      </c>
      <c r="K3" s="3"/>
    </row>
    <row r="4" spans="1:11">
      <c r="A4" s="2" t="s">
        <v>33</v>
      </c>
      <c r="B4" s="3" t="s">
        <v>55</v>
      </c>
      <c r="C4" s="3">
        <v>1</v>
      </c>
      <c r="D4" s="3" t="s">
        <v>124</v>
      </c>
      <c r="E4" s="3"/>
      <c r="F4" s="3"/>
      <c r="G4" s="5" t="s">
        <v>120</v>
      </c>
      <c r="H4" s="3"/>
      <c r="I4" s="3"/>
      <c r="J4" s="3" t="s">
        <v>120</v>
      </c>
      <c r="K4" s="3"/>
    </row>
    <row r="5" spans="1:11">
      <c r="A5" s="6" t="s">
        <v>34</v>
      </c>
      <c r="B5" s="3" t="s">
        <v>69</v>
      </c>
      <c r="C5" s="3">
        <v>1</v>
      </c>
      <c r="D5" s="3" t="s">
        <v>125</v>
      </c>
      <c r="E5" s="3"/>
      <c r="F5" s="3"/>
      <c r="G5" s="5" t="s">
        <v>120</v>
      </c>
      <c r="H5" s="3"/>
      <c r="I5" s="3"/>
      <c r="J5" s="3" t="s">
        <v>120</v>
      </c>
      <c r="K5" s="3"/>
    </row>
    <row r="6" spans="1:11">
      <c r="A6" s="6" t="s">
        <v>34</v>
      </c>
      <c r="B6" s="3" t="s">
        <v>70</v>
      </c>
      <c r="C6" s="3">
        <v>1</v>
      </c>
      <c r="D6" s="3" t="s">
        <v>128</v>
      </c>
      <c r="E6" s="3"/>
      <c r="F6" s="3"/>
      <c r="G6" s="5" t="s">
        <v>120</v>
      </c>
      <c r="H6" s="3"/>
      <c r="I6" s="3"/>
      <c r="J6" s="3" t="s">
        <v>120</v>
      </c>
      <c r="K6" s="3"/>
    </row>
    <row r="7" spans="1:11">
      <c r="A7" s="2" t="s">
        <v>33</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34</v>
      </c>
      <c r="B9" s="3" t="s">
        <v>71</v>
      </c>
      <c r="C9" s="3">
        <v>1</v>
      </c>
      <c r="D9" s="3" t="s">
        <v>136</v>
      </c>
      <c r="E9" s="3"/>
      <c r="F9" s="3"/>
      <c r="G9" s="5" t="s">
        <v>120</v>
      </c>
      <c r="H9" s="3"/>
      <c r="I9" s="3"/>
      <c r="J9" s="3" t="s">
        <v>120</v>
      </c>
      <c r="K9" s="3"/>
    </row>
    <row r="10" spans="1:11">
      <c r="A10" s="6" t="s">
        <v>34</v>
      </c>
      <c r="B10" s="3" t="s">
        <v>72</v>
      </c>
      <c r="C10" s="3">
        <v>1</v>
      </c>
      <c r="D10" s="3" t="s">
        <v>138</v>
      </c>
      <c r="E10" s="3"/>
      <c r="F10" s="3"/>
      <c r="G10" s="5" t="s">
        <v>120</v>
      </c>
      <c r="H10" s="3"/>
      <c r="I10" s="3"/>
      <c r="J10" s="3" t="s">
        <v>120</v>
      </c>
      <c r="K10" s="3"/>
    </row>
    <row r="11" spans="1:11">
      <c r="A11" s="8" t="s">
        <v>40</v>
      </c>
      <c r="B11" s="3" t="s">
        <v>102</v>
      </c>
      <c r="C11" s="3">
        <v>1</v>
      </c>
      <c r="D11" s="3" t="s">
        <v>149</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363</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34</v>
      </c>
      <c r="B17" s="3" t="s">
        <v>73</v>
      </c>
      <c r="C17" s="3">
        <v>1</v>
      </c>
      <c r="D17" s="3" t="s">
        <v>151</v>
      </c>
      <c r="E17" s="3"/>
      <c r="F17" s="3"/>
      <c r="G17" s="5" t="s">
        <v>120</v>
      </c>
      <c r="H17" s="3"/>
      <c r="I17" s="3"/>
      <c r="J17" s="3" t="s">
        <v>120</v>
      </c>
      <c r="K17" s="3"/>
    </row>
    <row r="18" spans="1:11">
      <c r="A18" s="10" t="s">
        <v>38</v>
      </c>
      <c r="B18" s="3" t="s">
        <v>88</v>
      </c>
      <c r="C18" s="3">
        <v>1</v>
      </c>
      <c r="D18" s="3" t="s">
        <v>153</v>
      </c>
      <c r="E18" s="3"/>
      <c r="F18" s="3"/>
      <c r="G18" s="5" t="s">
        <v>120</v>
      </c>
      <c r="H18" s="3"/>
      <c r="I18" s="3"/>
      <c r="J18" s="3" t="s">
        <v>120</v>
      </c>
      <c r="K18" s="3"/>
    </row>
    <row r="19" spans="1:11">
      <c r="A19" s="6" t="s">
        <v>34</v>
      </c>
      <c r="B19" s="3" t="s">
        <v>74</v>
      </c>
      <c r="C19" s="3">
        <v>1</v>
      </c>
      <c r="D19" s="3" t="s">
        <v>155</v>
      </c>
      <c r="E19" s="3"/>
      <c r="F19" s="3"/>
      <c r="G19" s="5" t="s">
        <v>120</v>
      </c>
      <c r="H19" s="3"/>
      <c r="I19" s="3"/>
      <c r="J19" s="3" t="s">
        <v>120</v>
      </c>
      <c r="K19" s="3"/>
    </row>
    <row r="20" spans="1:11">
      <c r="A20" s="10" t="s">
        <v>38</v>
      </c>
      <c r="B20" s="3" t="s">
        <v>89</v>
      </c>
      <c r="C20" s="3">
        <v>1</v>
      </c>
      <c r="D20" s="3" t="s">
        <v>157</v>
      </c>
      <c r="E20" s="3"/>
      <c r="F20" s="3"/>
      <c r="G20" s="5" t="s">
        <v>120</v>
      </c>
      <c r="H20" s="3"/>
      <c r="I20" s="3"/>
      <c r="J20" s="3" t="s">
        <v>120</v>
      </c>
      <c r="K20" s="3"/>
    </row>
    <row r="21" spans="1:11">
      <c r="A21" s="6" t="s">
        <v>34</v>
      </c>
      <c r="B21" s="3" t="s">
        <v>75</v>
      </c>
      <c r="C21" s="3">
        <v>1</v>
      </c>
      <c r="D21" s="3" t="s">
        <v>159</v>
      </c>
      <c r="E21" s="3"/>
      <c r="F21" s="3"/>
      <c r="G21" s="5" t="s">
        <v>120</v>
      </c>
      <c r="H21" s="3"/>
      <c r="I21" s="3"/>
      <c r="J21" s="3" t="s">
        <v>120</v>
      </c>
      <c r="K21" s="3"/>
    </row>
    <row r="22" spans="1:11">
      <c r="A22" s="10" t="s">
        <v>38</v>
      </c>
      <c r="B22" s="3" t="s">
        <v>90</v>
      </c>
      <c r="C22" s="3">
        <v>1</v>
      </c>
      <c r="D22" s="3" t="s">
        <v>160</v>
      </c>
      <c r="E22" s="3"/>
      <c r="F22" s="3"/>
      <c r="G22" s="5" t="s">
        <v>120</v>
      </c>
      <c r="H22" s="3"/>
      <c r="I22" s="3"/>
      <c r="J22" s="3" t="s">
        <v>120</v>
      </c>
      <c r="K22" s="3"/>
    </row>
    <row r="23" spans="1:11">
      <c r="A23" s="8" t="s">
        <v>40</v>
      </c>
      <c r="B23" s="3" t="s">
        <v>103</v>
      </c>
      <c r="C23" s="3">
        <v>1</v>
      </c>
      <c r="D23" s="3" t="s">
        <v>162</v>
      </c>
      <c r="E23" s="3"/>
      <c r="F23" s="3"/>
      <c r="G23" s="5" t="s">
        <v>120</v>
      </c>
      <c r="H23" s="3"/>
      <c r="I23" s="3"/>
      <c r="J23" s="3" t="s">
        <v>120</v>
      </c>
      <c r="K23" s="3"/>
    </row>
    <row r="24" spans="1:11">
      <c r="A24" s="12" t="s">
        <v>36</v>
      </c>
      <c r="B24" s="3" t="s">
        <v>82</v>
      </c>
      <c r="C24" s="3">
        <v>2</v>
      </c>
      <c r="D24" s="3" t="s">
        <v>163</v>
      </c>
      <c r="E24" s="3"/>
      <c r="F24" s="3"/>
      <c r="G24" s="5" t="s">
        <v>120</v>
      </c>
      <c r="H24" s="3"/>
      <c r="I24" s="3"/>
      <c r="J24" s="3" t="s">
        <v>120</v>
      </c>
      <c r="K24" s="3"/>
    </row>
    <row r="25" spans="1:11">
      <c r="A25" s="12" t="s">
        <v>36</v>
      </c>
      <c r="B25" s="3" t="s">
        <v>82</v>
      </c>
      <c r="C25" s="3">
        <v>3</v>
      </c>
      <c r="D25" s="3" t="s">
        <v>166</v>
      </c>
      <c r="E25" s="3"/>
      <c r="F25" s="3"/>
      <c r="G25" s="5" t="s">
        <v>120</v>
      </c>
      <c r="H25" s="3"/>
      <c r="I25" s="3"/>
      <c r="J25" s="3" t="s">
        <v>120</v>
      </c>
      <c r="K25" s="3"/>
    </row>
    <row r="26" spans="1:11">
      <c r="A26" s="12" t="s">
        <v>36</v>
      </c>
      <c r="B26" s="3" t="s">
        <v>82</v>
      </c>
      <c r="C26" s="3">
        <v>4</v>
      </c>
      <c r="D26" s="3" t="s">
        <v>168</v>
      </c>
      <c r="E26" s="3"/>
      <c r="F26" s="3"/>
      <c r="G26" s="5" t="s">
        <v>120</v>
      </c>
      <c r="H26" s="3"/>
      <c r="I26" s="3"/>
      <c r="J26" s="3" t="s">
        <v>120</v>
      </c>
      <c r="K26" s="3"/>
    </row>
    <row r="27" spans="1:11">
      <c r="A27" s="12" t="s">
        <v>36</v>
      </c>
      <c r="B27" s="3" t="s">
        <v>82</v>
      </c>
      <c r="C27" s="3">
        <v>5</v>
      </c>
      <c r="D27" s="3" t="s">
        <v>169</v>
      </c>
      <c r="E27" s="3"/>
      <c r="F27" s="3"/>
      <c r="G27" s="5" t="s">
        <v>120</v>
      </c>
      <c r="H27" s="3"/>
      <c r="I27" s="3"/>
      <c r="J27" s="3" t="s">
        <v>120</v>
      </c>
      <c r="K27" s="3"/>
    </row>
    <row r="28" spans="1:11">
      <c r="A28" s="12" t="s">
        <v>36</v>
      </c>
      <c r="B28" s="3" t="s">
        <v>82</v>
      </c>
      <c r="C28" s="3">
        <v>6</v>
      </c>
      <c r="D28" s="3" t="s">
        <v>171</v>
      </c>
      <c r="E28" s="3"/>
      <c r="F28" s="3"/>
      <c r="G28" s="5" t="s">
        <v>120</v>
      </c>
      <c r="H28" s="3"/>
      <c r="I28" s="3"/>
      <c r="J28" s="3" t="s">
        <v>120</v>
      </c>
      <c r="K28" s="3"/>
    </row>
    <row r="29" spans="1:11">
      <c r="A29" s="12" t="s">
        <v>36</v>
      </c>
      <c r="B29" s="3" t="s">
        <v>82</v>
      </c>
      <c r="C29" s="3">
        <v>7</v>
      </c>
      <c r="D29" s="3" t="s">
        <v>173</v>
      </c>
      <c r="E29" s="3"/>
      <c r="F29" s="3"/>
      <c r="G29" s="5" t="s">
        <v>120</v>
      </c>
      <c r="H29" s="3"/>
      <c r="I29" s="3"/>
      <c r="J29" s="3" t="s">
        <v>120</v>
      </c>
      <c r="K29" s="3"/>
    </row>
    <row r="30" spans="1:11">
      <c r="A30" s="12" t="s">
        <v>36</v>
      </c>
      <c r="B30" s="3" t="s">
        <v>82</v>
      </c>
      <c r="C30" s="3">
        <v>8</v>
      </c>
      <c r="D30" s="3" t="s">
        <v>174</v>
      </c>
      <c r="E30" s="3"/>
      <c r="F30" s="3"/>
      <c r="G30" s="5" t="s">
        <v>120</v>
      </c>
      <c r="H30" s="3"/>
      <c r="I30" s="3"/>
      <c r="J30" s="3" t="s">
        <v>120</v>
      </c>
      <c r="K30" s="3"/>
    </row>
    <row r="31" spans="1:11">
      <c r="A31" s="2" t="s">
        <v>33</v>
      </c>
      <c r="B31" s="3" t="s">
        <v>57</v>
      </c>
      <c r="C31" s="3">
        <v>1</v>
      </c>
      <c r="D31" s="3" t="s">
        <v>175</v>
      </c>
      <c r="E31" s="3"/>
      <c r="F31" s="3"/>
      <c r="G31" s="5" t="s">
        <v>120</v>
      </c>
      <c r="H31" s="3"/>
      <c r="I31" s="3"/>
      <c r="J31" s="3" t="s">
        <v>120</v>
      </c>
      <c r="K31" s="3"/>
    </row>
    <row r="32" spans="1:11">
      <c r="A32" s="2" t="s">
        <v>33</v>
      </c>
      <c r="B32" s="3" t="s">
        <v>58</v>
      </c>
      <c r="C32" s="3">
        <v>1</v>
      </c>
      <c r="D32" s="3" t="s">
        <v>176</v>
      </c>
      <c r="E32" s="3"/>
      <c r="F32" s="3"/>
      <c r="G32" s="5" t="s">
        <v>120</v>
      </c>
      <c r="H32" s="3"/>
      <c r="I32" s="3"/>
      <c r="J32" s="3" t="s">
        <v>120</v>
      </c>
      <c r="K32" s="3"/>
    </row>
    <row r="33" spans="1:11">
      <c r="A33" s="6" t="s">
        <v>34</v>
      </c>
      <c r="B33" s="3" t="s">
        <v>76</v>
      </c>
      <c r="C33" s="3">
        <v>1</v>
      </c>
      <c r="D33" s="3" t="s">
        <v>177</v>
      </c>
      <c r="E33" s="3"/>
      <c r="F33" s="3"/>
      <c r="G33" s="5" t="s">
        <v>120</v>
      </c>
      <c r="H33" s="3"/>
      <c r="I33" s="3"/>
      <c r="J33" s="3" t="s">
        <v>120</v>
      </c>
      <c r="K33" s="3"/>
    </row>
    <row r="34" spans="1:11">
      <c r="A34" s="6" t="s">
        <v>34</v>
      </c>
      <c r="B34" s="3" t="s">
        <v>77</v>
      </c>
      <c r="C34" s="3">
        <v>1</v>
      </c>
      <c r="D34" s="3" t="s">
        <v>179</v>
      </c>
      <c r="E34" s="3"/>
      <c r="F34" s="3"/>
      <c r="G34" s="5" t="s">
        <v>120</v>
      </c>
      <c r="H34" s="3"/>
      <c r="I34" s="3"/>
      <c r="J34" s="3" t="s">
        <v>120</v>
      </c>
      <c r="K34" s="3"/>
    </row>
    <row r="35" spans="1:11">
      <c r="A35" s="6" t="s">
        <v>34</v>
      </c>
      <c r="B35" s="3" t="s">
        <v>78</v>
      </c>
      <c r="C35" s="3">
        <v>1</v>
      </c>
      <c r="D35" s="3" t="s">
        <v>182</v>
      </c>
      <c r="E35" s="3"/>
      <c r="F35" s="3"/>
      <c r="G35" s="5" t="s">
        <v>120</v>
      </c>
      <c r="H35" s="3"/>
      <c r="I35" s="3"/>
      <c r="J35" s="3" t="s">
        <v>120</v>
      </c>
      <c r="K35" s="3"/>
    </row>
    <row r="36" spans="1:11">
      <c r="A36" s="8" t="s">
        <v>40</v>
      </c>
      <c r="B36" s="3" t="s">
        <v>104</v>
      </c>
      <c r="C36" s="3">
        <v>1</v>
      </c>
      <c r="D36" s="3" t="s">
        <v>184</v>
      </c>
      <c r="E36" s="3"/>
      <c r="F36" s="3"/>
      <c r="G36" s="5" t="s">
        <v>120</v>
      </c>
      <c r="H36" s="3"/>
      <c r="I36" s="3"/>
      <c r="J36" s="3" t="s">
        <v>120</v>
      </c>
      <c r="K36" s="3"/>
    </row>
    <row r="37" spans="1:11">
      <c r="A37" s="10" t="s">
        <v>38</v>
      </c>
      <c r="B37" s="3" t="s">
        <v>91</v>
      </c>
      <c r="C37" s="3">
        <v>1</v>
      </c>
      <c r="D37" s="3" t="s">
        <v>185</v>
      </c>
      <c r="E37" s="3"/>
      <c r="F37" s="3"/>
      <c r="G37" s="5" t="s">
        <v>120</v>
      </c>
      <c r="H37" s="3"/>
      <c r="I37" s="3"/>
      <c r="J37" s="3" t="s">
        <v>120</v>
      </c>
      <c r="K37" s="3"/>
    </row>
    <row r="38" spans="1:11">
      <c r="A38" s="8" t="s">
        <v>40</v>
      </c>
      <c r="B38" s="3" t="s">
        <v>105</v>
      </c>
      <c r="C38" s="3">
        <v>1</v>
      </c>
      <c r="D38" s="3" t="s">
        <v>187</v>
      </c>
      <c r="E38" s="3"/>
      <c r="F38" s="3"/>
      <c r="G38" s="5" t="s">
        <v>120</v>
      </c>
      <c r="H38" s="3"/>
      <c r="I38" s="3"/>
      <c r="J38" s="3" t="s">
        <v>120</v>
      </c>
      <c r="K38" s="3"/>
    </row>
    <row r="39" spans="1:11">
      <c r="A39" s="6" t="s">
        <v>34</v>
      </c>
      <c r="B39" s="3" t="s">
        <v>79</v>
      </c>
      <c r="C39" s="3">
        <v>1</v>
      </c>
      <c r="D39" s="3" t="s">
        <v>188</v>
      </c>
      <c r="E39" s="3"/>
      <c r="F39" s="3"/>
      <c r="G39" s="5" t="s">
        <v>120</v>
      </c>
      <c r="H39" s="3"/>
      <c r="I39" s="3"/>
      <c r="J39" s="3" t="s">
        <v>120</v>
      </c>
      <c r="K39" s="3"/>
    </row>
    <row r="40" spans="1:11">
      <c r="A40" s="10" t="s">
        <v>38</v>
      </c>
      <c r="B40" s="3" t="s">
        <v>92</v>
      </c>
      <c r="C40" s="3">
        <v>1</v>
      </c>
      <c r="D40" s="3" t="s">
        <v>189</v>
      </c>
      <c r="E40" s="3"/>
      <c r="F40" s="3"/>
      <c r="G40" s="5" t="s">
        <v>120</v>
      </c>
      <c r="H40" s="3"/>
      <c r="I40" s="3"/>
      <c r="J40" s="3" t="s">
        <v>120</v>
      </c>
      <c r="K40" s="3"/>
    </row>
    <row r="41" spans="1:11">
      <c r="A41" s="10" t="s">
        <v>38</v>
      </c>
      <c r="B41" s="3" t="s">
        <v>92</v>
      </c>
      <c r="C41" s="3">
        <v>2</v>
      </c>
      <c r="D41" s="3" t="s">
        <v>190</v>
      </c>
      <c r="E41" s="3"/>
      <c r="F41" s="3"/>
      <c r="G41" s="5" t="s">
        <v>120</v>
      </c>
      <c r="H41" s="3"/>
      <c r="I41" s="3"/>
      <c r="J41" s="3" t="s">
        <v>120</v>
      </c>
      <c r="K41" s="3"/>
    </row>
    <row r="42" spans="1:11">
      <c r="A42" s="2" t="s">
        <v>33</v>
      </c>
      <c r="B42" s="3" t="s">
        <v>59</v>
      </c>
      <c r="C42" s="3">
        <v>1</v>
      </c>
      <c r="D42" s="3" t="s">
        <v>191</v>
      </c>
      <c r="E42" s="3"/>
      <c r="F42" s="3"/>
      <c r="G42" s="5" t="s">
        <v>120</v>
      </c>
      <c r="H42" s="3"/>
      <c r="I42" s="3"/>
      <c r="J42" s="3" t="s">
        <v>120</v>
      </c>
      <c r="K42" s="3"/>
    </row>
    <row r="43" spans="1:11">
      <c r="A43" s="12" t="s">
        <v>36</v>
      </c>
      <c r="B43" s="3" t="s">
        <v>83</v>
      </c>
      <c r="C43" s="3">
        <v>1</v>
      </c>
      <c r="D43" s="3" t="s">
        <v>192</v>
      </c>
      <c r="E43" s="3"/>
      <c r="F43" s="3"/>
      <c r="G43" s="5" t="s">
        <v>120</v>
      </c>
      <c r="H43" s="3"/>
      <c r="I43" s="3"/>
      <c r="J43" s="3" t="s">
        <v>120</v>
      </c>
      <c r="K43" s="3"/>
    </row>
    <row r="44" spans="1:11">
      <c r="A44" s="12" t="s">
        <v>36</v>
      </c>
      <c r="B44" s="3" t="s">
        <v>84</v>
      </c>
      <c r="C44" s="3">
        <v>1</v>
      </c>
      <c r="D44" s="3" t="s">
        <v>193</v>
      </c>
      <c r="E44" s="3"/>
      <c r="F44" s="3"/>
      <c r="G44" s="5" t="s">
        <v>120</v>
      </c>
      <c r="H44" s="3"/>
      <c r="I44" s="3"/>
      <c r="J44" s="3" t="s">
        <v>120</v>
      </c>
      <c r="K44" s="3"/>
    </row>
    <row r="45" spans="1:11">
      <c r="A45" s="2" t="s">
        <v>33</v>
      </c>
      <c r="B45" s="3" t="s">
        <v>60</v>
      </c>
      <c r="C45" s="3">
        <v>1</v>
      </c>
      <c r="D45" s="3" t="s">
        <v>195</v>
      </c>
      <c r="E45" s="3"/>
      <c r="F45" s="3"/>
      <c r="G45" s="5" t="s">
        <v>120</v>
      </c>
      <c r="H45" s="3"/>
      <c r="I45" s="3"/>
      <c r="J45" s="3" t="s">
        <v>120</v>
      </c>
      <c r="K45" s="3"/>
    </row>
    <row r="46" spans="1:11">
      <c r="A46" s="10" t="s">
        <v>38</v>
      </c>
      <c r="B46" s="3" t="s">
        <v>93</v>
      </c>
      <c r="C46" s="3">
        <v>1</v>
      </c>
      <c r="D46" s="3" t="s">
        <v>196</v>
      </c>
      <c r="E46" s="3"/>
      <c r="F46" s="3"/>
      <c r="G46" s="5" t="s">
        <v>120</v>
      </c>
      <c r="H46" s="3"/>
      <c r="I46" s="3"/>
      <c r="J46" s="3" t="s">
        <v>120</v>
      </c>
      <c r="K46" s="3"/>
    </row>
    <row r="47" spans="1:11">
      <c r="A47" s="2" t="s">
        <v>33</v>
      </c>
      <c r="B47" s="3" t="s">
        <v>61</v>
      </c>
      <c r="C47" s="3">
        <v>1</v>
      </c>
      <c r="D47" s="3" t="s">
        <v>198</v>
      </c>
      <c r="E47" s="3"/>
      <c r="F47" s="3"/>
      <c r="G47" s="5" t="s">
        <v>120</v>
      </c>
      <c r="H47" s="3"/>
      <c r="I47" s="3"/>
      <c r="J47" s="3" t="s">
        <v>120</v>
      </c>
      <c r="K47" s="3"/>
    </row>
    <row r="48" spans="1:11">
      <c r="A48" s="8" t="s">
        <v>40</v>
      </c>
      <c r="B48" s="3" t="s">
        <v>106</v>
      </c>
      <c r="C48" s="3">
        <v>1</v>
      </c>
      <c r="D48" s="3" t="s">
        <v>199</v>
      </c>
      <c r="E48" s="3"/>
      <c r="F48" s="3"/>
      <c r="G48" s="5" t="s">
        <v>120</v>
      </c>
      <c r="H48" s="3"/>
      <c r="I48" s="3"/>
      <c r="J48" s="3" t="s">
        <v>120</v>
      </c>
      <c r="K48" s="3"/>
    </row>
    <row r="49" spans="1:11">
      <c r="A49" s="2" t="s">
        <v>33</v>
      </c>
      <c r="B49" s="3" t="s">
        <v>62</v>
      </c>
      <c r="C49" s="3">
        <v>1</v>
      </c>
      <c r="D49" s="3" t="s">
        <v>201</v>
      </c>
      <c r="E49" s="3"/>
      <c r="F49" s="3"/>
      <c r="G49" s="5" t="s">
        <v>120</v>
      </c>
      <c r="H49" s="3"/>
      <c r="I49" s="3"/>
      <c r="J49" s="3" t="s">
        <v>120</v>
      </c>
      <c r="K49" s="3"/>
    </row>
    <row r="50" spans="1:11">
      <c r="A50" s="2" t="s">
        <v>33</v>
      </c>
      <c r="B50" s="3" t="s">
        <v>63</v>
      </c>
      <c r="C50" s="3">
        <v>1</v>
      </c>
      <c r="D50" s="3" t="s">
        <v>202</v>
      </c>
      <c r="E50" s="3"/>
      <c r="F50" s="3"/>
      <c r="G50" s="5" t="s">
        <v>120</v>
      </c>
      <c r="H50" s="3"/>
      <c r="I50" s="3"/>
      <c r="J50" s="3" t="s">
        <v>120</v>
      </c>
      <c r="K50" s="3"/>
    </row>
    <row r="51" spans="1:11">
      <c r="A51" s="2" t="s">
        <v>33</v>
      </c>
      <c r="B51" s="3" t="s">
        <v>64</v>
      </c>
      <c r="C51" s="3">
        <v>1</v>
      </c>
      <c r="D51" s="3" t="s">
        <v>203</v>
      </c>
      <c r="E51" s="3"/>
      <c r="F51" s="3"/>
      <c r="G51" s="5" t="s">
        <v>120</v>
      </c>
      <c r="H51" s="3"/>
      <c r="I51" s="3"/>
      <c r="J51" s="3" t="s">
        <v>120</v>
      </c>
      <c r="K51" s="3"/>
    </row>
    <row r="52" spans="1:11">
      <c r="A52" s="10" t="s">
        <v>38</v>
      </c>
      <c r="B52" s="3" t="s">
        <v>94</v>
      </c>
      <c r="C52" s="3">
        <v>1</v>
      </c>
      <c r="D52" s="3" t="s">
        <v>207</v>
      </c>
      <c r="E52" s="3"/>
      <c r="F52" s="3"/>
      <c r="G52" s="5" t="s">
        <v>120</v>
      </c>
      <c r="H52" s="3"/>
      <c r="I52" s="3"/>
      <c r="J52" s="3" t="s">
        <v>120</v>
      </c>
      <c r="K52" s="3"/>
    </row>
    <row r="53" spans="1:11">
      <c r="A53" s="2" t="s">
        <v>33</v>
      </c>
      <c r="B53" s="3" t="s">
        <v>65</v>
      </c>
      <c r="C53" s="3">
        <v>1</v>
      </c>
      <c r="D53" s="3" t="s">
        <v>208</v>
      </c>
      <c r="E53" s="3"/>
      <c r="F53" s="3"/>
      <c r="G53" s="5" t="s">
        <v>120</v>
      </c>
      <c r="H53" s="3"/>
      <c r="I53" s="3"/>
      <c r="J53" s="3" t="s">
        <v>120</v>
      </c>
      <c r="K53" s="3"/>
    </row>
    <row r="54" spans="1:11">
      <c r="A54" s="10" t="s">
        <v>38</v>
      </c>
      <c r="B54" s="3" t="s">
        <v>95</v>
      </c>
      <c r="C54" s="3">
        <v>1</v>
      </c>
      <c r="D54" s="3" t="s">
        <v>209</v>
      </c>
      <c r="E54" s="3"/>
      <c r="F54" s="3"/>
      <c r="G54" s="5" t="s">
        <v>120</v>
      </c>
      <c r="H54" s="3"/>
      <c r="I54" s="3"/>
      <c r="J54" s="3" t="s">
        <v>120</v>
      </c>
      <c r="K54" s="3"/>
    </row>
    <row r="55" spans="1:11">
      <c r="A55" s="10" t="s">
        <v>38</v>
      </c>
      <c r="B55" s="3" t="s">
        <v>96</v>
      </c>
      <c r="C55" s="3">
        <v>1</v>
      </c>
      <c r="D55" s="3" t="s">
        <v>210</v>
      </c>
      <c r="E55" s="3"/>
      <c r="F55" s="3"/>
      <c r="G55" s="5" t="s">
        <v>120</v>
      </c>
      <c r="H55" s="3"/>
      <c r="I55" s="3"/>
      <c r="J55" s="3" t="s">
        <v>120</v>
      </c>
      <c r="K55" s="3"/>
    </row>
    <row r="56" spans="1:11">
      <c r="A56" s="6" t="s">
        <v>34</v>
      </c>
      <c r="B56" s="3" t="s">
        <v>80</v>
      </c>
      <c r="C56" s="3">
        <v>1</v>
      </c>
      <c r="D56" s="3" t="s">
        <v>212</v>
      </c>
      <c r="E56" s="3"/>
      <c r="F56" s="3"/>
      <c r="G56" s="5" t="s">
        <v>120</v>
      </c>
      <c r="H56" s="3"/>
      <c r="I56" s="3"/>
      <c r="J56" s="3" t="s">
        <v>120</v>
      </c>
      <c r="K56" s="3"/>
    </row>
    <row r="57" spans="1:11">
      <c r="A57" s="10" t="s">
        <v>38</v>
      </c>
      <c r="B57" s="3" t="s">
        <v>97</v>
      </c>
      <c r="C57" s="3">
        <v>1</v>
      </c>
      <c r="D57" s="3" t="s">
        <v>214</v>
      </c>
      <c r="E57" s="3"/>
      <c r="F57" s="3"/>
      <c r="G57" s="5" t="s">
        <v>120</v>
      </c>
      <c r="H57" s="3"/>
      <c r="I57" s="3"/>
      <c r="J57" s="3" t="s">
        <v>120</v>
      </c>
      <c r="K57" s="3"/>
    </row>
    <row r="58" spans="1:11">
      <c r="A58" s="12" t="s">
        <v>36</v>
      </c>
      <c r="B58" s="3" t="s">
        <v>85</v>
      </c>
      <c r="C58" s="3">
        <v>1</v>
      </c>
      <c r="D58" s="3" t="s">
        <v>215</v>
      </c>
      <c r="E58" s="3"/>
      <c r="F58" s="3"/>
      <c r="G58" s="5" t="s">
        <v>120</v>
      </c>
      <c r="H58" s="3"/>
      <c r="I58" s="3"/>
      <c r="J58" s="3" t="s">
        <v>120</v>
      </c>
      <c r="K58" s="3"/>
    </row>
    <row r="59" spans="1:11">
      <c r="A59" s="10" t="s">
        <v>38</v>
      </c>
      <c r="B59" s="3" t="s">
        <v>98</v>
      </c>
      <c r="C59" s="3">
        <v>1</v>
      </c>
      <c r="D59" s="3" t="s">
        <v>217</v>
      </c>
      <c r="E59" s="3"/>
      <c r="F59" s="3"/>
      <c r="G59" s="5" t="s">
        <v>120</v>
      </c>
      <c r="H59" s="3"/>
      <c r="I59" s="3"/>
      <c r="J59" s="3" t="s">
        <v>120</v>
      </c>
      <c r="K59" s="3"/>
    </row>
    <row r="60" spans="1:11">
      <c r="A60" s="12" t="s">
        <v>36</v>
      </c>
      <c r="B60" s="3" t="s">
        <v>86</v>
      </c>
      <c r="C60" s="3">
        <v>1</v>
      </c>
      <c r="D60" s="3" t="s">
        <v>220</v>
      </c>
      <c r="E60" s="3"/>
      <c r="F60" s="3"/>
      <c r="G60" s="5" t="s">
        <v>120</v>
      </c>
      <c r="H60" s="3"/>
      <c r="I60" s="3"/>
      <c r="J60" s="3" t="s">
        <v>120</v>
      </c>
      <c r="K60" s="3"/>
    </row>
    <row r="61" spans="1:11">
      <c r="A61" s="10" t="s">
        <v>38</v>
      </c>
      <c r="B61" s="3" t="s">
        <v>99</v>
      </c>
      <c r="C61" s="3">
        <v>1</v>
      </c>
      <c r="D61" s="3" t="s">
        <v>222</v>
      </c>
      <c r="E61" s="3"/>
      <c r="F61" s="3"/>
      <c r="G61" s="5" t="s">
        <v>120</v>
      </c>
      <c r="H61" s="3"/>
      <c r="I61" s="3"/>
      <c r="J61" s="3" t="s">
        <v>120</v>
      </c>
      <c r="K61" s="3"/>
    </row>
    <row r="62" spans="1:11">
      <c r="A62" s="12" t="s">
        <v>36</v>
      </c>
      <c r="B62" s="3" t="s">
        <v>87</v>
      </c>
      <c r="C62" s="3">
        <v>1</v>
      </c>
      <c r="D62" s="3" t="s">
        <v>224</v>
      </c>
      <c r="E62" s="3"/>
      <c r="F62" s="3"/>
      <c r="G62" s="5" t="s">
        <v>120</v>
      </c>
      <c r="H62" s="3"/>
      <c r="I62" s="3"/>
      <c r="J62" s="3" t="s">
        <v>120</v>
      </c>
      <c r="K62" s="3"/>
    </row>
    <row r="63" spans="1:11">
      <c r="A63" s="2" t="s">
        <v>33</v>
      </c>
      <c r="B63" s="3" t="s">
        <v>66</v>
      </c>
      <c r="C63" s="3">
        <v>1</v>
      </c>
      <c r="D63" s="3" t="s">
        <v>227</v>
      </c>
      <c r="E63" s="3"/>
      <c r="F63" s="3"/>
      <c r="G63" s="5" t="s">
        <v>120</v>
      </c>
      <c r="H63" s="3"/>
      <c r="I63" s="3"/>
      <c r="J63" s="3" t="s">
        <v>120</v>
      </c>
      <c r="K63" s="3"/>
    </row>
    <row r="64" spans="1:11">
      <c r="A64" s="2" t="s">
        <v>33</v>
      </c>
      <c r="B64" s="3" t="s">
        <v>67</v>
      </c>
      <c r="C64" s="3">
        <v>1</v>
      </c>
      <c r="D64" s="3" t="s">
        <v>229</v>
      </c>
      <c r="E64" s="3"/>
      <c r="F64" s="3"/>
      <c r="G64" s="5" t="s">
        <v>120</v>
      </c>
      <c r="H64" s="3"/>
      <c r="I64" s="3"/>
      <c r="J64" s="3" t="s">
        <v>120</v>
      </c>
      <c r="K64" s="3"/>
    </row>
    <row r="65" spans="1:11">
      <c r="A65" s="6" t="s">
        <v>34</v>
      </c>
      <c r="B65" s="3" t="s">
        <v>81</v>
      </c>
      <c r="C65" s="3">
        <v>1</v>
      </c>
      <c r="D65" s="3" t="s">
        <v>231</v>
      </c>
      <c r="E65" s="3"/>
      <c r="F65" s="3"/>
      <c r="G65" s="5" t="s">
        <v>120</v>
      </c>
      <c r="H65" s="3"/>
      <c r="I65" s="3"/>
      <c r="J65" s="3" t="s">
        <v>120</v>
      </c>
      <c r="K65" s="3"/>
    </row>
    <row r="66" spans="1:11">
      <c r="A66" s="8" t="s">
        <v>40</v>
      </c>
      <c r="B66" s="3" t="s">
        <v>107</v>
      </c>
      <c r="C66" s="3">
        <v>1</v>
      </c>
      <c r="D66" s="3" t="s">
        <v>233</v>
      </c>
      <c r="E66" s="3"/>
      <c r="F66" s="3"/>
      <c r="G66" s="5" t="s">
        <v>120</v>
      </c>
      <c r="H66" s="3"/>
      <c r="I66" s="3"/>
      <c r="J66" s="3" t="s">
        <v>120</v>
      </c>
      <c r="K66" s="3"/>
    </row>
    <row r="67" spans="1:11">
      <c r="A67" s="8" t="s">
        <v>40</v>
      </c>
      <c r="B67" s="3" t="s">
        <v>108</v>
      </c>
      <c r="C67" s="3">
        <v>1</v>
      </c>
      <c r="D67" s="3" t="s">
        <v>234</v>
      </c>
      <c r="E67" s="3"/>
      <c r="F67" s="3"/>
      <c r="G67" s="5" t="s">
        <v>120</v>
      </c>
      <c r="H67" s="3"/>
      <c r="I67" s="3"/>
      <c r="J67" s="3" t="s">
        <v>120</v>
      </c>
      <c r="K67" s="3"/>
    </row>
    <row r="68" spans="1:11">
      <c r="A68" s="10" t="s">
        <v>38</v>
      </c>
      <c r="B68" s="3" t="s">
        <v>100</v>
      </c>
      <c r="C68" s="3">
        <v>1</v>
      </c>
      <c r="D68" s="3" t="s">
        <v>236</v>
      </c>
      <c r="E68" s="3"/>
      <c r="F68" s="3"/>
      <c r="G68" s="5" t="s">
        <v>120</v>
      </c>
      <c r="H68" s="3"/>
      <c r="I68" s="3"/>
      <c r="J68" s="3" t="s">
        <v>120</v>
      </c>
      <c r="K68" s="3"/>
    </row>
  </sheetData>
  <conditionalFormatting sqref="G2:G68">
    <cfRule type="cellIs" dxfId="29" priority="1" stopIfTrue="1" operator="equal">
      <formula>"Sim"</formula>
    </cfRule>
    <cfRule type="cellIs" dxfId="28" priority="3" stopIfTrue="1" operator="equal">
      <formula>"Não"</formula>
    </cfRule>
  </conditionalFormatting>
  <conditionalFormatting sqref="J2:J68">
    <cfRule type="cellIs" dxfId="27" priority="4" stopIfTrue="1" operator="equal">
      <formula>"Sim"</formula>
    </cfRule>
    <cfRule type="cellIs" dxfId="26" priority="4" stopIfTrue="1" operator="equal">
      <formula>"Não"</formula>
    </cfRule>
  </conditionalFormatting>
  <conditionalFormatting sqref="E2:E68">
    <cfRule type="cellIs" dxfId="25" priority="5" stopIfTrue="1" operator="equal">
      <formula>"Enviado"</formula>
    </cfRule>
    <cfRule type="cellIs" dxfId="24" priority="6" stopIfTrue="1" operator="equal">
      <formula>"Atrasado"</formula>
    </cfRule>
    <cfRule type="cellIs" dxfId="23" priority="7" stopIfTrue="1" operator="equal">
      <formula>"Atrasado &gt;= 2"</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B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B00-000001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33</v>
      </c>
      <c r="B2" s="3" t="s">
        <v>54</v>
      </c>
      <c r="C2" s="3">
        <v>1</v>
      </c>
      <c r="D2" s="3" t="s">
        <v>118</v>
      </c>
      <c r="E2" s="3"/>
      <c r="F2" s="3"/>
      <c r="G2" s="5" t="s">
        <v>120</v>
      </c>
      <c r="H2" s="3"/>
      <c r="I2" s="3"/>
      <c r="J2" s="3" t="s">
        <v>120</v>
      </c>
      <c r="K2" s="3"/>
    </row>
    <row r="3" spans="1:11">
      <c r="A3" s="6" t="s">
        <v>34</v>
      </c>
      <c r="B3" s="3" t="s">
        <v>68</v>
      </c>
      <c r="C3" s="3">
        <v>1</v>
      </c>
      <c r="D3" s="3" t="s">
        <v>121</v>
      </c>
      <c r="E3" s="3"/>
      <c r="F3" s="3"/>
      <c r="G3" s="5" t="s">
        <v>120</v>
      </c>
      <c r="H3" s="3"/>
      <c r="I3" s="3"/>
      <c r="J3" s="3" t="s">
        <v>120</v>
      </c>
      <c r="K3" s="3"/>
    </row>
    <row r="4" spans="1:11">
      <c r="A4" s="2" t="s">
        <v>33</v>
      </c>
      <c r="B4" s="3" t="s">
        <v>55</v>
      </c>
      <c r="C4" s="3">
        <v>1</v>
      </c>
      <c r="D4" s="3" t="s">
        <v>124</v>
      </c>
      <c r="E4" s="3"/>
      <c r="F4" s="3"/>
      <c r="G4" s="5" t="s">
        <v>120</v>
      </c>
      <c r="H4" s="3"/>
      <c r="I4" s="3"/>
      <c r="J4" s="3" t="s">
        <v>120</v>
      </c>
      <c r="K4" s="3"/>
    </row>
    <row r="5" spans="1:11">
      <c r="A5" s="6" t="s">
        <v>34</v>
      </c>
      <c r="B5" s="3" t="s">
        <v>69</v>
      </c>
      <c r="C5" s="3">
        <v>1</v>
      </c>
      <c r="D5" s="3" t="s">
        <v>125</v>
      </c>
      <c r="E5" s="3"/>
      <c r="F5" s="3"/>
      <c r="G5" s="5" t="s">
        <v>120</v>
      </c>
      <c r="H5" s="3"/>
      <c r="I5" s="3"/>
      <c r="J5" s="3" t="s">
        <v>120</v>
      </c>
      <c r="K5" s="3"/>
    </row>
    <row r="6" spans="1:11">
      <c r="A6" s="6" t="s">
        <v>34</v>
      </c>
      <c r="B6" s="3" t="s">
        <v>70</v>
      </c>
      <c r="C6" s="3">
        <v>1</v>
      </c>
      <c r="D6" s="3" t="s">
        <v>128</v>
      </c>
      <c r="E6" s="3"/>
      <c r="F6" s="3"/>
      <c r="G6" s="5" t="s">
        <v>120</v>
      </c>
      <c r="H6" s="3"/>
      <c r="I6" s="3"/>
      <c r="J6" s="3" t="s">
        <v>120</v>
      </c>
      <c r="K6" s="3"/>
    </row>
    <row r="7" spans="1:11">
      <c r="A7" s="2" t="s">
        <v>33</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34</v>
      </c>
      <c r="B9" s="3" t="s">
        <v>71</v>
      </c>
      <c r="C9" s="3">
        <v>1</v>
      </c>
      <c r="D9" s="3" t="s">
        <v>136</v>
      </c>
      <c r="E9" s="3"/>
      <c r="F9" s="3"/>
      <c r="G9" s="5" t="s">
        <v>120</v>
      </c>
      <c r="H9" s="3"/>
      <c r="I9" s="3"/>
      <c r="J9" s="3" t="s">
        <v>120</v>
      </c>
      <c r="K9" s="3"/>
    </row>
    <row r="10" spans="1:11">
      <c r="A10" s="6" t="s">
        <v>34</v>
      </c>
      <c r="B10" s="3" t="s">
        <v>72</v>
      </c>
      <c r="C10" s="3">
        <v>1</v>
      </c>
      <c r="D10" s="3" t="s">
        <v>138</v>
      </c>
      <c r="E10" s="3"/>
      <c r="F10" s="3"/>
      <c r="G10" s="5" t="s">
        <v>120</v>
      </c>
      <c r="H10" s="3"/>
      <c r="I10" s="3"/>
      <c r="J10" s="3" t="s">
        <v>120</v>
      </c>
      <c r="K10" s="3"/>
    </row>
    <row r="11" spans="1:11">
      <c r="A11" s="8" t="s">
        <v>40</v>
      </c>
      <c r="B11" s="3" t="s">
        <v>102</v>
      </c>
      <c r="C11" s="3">
        <v>1</v>
      </c>
      <c r="D11" s="3" t="s">
        <v>149</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363</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34</v>
      </c>
      <c r="B17" s="3" t="s">
        <v>73</v>
      </c>
      <c r="C17" s="3">
        <v>1</v>
      </c>
      <c r="D17" s="3" t="s">
        <v>151</v>
      </c>
      <c r="E17" s="3"/>
      <c r="F17" s="3"/>
      <c r="G17" s="5" t="s">
        <v>120</v>
      </c>
      <c r="H17" s="3"/>
      <c r="I17" s="3"/>
      <c r="J17" s="3" t="s">
        <v>120</v>
      </c>
      <c r="K17" s="3"/>
    </row>
    <row r="18" spans="1:11">
      <c r="A18" s="10" t="s">
        <v>38</v>
      </c>
      <c r="B18" s="3" t="s">
        <v>88</v>
      </c>
      <c r="C18" s="3">
        <v>1</v>
      </c>
      <c r="D18" s="3" t="s">
        <v>153</v>
      </c>
      <c r="E18" s="3"/>
      <c r="F18" s="3"/>
      <c r="G18" s="5" t="s">
        <v>120</v>
      </c>
      <c r="H18" s="3"/>
      <c r="I18" s="3"/>
      <c r="J18" s="3" t="s">
        <v>120</v>
      </c>
      <c r="K18" s="3"/>
    </row>
    <row r="19" spans="1:11">
      <c r="A19" s="6" t="s">
        <v>34</v>
      </c>
      <c r="B19" s="3" t="s">
        <v>74</v>
      </c>
      <c r="C19" s="3">
        <v>1</v>
      </c>
      <c r="D19" s="3" t="s">
        <v>155</v>
      </c>
      <c r="E19" s="3"/>
      <c r="F19" s="3"/>
      <c r="G19" s="5" t="s">
        <v>120</v>
      </c>
      <c r="H19" s="3"/>
      <c r="I19" s="3"/>
      <c r="J19" s="3" t="s">
        <v>120</v>
      </c>
      <c r="K19" s="3"/>
    </row>
    <row r="20" spans="1:11">
      <c r="A20" s="10" t="s">
        <v>38</v>
      </c>
      <c r="B20" s="3" t="s">
        <v>89</v>
      </c>
      <c r="C20" s="3">
        <v>1</v>
      </c>
      <c r="D20" s="3" t="s">
        <v>157</v>
      </c>
      <c r="E20" s="3"/>
      <c r="F20" s="3"/>
      <c r="G20" s="5" t="s">
        <v>120</v>
      </c>
      <c r="H20" s="3"/>
      <c r="I20" s="3"/>
      <c r="J20" s="3" t="s">
        <v>120</v>
      </c>
      <c r="K20" s="3"/>
    </row>
    <row r="21" spans="1:11">
      <c r="A21" s="6" t="s">
        <v>34</v>
      </c>
      <c r="B21" s="3" t="s">
        <v>75</v>
      </c>
      <c r="C21" s="3">
        <v>1</v>
      </c>
      <c r="D21" s="3" t="s">
        <v>159</v>
      </c>
      <c r="E21" s="3"/>
      <c r="F21" s="3"/>
      <c r="G21" s="5" t="s">
        <v>120</v>
      </c>
      <c r="H21" s="3"/>
      <c r="I21" s="3"/>
      <c r="J21" s="3" t="s">
        <v>120</v>
      </c>
      <c r="K21" s="3"/>
    </row>
    <row r="22" spans="1:11">
      <c r="A22" s="10" t="s">
        <v>38</v>
      </c>
      <c r="B22" s="3" t="s">
        <v>90</v>
      </c>
      <c r="C22" s="3">
        <v>1</v>
      </c>
      <c r="D22" s="3" t="s">
        <v>160</v>
      </c>
      <c r="E22" s="3"/>
      <c r="F22" s="3"/>
      <c r="G22" s="5" t="s">
        <v>120</v>
      </c>
      <c r="H22" s="3"/>
      <c r="I22" s="3"/>
      <c r="J22" s="3" t="s">
        <v>120</v>
      </c>
      <c r="K22" s="3"/>
    </row>
    <row r="23" spans="1:11">
      <c r="A23" s="8" t="s">
        <v>40</v>
      </c>
      <c r="B23" s="3" t="s">
        <v>103</v>
      </c>
      <c r="C23" s="3">
        <v>1</v>
      </c>
      <c r="D23" s="3" t="s">
        <v>162</v>
      </c>
      <c r="E23" s="3"/>
      <c r="F23" s="3"/>
      <c r="G23" s="5" t="s">
        <v>120</v>
      </c>
      <c r="H23" s="3"/>
      <c r="I23" s="3"/>
      <c r="J23" s="3" t="s">
        <v>120</v>
      </c>
      <c r="K23" s="3"/>
    </row>
    <row r="24" spans="1:11">
      <c r="A24" s="12" t="s">
        <v>36</v>
      </c>
      <c r="B24" s="3" t="s">
        <v>82</v>
      </c>
      <c r="C24" s="3">
        <v>2</v>
      </c>
      <c r="D24" s="3" t="s">
        <v>163</v>
      </c>
      <c r="E24" s="3"/>
      <c r="F24" s="3"/>
      <c r="G24" s="5" t="s">
        <v>120</v>
      </c>
      <c r="H24" s="3"/>
      <c r="I24" s="3"/>
      <c r="J24" s="3" t="s">
        <v>120</v>
      </c>
      <c r="K24" s="3"/>
    </row>
    <row r="25" spans="1:11">
      <c r="A25" s="12" t="s">
        <v>36</v>
      </c>
      <c r="B25" s="3" t="s">
        <v>82</v>
      </c>
      <c r="C25" s="3">
        <v>3</v>
      </c>
      <c r="D25" s="3" t="s">
        <v>166</v>
      </c>
      <c r="E25" s="3"/>
      <c r="F25" s="3"/>
      <c r="G25" s="5" t="s">
        <v>120</v>
      </c>
      <c r="H25" s="3"/>
      <c r="I25" s="3"/>
      <c r="J25" s="3" t="s">
        <v>120</v>
      </c>
      <c r="K25" s="3"/>
    </row>
    <row r="26" spans="1:11">
      <c r="A26" s="12" t="s">
        <v>36</v>
      </c>
      <c r="B26" s="3" t="s">
        <v>82</v>
      </c>
      <c r="C26" s="3">
        <v>4</v>
      </c>
      <c r="D26" s="3" t="s">
        <v>168</v>
      </c>
      <c r="E26" s="3"/>
      <c r="F26" s="3"/>
      <c r="G26" s="5" t="s">
        <v>120</v>
      </c>
      <c r="H26" s="3"/>
      <c r="I26" s="3"/>
      <c r="J26" s="3" t="s">
        <v>120</v>
      </c>
      <c r="K26" s="3"/>
    </row>
    <row r="27" spans="1:11">
      <c r="A27" s="12" t="s">
        <v>36</v>
      </c>
      <c r="B27" s="3" t="s">
        <v>82</v>
      </c>
      <c r="C27" s="3">
        <v>5</v>
      </c>
      <c r="D27" s="3" t="s">
        <v>169</v>
      </c>
      <c r="E27" s="3"/>
      <c r="F27" s="3"/>
      <c r="G27" s="5" t="s">
        <v>120</v>
      </c>
      <c r="H27" s="3"/>
      <c r="I27" s="3"/>
      <c r="J27" s="3" t="s">
        <v>120</v>
      </c>
      <c r="K27" s="3"/>
    </row>
    <row r="28" spans="1:11">
      <c r="A28" s="12" t="s">
        <v>36</v>
      </c>
      <c r="B28" s="3" t="s">
        <v>82</v>
      </c>
      <c r="C28" s="3">
        <v>6</v>
      </c>
      <c r="D28" s="3" t="s">
        <v>171</v>
      </c>
      <c r="E28" s="3"/>
      <c r="F28" s="3"/>
      <c r="G28" s="5" t="s">
        <v>120</v>
      </c>
      <c r="H28" s="3"/>
      <c r="I28" s="3"/>
      <c r="J28" s="3" t="s">
        <v>120</v>
      </c>
      <c r="K28" s="3"/>
    </row>
    <row r="29" spans="1:11">
      <c r="A29" s="12" t="s">
        <v>36</v>
      </c>
      <c r="B29" s="3" t="s">
        <v>82</v>
      </c>
      <c r="C29" s="3">
        <v>7</v>
      </c>
      <c r="D29" s="3" t="s">
        <v>173</v>
      </c>
      <c r="E29" s="3"/>
      <c r="F29" s="3"/>
      <c r="G29" s="5" t="s">
        <v>120</v>
      </c>
      <c r="H29" s="3"/>
      <c r="I29" s="3"/>
      <c r="J29" s="3" t="s">
        <v>120</v>
      </c>
      <c r="K29" s="3"/>
    </row>
    <row r="30" spans="1:11">
      <c r="A30" s="12" t="s">
        <v>36</v>
      </c>
      <c r="B30" s="3" t="s">
        <v>82</v>
      </c>
      <c r="C30" s="3">
        <v>8</v>
      </c>
      <c r="D30" s="3" t="s">
        <v>174</v>
      </c>
      <c r="E30" s="3"/>
      <c r="F30" s="3"/>
      <c r="G30" s="5" t="s">
        <v>120</v>
      </c>
      <c r="H30" s="3"/>
      <c r="I30" s="3"/>
      <c r="J30" s="3" t="s">
        <v>120</v>
      </c>
      <c r="K30" s="3"/>
    </row>
    <row r="31" spans="1:11">
      <c r="A31" s="2" t="s">
        <v>33</v>
      </c>
      <c r="B31" s="3" t="s">
        <v>57</v>
      </c>
      <c r="C31" s="3">
        <v>1</v>
      </c>
      <c r="D31" s="3" t="s">
        <v>175</v>
      </c>
      <c r="E31" s="3"/>
      <c r="F31" s="3"/>
      <c r="G31" s="5" t="s">
        <v>120</v>
      </c>
      <c r="H31" s="3"/>
      <c r="I31" s="3"/>
      <c r="J31" s="3" t="s">
        <v>120</v>
      </c>
      <c r="K31" s="3"/>
    </row>
    <row r="32" spans="1:11">
      <c r="A32" s="2" t="s">
        <v>33</v>
      </c>
      <c r="B32" s="3" t="s">
        <v>58</v>
      </c>
      <c r="C32" s="3">
        <v>1</v>
      </c>
      <c r="D32" s="3" t="s">
        <v>176</v>
      </c>
      <c r="E32" s="3"/>
      <c r="F32" s="3"/>
      <c r="G32" s="5" t="s">
        <v>120</v>
      </c>
      <c r="H32" s="3"/>
      <c r="I32" s="3"/>
      <c r="J32" s="3" t="s">
        <v>120</v>
      </c>
      <c r="K32" s="3"/>
    </row>
    <row r="33" spans="1:11">
      <c r="A33" s="6" t="s">
        <v>34</v>
      </c>
      <c r="B33" s="3" t="s">
        <v>76</v>
      </c>
      <c r="C33" s="3">
        <v>1</v>
      </c>
      <c r="D33" s="3" t="s">
        <v>177</v>
      </c>
      <c r="E33" s="3"/>
      <c r="F33" s="3"/>
      <c r="G33" s="5" t="s">
        <v>120</v>
      </c>
      <c r="H33" s="3"/>
      <c r="I33" s="3"/>
      <c r="J33" s="3" t="s">
        <v>120</v>
      </c>
      <c r="K33" s="3"/>
    </row>
    <row r="34" spans="1:11">
      <c r="A34" s="6" t="s">
        <v>34</v>
      </c>
      <c r="B34" s="3" t="s">
        <v>77</v>
      </c>
      <c r="C34" s="3">
        <v>1</v>
      </c>
      <c r="D34" s="3" t="s">
        <v>179</v>
      </c>
      <c r="E34" s="3"/>
      <c r="F34" s="3"/>
      <c r="G34" s="5" t="s">
        <v>120</v>
      </c>
      <c r="H34" s="3"/>
      <c r="I34" s="3"/>
      <c r="J34" s="3" t="s">
        <v>120</v>
      </c>
      <c r="K34" s="3"/>
    </row>
    <row r="35" spans="1:11">
      <c r="A35" s="6" t="s">
        <v>34</v>
      </c>
      <c r="B35" s="3" t="s">
        <v>78</v>
      </c>
      <c r="C35" s="3">
        <v>1</v>
      </c>
      <c r="D35" s="3" t="s">
        <v>182</v>
      </c>
      <c r="E35" s="3"/>
      <c r="F35" s="3"/>
      <c r="G35" s="5" t="s">
        <v>120</v>
      </c>
      <c r="H35" s="3"/>
      <c r="I35" s="3"/>
      <c r="J35" s="3" t="s">
        <v>120</v>
      </c>
      <c r="K35" s="3"/>
    </row>
    <row r="36" spans="1:11">
      <c r="A36" s="8" t="s">
        <v>40</v>
      </c>
      <c r="B36" s="3" t="s">
        <v>104</v>
      </c>
      <c r="C36" s="3">
        <v>1</v>
      </c>
      <c r="D36" s="3" t="s">
        <v>184</v>
      </c>
      <c r="E36" s="3"/>
      <c r="F36" s="3"/>
      <c r="G36" s="5" t="s">
        <v>120</v>
      </c>
      <c r="H36" s="3"/>
      <c r="I36" s="3"/>
      <c r="J36" s="3" t="s">
        <v>120</v>
      </c>
      <c r="K36" s="3"/>
    </row>
    <row r="37" spans="1:11">
      <c r="A37" s="10" t="s">
        <v>38</v>
      </c>
      <c r="B37" s="3" t="s">
        <v>91</v>
      </c>
      <c r="C37" s="3">
        <v>1</v>
      </c>
      <c r="D37" s="3" t="s">
        <v>185</v>
      </c>
      <c r="E37" s="3"/>
      <c r="F37" s="3"/>
      <c r="G37" s="5" t="s">
        <v>120</v>
      </c>
      <c r="H37" s="3"/>
      <c r="I37" s="3"/>
      <c r="J37" s="3" t="s">
        <v>120</v>
      </c>
      <c r="K37" s="3"/>
    </row>
    <row r="38" spans="1:11">
      <c r="A38" s="8" t="s">
        <v>40</v>
      </c>
      <c r="B38" s="3" t="s">
        <v>105</v>
      </c>
      <c r="C38" s="3">
        <v>1</v>
      </c>
      <c r="D38" s="3" t="s">
        <v>187</v>
      </c>
      <c r="E38" s="3"/>
      <c r="F38" s="3"/>
      <c r="G38" s="5" t="s">
        <v>120</v>
      </c>
      <c r="H38" s="3"/>
      <c r="I38" s="3"/>
      <c r="J38" s="3" t="s">
        <v>120</v>
      </c>
      <c r="K38" s="3"/>
    </row>
    <row r="39" spans="1:11">
      <c r="A39" s="6" t="s">
        <v>34</v>
      </c>
      <c r="B39" s="3" t="s">
        <v>79</v>
      </c>
      <c r="C39" s="3">
        <v>1</v>
      </c>
      <c r="D39" s="3" t="s">
        <v>188</v>
      </c>
      <c r="E39" s="3"/>
      <c r="F39" s="3"/>
      <c r="G39" s="5" t="s">
        <v>120</v>
      </c>
      <c r="H39" s="3"/>
      <c r="I39" s="3"/>
      <c r="J39" s="3" t="s">
        <v>120</v>
      </c>
      <c r="K39" s="3"/>
    </row>
    <row r="40" spans="1:11">
      <c r="A40" s="10" t="s">
        <v>38</v>
      </c>
      <c r="B40" s="3" t="s">
        <v>92</v>
      </c>
      <c r="C40" s="3">
        <v>1</v>
      </c>
      <c r="D40" s="3" t="s">
        <v>189</v>
      </c>
      <c r="E40" s="3"/>
      <c r="F40" s="3"/>
      <c r="G40" s="5" t="s">
        <v>120</v>
      </c>
      <c r="H40" s="3"/>
      <c r="I40" s="3"/>
      <c r="J40" s="3" t="s">
        <v>120</v>
      </c>
      <c r="K40" s="3"/>
    </row>
    <row r="41" spans="1:11">
      <c r="A41" s="10" t="s">
        <v>38</v>
      </c>
      <c r="B41" s="3" t="s">
        <v>92</v>
      </c>
      <c r="C41" s="3">
        <v>2</v>
      </c>
      <c r="D41" s="3" t="s">
        <v>190</v>
      </c>
      <c r="E41" s="3"/>
      <c r="F41" s="3"/>
      <c r="G41" s="5" t="s">
        <v>120</v>
      </c>
      <c r="H41" s="3"/>
      <c r="I41" s="3"/>
      <c r="J41" s="3" t="s">
        <v>120</v>
      </c>
      <c r="K41" s="3"/>
    </row>
    <row r="42" spans="1:11">
      <c r="A42" s="2" t="s">
        <v>33</v>
      </c>
      <c r="B42" s="3" t="s">
        <v>59</v>
      </c>
      <c r="C42" s="3">
        <v>1</v>
      </c>
      <c r="D42" s="3" t="s">
        <v>191</v>
      </c>
      <c r="E42" s="3"/>
      <c r="F42" s="3"/>
      <c r="G42" s="5" t="s">
        <v>120</v>
      </c>
      <c r="H42" s="3"/>
      <c r="I42" s="3"/>
      <c r="J42" s="3" t="s">
        <v>120</v>
      </c>
      <c r="K42" s="3"/>
    </row>
    <row r="43" spans="1:11">
      <c r="A43" s="12" t="s">
        <v>36</v>
      </c>
      <c r="B43" s="3" t="s">
        <v>83</v>
      </c>
      <c r="C43" s="3">
        <v>1</v>
      </c>
      <c r="D43" s="3" t="s">
        <v>192</v>
      </c>
      <c r="E43" s="3"/>
      <c r="F43" s="3"/>
      <c r="G43" s="5" t="s">
        <v>120</v>
      </c>
      <c r="H43" s="3"/>
      <c r="I43" s="3"/>
      <c r="J43" s="3" t="s">
        <v>120</v>
      </c>
      <c r="K43" s="3"/>
    </row>
    <row r="44" spans="1:11">
      <c r="A44" s="12" t="s">
        <v>36</v>
      </c>
      <c r="B44" s="3" t="s">
        <v>84</v>
      </c>
      <c r="C44" s="3">
        <v>1</v>
      </c>
      <c r="D44" s="3" t="s">
        <v>193</v>
      </c>
      <c r="E44" s="3"/>
      <c r="F44" s="3"/>
      <c r="G44" s="5" t="s">
        <v>120</v>
      </c>
      <c r="H44" s="3"/>
      <c r="I44" s="3"/>
      <c r="J44" s="3" t="s">
        <v>120</v>
      </c>
      <c r="K44" s="3"/>
    </row>
    <row r="45" spans="1:11">
      <c r="A45" s="2" t="s">
        <v>33</v>
      </c>
      <c r="B45" s="3" t="s">
        <v>60</v>
      </c>
      <c r="C45" s="3">
        <v>1</v>
      </c>
      <c r="D45" s="3" t="s">
        <v>195</v>
      </c>
      <c r="E45" s="3"/>
      <c r="F45" s="3"/>
      <c r="G45" s="5" t="s">
        <v>120</v>
      </c>
      <c r="H45" s="3"/>
      <c r="I45" s="3"/>
      <c r="J45" s="3" t="s">
        <v>120</v>
      </c>
      <c r="K45" s="3"/>
    </row>
    <row r="46" spans="1:11">
      <c r="A46" s="10" t="s">
        <v>38</v>
      </c>
      <c r="B46" s="3" t="s">
        <v>93</v>
      </c>
      <c r="C46" s="3">
        <v>1</v>
      </c>
      <c r="D46" s="3" t="s">
        <v>196</v>
      </c>
      <c r="E46" s="3"/>
      <c r="F46" s="3"/>
      <c r="G46" s="5" t="s">
        <v>120</v>
      </c>
      <c r="H46" s="3"/>
      <c r="I46" s="3"/>
      <c r="J46" s="3" t="s">
        <v>120</v>
      </c>
      <c r="K46" s="3"/>
    </row>
    <row r="47" spans="1:11">
      <c r="A47" s="2" t="s">
        <v>33</v>
      </c>
      <c r="B47" s="3" t="s">
        <v>61</v>
      </c>
      <c r="C47" s="3">
        <v>1</v>
      </c>
      <c r="D47" s="3" t="s">
        <v>198</v>
      </c>
      <c r="E47" s="3"/>
      <c r="F47" s="3"/>
      <c r="G47" s="5" t="s">
        <v>120</v>
      </c>
      <c r="H47" s="3"/>
      <c r="I47" s="3"/>
      <c r="J47" s="3" t="s">
        <v>120</v>
      </c>
      <c r="K47" s="3"/>
    </row>
    <row r="48" spans="1:11">
      <c r="A48" s="8" t="s">
        <v>40</v>
      </c>
      <c r="B48" s="3" t="s">
        <v>106</v>
      </c>
      <c r="C48" s="3">
        <v>1</v>
      </c>
      <c r="D48" s="3" t="s">
        <v>199</v>
      </c>
      <c r="E48" s="3"/>
      <c r="F48" s="3"/>
      <c r="G48" s="5" t="s">
        <v>120</v>
      </c>
      <c r="H48" s="3"/>
      <c r="I48" s="3"/>
      <c r="J48" s="3" t="s">
        <v>120</v>
      </c>
      <c r="K48" s="3"/>
    </row>
    <row r="49" spans="1:11">
      <c r="A49" s="2" t="s">
        <v>33</v>
      </c>
      <c r="B49" s="3" t="s">
        <v>62</v>
      </c>
      <c r="C49" s="3">
        <v>1</v>
      </c>
      <c r="D49" s="3" t="s">
        <v>201</v>
      </c>
      <c r="E49" s="3"/>
      <c r="F49" s="3"/>
      <c r="G49" s="5" t="s">
        <v>120</v>
      </c>
      <c r="H49" s="3"/>
      <c r="I49" s="3"/>
      <c r="J49" s="3" t="s">
        <v>120</v>
      </c>
      <c r="K49" s="3"/>
    </row>
    <row r="50" spans="1:11">
      <c r="A50" s="2" t="s">
        <v>33</v>
      </c>
      <c r="B50" s="3" t="s">
        <v>63</v>
      </c>
      <c r="C50" s="3">
        <v>1</v>
      </c>
      <c r="D50" s="3" t="s">
        <v>202</v>
      </c>
      <c r="E50" s="3"/>
      <c r="F50" s="3"/>
      <c r="G50" s="5" t="s">
        <v>120</v>
      </c>
      <c r="H50" s="3"/>
      <c r="I50" s="3"/>
      <c r="J50" s="3" t="s">
        <v>120</v>
      </c>
      <c r="K50" s="3"/>
    </row>
    <row r="51" spans="1:11">
      <c r="A51" s="2" t="s">
        <v>33</v>
      </c>
      <c r="B51" s="3" t="s">
        <v>64</v>
      </c>
      <c r="C51" s="3">
        <v>1</v>
      </c>
      <c r="D51" s="3" t="s">
        <v>203</v>
      </c>
      <c r="E51" s="3"/>
      <c r="F51" s="3"/>
      <c r="G51" s="5" t="s">
        <v>120</v>
      </c>
      <c r="H51" s="3"/>
      <c r="I51" s="3"/>
      <c r="J51" s="3" t="s">
        <v>120</v>
      </c>
      <c r="K51" s="3"/>
    </row>
    <row r="52" spans="1:11">
      <c r="A52" s="10" t="s">
        <v>38</v>
      </c>
      <c r="B52" s="3" t="s">
        <v>94</v>
      </c>
      <c r="C52" s="3">
        <v>1</v>
      </c>
      <c r="D52" s="3" t="s">
        <v>207</v>
      </c>
      <c r="E52" s="3"/>
      <c r="F52" s="3"/>
      <c r="G52" s="5" t="s">
        <v>120</v>
      </c>
      <c r="H52" s="3"/>
      <c r="I52" s="3"/>
      <c r="J52" s="3" t="s">
        <v>120</v>
      </c>
      <c r="K52" s="3"/>
    </row>
    <row r="53" spans="1:11">
      <c r="A53" s="2" t="s">
        <v>33</v>
      </c>
      <c r="B53" s="3" t="s">
        <v>65</v>
      </c>
      <c r="C53" s="3">
        <v>1</v>
      </c>
      <c r="D53" s="3" t="s">
        <v>208</v>
      </c>
      <c r="E53" s="3"/>
      <c r="F53" s="3"/>
      <c r="G53" s="5" t="s">
        <v>120</v>
      </c>
      <c r="H53" s="3"/>
      <c r="I53" s="3"/>
      <c r="J53" s="3" t="s">
        <v>120</v>
      </c>
      <c r="K53" s="3"/>
    </row>
    <row r="54" spans="1:11">
      <c r="A54" s="10" t="s">
        <v>38</v>
      </c>
      <c r="B54" s="3" t="s">
        <v>95</v>
      </c>
      <c r="C54" s="3">
        <v>1</v>
      </c>
      <c r="D54" s="3" t="s">
        <v>209</v>
      </c>
      <c r="E54" s="3"/>
      <c r="F54" s="3"/>
      <c r="G54" s="5" t="s">
        <v>120</v>
      </c>
      <c r="H54" s="3"/>
      <c r="I54" s="3"/>
      <c r="J54" s="3" t="s">
        <v>120</v>
      </c>
      <c r="K54" s="3"/>
    </row>
    <row r="55" spans="1:11">
      <c r="A55" s="10" t="s">
        <v>38</v>
      </c>
      <c r="B55" s="3" t="s">
        <v>96</v>
      </c>
      <c r="C55" s="3">
        <v>1</v>
      </c>
      <c r="D55" s="3" t="s">
        <v>210</v>
      </c>
      <c r="E55" s="3"/>
      <c r="F55" s="3"/>
      <c r="G55" s="5" t="s">
        <v>120</v>
      </c>
      <c r="H55" s="3"/>
      <c r="I55" s="3"/>
      <c r="J55" s="3" t="s">
        <v>120</v>
      </c>
      <c r="K55" s="3"/>
    </row>
    <row r="56" spans="1:11">
      <c r="A56" s="6" t="s">
        <v>34</v>
      </c>
      <c r="B56" s="3" t="s">
        <v>80</v>
      </c>
      <c r="C56" s="3">
        <v>1</v>
      </c>
      <c r="D56" s="3" t="s">
        <v>212</v>
      </c>
      <c r="E56" s="3"/>
      <c r="F56" s="3"/>
      <c r="G56" s="5" t="s">
        <v>120</v>
      </c>
      <c r="H56" s="3"/>
      <c r="I56" s="3"/>
      <c r="J56" s="3" t="s">
        <v>120</v>
      </c>
      <c r="K56" s="3"/>
    </row>
    <row r="57" spans="1:11">
      <c r="A57" s="10" t="s">
        <v>38</v>
      </c>
      <c r="B57" s="3" t="s">
        <v>97</v>
      </c>
      <c r="C57" s="3">
        <v>1</v>
      </c>
      <c r="D57" s="3" t="s">
        <v>214</v>
      </c>
      <c r="E57" s="3"/>
      <c r="F57" s="3"/>
      <c r="G57" s="5" t="s">
        <v>120</v>
      </c>
      <c r="H57" s="3"/>
      <c r="I57" s="3"/>
      <c r="J57" s="3" t="s">
        <v>120</v>
      </c>
      <c r="K57" s="3"/>
    </row>
    <row r="58" spans="1:11">
      <c r="A58" s="12" t="s">
        <v>36</v>
      </c>
      <c r="B58" s="3" t="s">
        <v>85</v>
      </c>
      <c r="C58" s="3">
        <v>1</v>
      </c>
      <c r="D58" s="3" t="s">
        <v>215</v>
      </c>
      <c r="E58" s="3"/>
      <c r="F58" s="3"/>
      <c r="G58" s="5" t="s">
        <v>120</v>
      </c>
      <c r="H58" s="3"/>
      <c r="I58" s="3"/>
      <c r="J58" s="3" t="s">
        <v>120</v>
      </c>
      <c r="K58" s="3"/>
    </row>
    <row r="59" spans="1:11">
      <c r="A59" s="10" t="s">
        <v>38</v>
      </c>
      <c r="B59" s="3" t="s">
        <v>98</v>
      </c>
      <c r="C59" s="3">
        <v>1</v>
      </c>
      <c r="D59" s="3" t="s">
        <v>217</v>
      </c>
      <c r="E59" s="3"/>
      <c r="F59" s="3"/>
      <c r="G59" s="5" t="s">
        <v>120</v>
      </c>
      <c r="H59" s="3"/>
      <c r="I59" s="3"/>
      <c r="J59" s="3" t="s">
        <v>120</v>
      </c>
      <c r="K59" s="3"/>
    </row>
    <row r="60" spans="1:11">
      <c r="A60" s="12" t="s">
        <v>36</v>
      </c>
      <c r="B60" s="3" t="s">
        <v>86</v>
      </c>
      <c r="C60" s="3">
        <v>1</v>
      </c>
      <c r="D60" s="3" t="s">
        <v>220</v>
      </c>
      <c r="E60" s="3"/>
      <c r="F60" s="3"/>
      <c r="G60" s="5" t="s">
        <v>120</v>
      </c>
      <c r="H60" s="3"/>
      <c r="I60" s="3"/>
      <c r="J60" s="3" t="s">
        <v>120</v>
      </c>
      <c r="K60" s="3"/>
    </row>
    <row r="61" spans="1:11">
      <c r="A61" s="10" t="s">
        <v>38</v>
      </c>
      <c r="B61" s="3" t="s">
        <v>99</v>
      </c>
      <c r="C61" s="3">
        <v>1</v>
      </c>
      <c r="D61" s="3" t="s">
        <v>222</v>
      </c>
      <c r="E61" s="3"/>
      <c r="F61" s="3"/>
      <c r="G61" s="5" t="s">
        <v>120</v>
      </c>
      <c r="H61" s="3"/>
      <c r="I61" s="3"/>
      <c r="J61" s="3" t="s">
        <v>120</v>
      </c>
      <c r="K61" s="3"/>
    </row>
    <row r="62" spans="1:11">
      <c r="A62" s="12" t="s">
        <v>36</v>
      </c>
      <c r="B62" s="3" t="s">
        <v>87</v>
      </c>
      <c r="C62" s="3">
        <v>1</v>
      </c>
      <c r="D62" s="3" t="s">
        <v>224</v>
      </c>
      <c r="E62" s="3"/>
      <c r="F62" s="3"/>
      <c r="G62" s="5" t="s">
        <v>120</v>
      </c>
      <c r="H62" s="3"/>
      <c r="I62" s="3"/>
      <c r="J62" s="3" t="s">
        <v>120</v>
      </c>
      <c r="K62" s="3"/>
    </row>
    <row r="63" spans="1:11">
      <c r="A63" s="2" t="s">
        <v>33</v>
      </c>
      <c r="B63" s="3" t="s">
        <v>66</v>
      </c>
      <c r="C63" s="3">
        <v>1</v>
      </c>
      <c r="D63" s="3" t="s">
        <v>227</v>
      </c>
      <c r="E63" s="3"/>
      <c r="F63" s="3"/>
      <c r="G63" s="5" t="s">
        <v>120</v>
      </c>
      <c r="H63" s="3"/>
      <c r="I63" s="3"/>
      <c r="J63" s="3" t="s">
        <v>120</v>
      </c>
      <c r="K63" s="3"/>
    </row>
    <row r="64" spans="1:11">
      <c r="A64" s="2" t="s">
        <v>33</v>
      </c>
      <c r="B64" s="3" t="s">
        <v>67</v>
      </c>
      <c r="C64" s="3">
        <v>1</v>
      </c>
      <c r="D64" s="3" t="s">
        <v>229</v>
      </c>
      <c r="E64" s="3"/>
      <c r="F64" s="3"/>
      <c r="G64" s="5" t="s">
        <v>120</v>
      </c>
      <c r="H64" s="3"/>
      <c r="I64" s="3"/>
      <c r="J64" s="3" t="s">
        <v>120</v>
      </c>
      <c r="K64" s="3"/>
    </row>
    <row r="65" spans="1:11">
      <c r="A65" s="6" t="s">
        <v>34</v>
      </c>
      <c r="B65" s="3" t="s">
        <v>81</v>
      </c>
      <c r="C65" s="3">
        <v>1</v>
      </c>
      <c r="D65" s="3" t="s">
        <v>231</v>
      </c>
      <c r="E65" s="3"/>
      <c r="F65" s="3"/>
      <c r="G65" s="5" t="s">
        <v>120</v>
      </c>
      <c r="H65" s="3"/>
      <c r="I65" s="3"/>
      <c r="J65" s="3" t="s">
        <v>120</v>
      </c>
      <c r="K65" s="3"/>
    </row>
    <row r="66" spans="1:11">
      <c r="A66" s="8" t="s">
        <v>40</v>
      </c>
      <c r="B66" s="3" t="s">
        <v>107</v>
      </c>
      <c r="C66" s="3">
        <v>1</v>
      </c>
      <c r="D66" s="3" t="s">
        <v>233</v>
      </c>
      <c r="E66" s="3"/>
      <c r="F66" s="3"/>
      <c r="G66" s="5" t="s">
        <v>120</v>
      </c>
      <c r="H66" s="3"/>
      <c r="I66" s="3"/>
      <c r="J66" s="3" t="s">
        <v>120</v>
      </c>
      <c r="K66" s="3"/>
    </row>
    <row r="67" spans="1:11">
      <c r="A67" s="8" t="s">
        <v>40</v>
      </c>
      <c r="B67" s="3" t="s">
        <v>108</v>
      </c>
      <c r="C67" s="3">
        <v>1</v>
      </c>
      <c r="D67" s="3" t="s">
        <v>234</v>
      </c>
      <c r="E67" s="3"/>
      <c r="F67" s="3"/>
      <c r="G67" s="5" t="s">
        <v>120</v>
      </c>
      <c r="H67" s="3"/>
      <c r="I67" s="3"/>
      <c r="J67" s="3" t="s">
        <v>120</v>
      </c>
      <c r="K67" s="3"/>
    </row>
    <row r="68" spans="1:11">
      <c r="A68" s="10" t="s">
        <v>38</v>
      </c>
      <c r="B68" s="3" t="s">
        <v>100</v>
      </c>
      <c r="C68" s="3">
        <v>1</v>
      </c>
      <c r="D68" s="3" t="s">
        <v>236</v>
      </c>
      <c r="E68" s="3"/>
      <c r="F68" s="3"/>
      <c r="G68" s="5" t="s">
        <v>120</v>
      </c>
      <c r="H68" s="3"/>
      <c r="I68" s="3"/>
      <c r="J68" s="3" t="s">
        <v>120</v>
      </c>
      <c r="K68" s="3"/>
    </row>
  </sheetData>
  <conditionalFormatting sqref="G2:G68">
    <cfRule type="cellIs" dxfId="19" priority="1" stopIfTrue="1" operator="equal">
      <formula>"Sim"</formula>
    </cfRule>
    <cfRule type="cellIs" dxfId="18" priority="3" stopIfTrue="1" operator="equal">
      <formula>"Não"</formula>
    </cfRule>
  </conditionalFormatting>
  <conditionalFormatting sqref="J2:J68">
    <cfRule type="cellIs" dxfId="17" priority="4" stopIfTrue="1" operator="equal">
      <formula>"Sim"</formula>
    </cfRule>
    <cfRule type="cellIs" dxfId="16" priority="4" stopIfTrue="1" operator="equal">
      <formula>"Não"</formula>
    </cfRule>
  </conditionalFormatting>
  <conditionalFormatting sqref="E2:E68">
    <cfRule type="cellIs" dxfId="15" priority="5" stopIfTrue="1" operator="equal">
      <formula>"Enviado"</formula>
    </cfRule>
    <cfRule type="cellIs" dxfId="14" priority="6" stopIfTrue="1" operator="equal">
      <formula>"Atrasado"</formula>
    </cfRule>
    <cfRule type="cellIs" dxfId="13" priority="7" stopIfTrue="1" operator="equal">
      <formula>"Atrasado &gt;= 2"</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C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C00-000001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8"/>
  <sheetViews>
    <sheetView workbookViewId="0"/>
  </sheetViews>
  <sheetFormatPr defaultRowHeight="15"/>
  <cols>
    <col min="1" max="1" width="14" customWidth="1"/>
    <col min="2" max="2" width="30" customWidth="1"/>
    <col min="3" max="3" width="8" customWidth="1"/>
    <col min="4" max="4" width="51"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 t="s">
        <v>26</v>
      </c>
      <c r="B1" s="1" t="s">
        <v>109</v>
      </c>
      <c r="C1" s="1" t="s">
        <v>53</v>
      </c>
      <c r="D1" s="1" t="s">
        <v>110</v>
      </c>
      <c r="E1" s="1" t="s">
        <v>111</v>
      </c>
      <c r="F1" s="1" t="s">
        <v>112</v>
      </c>
      <c r="G1" s="1" t="s">
        <v>113</v>
      </c>
      <c r="H1" s="1" t="s">
        <v>114</v>
      </c>
      <c r="I1" s="1" t="s">
        <v>115</v>
      </c>
      <c r="J1" s="1" t="s">
        <v>116</v>
      </c>
      <c r="K1" s="1" t="s">
        <v>117</v>
      </c>
    </row>
    <row r="2" spans="1:11">
      <c r="A2" s="2" t="s">
        <v>33</v>
      </c>
      <c r="B2" s="3" t="s">
        <v>54</v>
      </c>
      <c r="C2" s="3">
        <v>1</v>
      </c>
      <c r="D2" s="3" t="s">
        <v>118</v>
      </c>
      <c r="E2" s="3"/>
      <c r="F2" s="3"/>
      <c r="G2" s="5" t="s">
        <v>120</v>
      </c>
      <c r="H2" s="3"/>
      <c r="I2" s="3"/>
      <c r="J2" s="3" t="s">
        <v>120</v>
      </c>
      <c r="K2" s="3"/>
    </row>
    <row r="3" spans="1:11">
      <c r="A3" s="6" t="s">
        <v>34</v>
      </c>
      <c r="B3" s="3" t="s">
        <v>68</v>
      </c>
      <c r="C3" s="3">
        <v>1</v>
      </c>
      <c r="D3" s="3" t="s">
        <v>121</v>
      </c>
      <c r="E3" s="3"/>
      <c r="F3" s="3"/>
      <c r="G3" s="5" t="s">
        <v>120</v>
      </c>
      <c r="H3" s="3"/>
      <c r="I3" s="3"/>
      <c r="J3" s="3" t="s">
        <v>120</v>
      </c>
      <c r="K3" s="3"/>
    </row>
    <row r="4" spans="1:11">
      <c r="A4" s="2" t="s">
        <v>33</v>
      </c>
      <c r="B4" s="3" t="s">
        <v>55</v>
      </c>
      <c r="C4" s="3">
        <v>1</v>
      </c>
      <c r="D4" s="3" t="s">
        <v>124</v>
      </c>
      <c r="E4" s="3"/>
      <c r="F4" s="3"/>
      <c r="G4" s="5" t="s">
        <v>120</v>
      </c>
      <c r="H4" s="3"/>
      <c r="I4" s="3"/>
      <c r="J4" s="3" t="s">
        <v>120</v>
      </c>
      <c r="K4" s="3"/>
    </row>
    <row r="5" spans="1:11">
      <c r="A5" s="6" t="s">
        <v>34</v>
      </c>
      <c r="B5" s="3" t="s">
        <v>69</v>
      </c>
      <c r="C5" s="3">
        <v>1</v>
      </c>
      <c r="D5" s="3" t="s">
        <v>125</v>
      </c>
      <c r="E5" s="3"/>
      <c r="F5" s="3"/>
      <c r="G5" s="5" t="s">
        <v>120</v>
      </c>
      <c r="H5" s="3"/>
      <c r="I5" s="3"/>
      <c r="J5" s="3" t="s">
        <v>120</v>
      </c>
      <c r="K5" s="3"/>
    </row>
    <row r="6" spans="1:11">
      <c r="A6" s="6" t="s">
        <v>34</v>
      </c>
      <c r="B6" s="3" t="s">
        <v>70</v>
      </c>
      <c r="C6" s="3">
        <v>1</v>
      </c>
      <c r="D6" s="3" t="s">
        <v>128</v>
      </c>
      <c r="E6" s="3"/>
      <c r="F6" s="3"/>
      <c r="G6" s="5" t="s">
        <v>120</v>
      </c>
      <c r="H6" s="3"/>
      <c r="I6" s="3"/>
      <c r="J6" s="3" t="s">
        <v>120</v>
      </c>
      <c r="K6" s="3"/>
    </row>
    <row r="7" spans="1:11">
      <c r="A7" s="2" t="s">
        <v>33</v>
      </c>
      <c r="B7" s="3" t="s">
        <v>56</v>
      </c>
      <c r="C7" s="3">
        <v>1</v>
      </c>
      <c r="D7" s="3" t="s">
        <v>133</v>
      </c>
      <c r="E7" s="3"/>
      <c r="F7" s="3"/>
      <c r="G7" s="5" t="s">
        <v>120</v>
      </c>
      <c r="H7" s="3"/>
      <c r="I7" s="3"/>
      <c r="J7" s="3" t="s">
        <v>120</v>
      </c>
      <c r="K7" s="3"/>
    </row>
    <row r="8" spans="1:11">
      <c r="A8" s="8" t="s">
        <v>40</v>
      </c>
      <c r="B8" s="3" t="s">
        <v>101</v>
      </c>
      <c r="C8" s="3">
        <v>1</v>
      </c>
      <c r="D8" s="3" t="s">
        <v>134</v>
      </c>
      <c r="E8" s="3"/>
      <c r="F8" s="3"/>
      <c r="G8" s="5" t="s">
        <v>120</v>
      </c>
      <c r="H8" s="3"/>
      <c r="I8" s="3"/>
      <c r="J8" s="3" t="s">
        <v>120</v>
      </c>
      <c r="K8" s="3"/>
    </row>
    <row r="9" spans="1:11">
      <c r="A9" s="6" t="s">
        <v>34</v>
      </c>
      <c r="B9" s="3" t="s">
        <v>71</v>
      </c>
      <c r="C9" s="3">
        <v>1</v>
      </c>
      <c r="D9" s="3" t="s">
        <v>136</v>
      </c>
      <c r="E9" s="3"/>
      <c r="F9" s="3"/>
      <c r="G9" s="5" t="s">
        <v>120</v>
      </c>
      <c r="H9" s="3"/>
      <c r="I9" s="3"/>
      <c r="J9" s="3" t="s">
        <v>120</v>
      </c>
      <c r="K9" s="3"/>
    </row>
    <row r="10" spans="1:11">
      <c r="A10" s="6" t="s">
        <v>34</v>
      </c>
      <c r="B10" s="3" t="s">
        <v>72</v>
      </c>
      <c r="C10" s="3">
        <v>1</v>
      </c>
      <c r="D10" s="3" t="s">
        <v>138</v>
      </c>
      <c r="E10" s="3"/>
      <c r="F10" s="3"/>
      <c r="G10" s="5" t="s">
        <v>120</v>
      </c>
      <c r="H10" s="3"/>
      <c r="I10" s="3"/>
      <c r="J10" s="3" t="s">
        <v>120</v>
      </c>
      <c r="K10" s="3"/>
    </row>
    <row r="11" spans="1:11">
      <c r="A11" s="8" t="s">
        <v>40</v>
      </c>
      <c r="B11" s="3" t="s">
        <v>102</v>
      </c>
      <c r="C11" s="3">
        <v>1</v>
      </c>
      <c r="D11" s="3" t="s">
        <v>149</v>
      </c>
      <c r="E11" s="3"/>
      <c r="F11" s="3"/>
      <c r="G11" s="5" t="s">
        <v>120</v>
      </c>
      <c r="H11" s="3"/>
      <c r="I11" s="3"/>
      <c r="J11" s="3" t="s">
        <v>120</v>
      </c>
      <c r="K11" s="3"/>
    </row>
    <row r="12" spans="1:11">
      <c r="A12" s="8" t="s">
        <v>40</v>
      </c>
      <c r="B12" s="3" t="s">
        <v>102</v>
      </c>
      <c r="C12" s="3">
        <v>2</v>
      </c>
      <c r="D12" s="3" t="s">
        <v>143</v>
      </c>
      <c r="E12" s="3"/>
      <c r="F12" s="3"/>
      <c r="G12" s="5" t="s">
        <v>120</v>
      </c>
      <c r="H12" s="3"/>
      <c r="I12" s="3"/>
      <c r="J12" s="3" t="s">
        <v>120</v>
      </c>
      <c r="K12" s="3"/>
    </row>
    <row r="13" spans="1:11">
      <c r="A13" s="8" t="s">
        <v>40</v>
      </c>
      <c r="B13" s="3" t="s">
        <v>102</v>
      </c>
      <c r="C13" s="3">
        <v>3</v>
      </c>
      <c r="D13" s="3" t="s">
        <v>363</v>
      </c>
      <c r="E13" s="3"/>
      <c r="F13" s="3"/>
      <c r="G13" s="5" t="s">
        <v>120</v>
      </c>
      <c r="H13" s="3"/>
      <c r="I13" s="3"/>
      <c r="J13" s="3" t="s">
        <v>120</v>
      </c>
      <c r="K13" s="3"/>
    </row>
    <row r="14" spans="1:11">
      <c r="A14" s="8" t="s">
        <v>40</v>
      </c>
      <c r="B14" s="3" t="s">
        <v>102</v>
      </c>
      <c r="C14" s="3">
        <v>4</v>
      </c>
      <c r="D14" s="3" t="s">
        <v>146</v>
      </c>
      <c r="E14" s="3"/>
      <c r="F14" s="3"/>
      <c r="G14" s="5" t="s">
        <v>120</v>
      </c>
      <c r="H14" s="3"/>
      <c r="I14" s="3"/>
      <c r="J14" s="3" t="s">
        <v>120</v>
      </c>
      <c r="K14" s="3"/>
    </row>
    <row r="15" spans="1:11">
      <c r="A15" s="8" t="s">
        <v>40</v>
      </c>
      <c r="B15" s="3" t="s">
        <v>102</v>
      </c>
      <c r="C15" s="3">
        <v>5</v>
      </c>
      <c r="D15" s="3"/>
      <c r="E15" s="3"/>
      <c r="F15" s="3"/>
      <c r="G15" s="5" t="s">
        <v>120</v>
      </c>
      <c r="H15" s="3"/>
      <c r="I15" s="3"/>
      <c r="J15" s="3" t="s">
        <v>120</v>
      </c>
      <c r="K15" s="3"/>
    </row>
    <row r="16" spans="1:11">
      <c r="A16" s="8" t="s">
        <v>40</v>
      </c>
      <c r="B16" s="3" t="s">
        <v>102</v>
      </c>
      <c r="C16" s="3">
        <v>6</v>
      </c>
      <c r="D16" s="3"/>
      <c r="E16" s="3"/>
      <c r="F16" s="3"/>
      <c r="G16" s="5" t="s">
        <v>120</v>
      </c>
      <c r="H16" s="3"/>
      <c r="I16" s="3"/>
      <c r="J16" s="3" t="s">
        <v>120</v>
      </c>
      <c r="K16" s="3"/>
    </row>
    <row r="17" spans="1:11">
      <c r="A17" s="6" t="s">
        <v>34</v>
      </c>
      <c r="B17" s="3" t="s">
        <v>73</v>
      </c>
      <c r="C17" s="3">
        <v>1</v>
      </c>
      <c r="D17" s="3" t="s">
        <v>151</v>
      </c>
      <c r="E17" s="3"/>
      <c r="F17" s="3"/>
      <c r="G17" s="5" t="s">
        <v>120</v>
      </c>
      <c r="H17" s="3"/>
      <c r="I17" s="3"/>
      <c r="J17" s="3" t="s">
        <v>120</v>
      </c>
      <c r="K17" s="3"/>
    </row>
    <row r="18" spans="1:11">
      <c r="A18" s="10" t="s">
        <v>38</v>
      </c>
      <c r="B18" s="3" t="s">
        <v>88</v>
      </c>
      <c r="C18" s="3">
        <v>1</v>
      </c>
      <c r="D18" s="3" t="s">
        <v>153</v>
      </c>
      <c r="E18" s="3"/>
      <c r="F18" s="3"/>
      <c r="G18" s="5" t="s">
        <v>120</v>
      </c>
      <c r="H18" s="3"/>
      <c r="I18" s="3"/>
      <c r="J18" s="3" t="s">
        <v>120</v>
      </c>
      <c r="K18" s="3"/>
    </row>
    <row r="19" spans="1:11">
      <c r="A19" s="6" t="s">
        <v>34</v>
      </c>
      <c r="B19" s="3" t="s">
        <v>74</v>
      </c>
      <c r="C19" s="3">
        <v>1</v>
      </c>
      <c r="D19" s="3" t="s">
        <v>155</v>
      </c>
      <c r="E19" s="3"/>
      <c r="F19" s="3"/>
      <c r="G19" s="5" t="s">
        <v>120</v>
      </c>
      <c r="H19" s="3"/>
      <c r="I19" s="3"/>
      <c r="J19" s="3" t="s">
        <v>120</v>
      </c>
      <c r="K19" s="3"/>
    </row>
    <row r="20" spans="1:11">
      <c r="A20" s="10" t="s">
        <v>38</v>
      </c>
      <c r="B20" s="3" t="s">
        <v>89</v>
      </c>
      <c r="C20" s="3">
        <v>1</v>
      </c>
      <c r="D20" s="3" t="s">
        <v>157</v>
      </c>
      <c r="E20" s="3"/>
      <c r="F20" s="3"/>
      <c r="G20" s="5" t="s">
        <v>120</v>
      </c>
      <c r="H20" s="3"/>
      <c r="I20" s="3"/>
      <c r="J20" s="3" t="s">
        <v>120</v>
      </c>
      <c r="K20" s="3"/>
    </row>
    <row r="21" spans="1:11">
      <c r="A21" s="6" t="s">
        <v>34</v>
      </c>
      <c r="B21" s="3" t="s">
        <v>75</v>
      </c>
      <c r="C21" s="3">
        <v>1</v>
      </c>
      <c r="D21" s="3" t="s">
        <v>159</v>
      </c>
      <c r="E21" s="3"/>
      <c r="F21" s="3"/>
      <c r="G21" s="5" t="s">
        <v>120</v>
      </c>
      <c r="H21" s="3"/>
      <c r="I21" s="3"/>
      <c r="J21" s="3" t="s">
        <v>120</v>
      </c>
      <c r="K21" s="3"/>
    </row>
    <row r="22" spans="1:11">
      <c r="A22" s="10" t="s">
        <v>38</v>
      </c>
      <c r="B22" s="3" t="s">
        <v>90</v>
      </c>
      <c r="C22" s="3">
        <v>1</v>
      </c>
      <c r="D22" s="3" t="s">
        <v>160</v>
      </c>
      <c r="E22" s="3"/>
      <c r="F22" s="3"/>
      <c r="G22" s="5" t="s">
        <v>120</v>
      </c>
      <c r="H22" s="3"/>
      <c r="I22" s="3"/>
      <c r="J22" s="3" t="s">
        <v>120</v>
      </c>
      <c r="K22" s="3"/>
    </row>
    <row r="23" spans="1:11">
      <c r="A23" s="8" t="s">
        <v>40</v>
      </c>
      <c r="B23" s="3" t="s">
        <v>103</v>
      </c>
      <c r="C23" s="3">
        <v>1</v>
      </c>
      <c r="D23" s="3" t="s">
        <v>162</v>
      </c>
      <c r="E23" s="3"/>
      <c r="F23" s="3"/>
      <c r="G23" s="5" t="s">
        <v>120</v>
      </c>
      <c r="H23" s="3"/>
      <c r="I23" s="3"/>
      <c r="J23" s="3" t="s">
        <v>120</v>
      </c>
      <c r="K23" s="3"/>
    </row>
    <row r="24" spans="1:11">
      <c r="A24" s="12" t="s">
        <v>36</v>
      </c>
      <c r="B24" s="3" t="s">
        <v>82</v>
      </c>
      <c r="C24" s="3">
        <v>2</v>
      </c>
      <c r="D24" s="3" t="s">
        <v>163</v>
      </c>
      <c r="E24" s="3"/>
      <c r="F24" s="3"/>
      <c r="G24" s="5" t="s">
        <v>120</v>
      </c>
      <c r="H24" s="3"/>
      <c r="I24" s="3"/>
      <c r="J24" s="3" t="s">
        <v>120</v>
      </c>
      <c r="K24" s="3"/>
    </row>
    <row r="25" spans="1:11">
      <c r="A25" s="12" t="s">
        <v>36</v>
      </c>
      <c r="B25" s="3" t="s">
        <v>82</v>
      </c>
      <c r="C25" s="3">
        <v>3</v>
      </c>
      <c r="D25" s="3" t="s">
        <v>166</v>
      </c>
      <c r="E25" s="3"/>
      <c r="F25" s="3"/>
      <c r="G25" s="5" t="s">
        <v>120</v>
      </c>
      <c r="H25" s="3"/>
      <c r="I25" s="3"/>
      <c r="J25" s="3" t="s">
        <v>120</v>
      </c>
      <c r="K25" s="3"/>
    </row>
    <row r="26" spans="1:11">
      <c r="A26" s="12" t="s">
        <v>36</v>
      </c>
      <c r="B26" s="3" t="s">
        <v>82</v>
      </c>
      <c r="C26" s="3">
        <v>4</v>
      </c>
      <c r="D26" s="3" t="s">
        <v>168</v>
      </c>
      <c r="E26" s="3"/>
      <c r="F26" s="3"/>
      <c r="G26" s="5" t="s">
        <v>120</v>
      </c>
      <c r="H26" s="3"/>
      <c r="I26" s="3"/>
      <c r="J26" s="3" t="s">
        <v>120</v>
      </c>
      <c r="K26" s="3"/>
    </row>
    <row r="27" spans="1:11">
      <c r="A27" s="12" t="s">
        <v>36</v>
      </c>
      <c r="B27" s="3" t="s">
        <v>82</v>
      </c>
      <c r="C27" s="3">
        <v>5</v>
      </c>
      <c r="D27" s="3" t="s">
        <v>169</v>
      </c>
      <c r="E27" s="3"/>
      <c r="F27" s="3"/>
      <c r="G27" s="5" t="s">
        <v>120</v>
      </c>
      <c r="H27" s="3"/>
      <c r="I27" s="3"/>
      <c r="J27" s="3" t="s">
        <v>120</v>
      </c>
      <c r="K27" s="3"/>
    </row>
    <row r="28" spans="1:11">
      <c r="A28" s="12" t="s">
        <v>36</v>
      </c>
      <c r="B28" s="3" t="s">
        <v>82</v>
      </c>
      <c r="C28" s="3">
        <v>6</v>
      </c>
      <c r="D28" s="3" t="s">
        <v>171</v>
      </c>
      <c r="E28" s="3"/>
      <c r="F28" s="3"/>
      <c r="G28" s="5" t="s">
        <v>120</v>
      </c>
      <c r="H28" s="3"/>
      <c r="I28" s="3"/>
      <c r="J28" s="3" t="s">
        <v>120</v>
      </c>
      <c r="K28" s="3"/>
    </row>
    <row r="29" spans="1:11">
      <c r="A29" s="12" t="s">
        <v>36</v>
      </c>
      <c r="B29" s="3" t="s">
        <v>82</v>
      </c>
      <c r="C29" s="3">
        <v>7</v>
      </c>
      <c r="D29" s="3" t="s">
        <v>173</v>
      </c>
      <c r="E29" s="3"/>
      <c r="F29" s="3"/>
      <c r="G29" s="5" t="s">
        <v>120</v>
      </c>
      <c r="H29" s="3"/>
      <c r="I29" s="3"/>
      <c r="J29" s="3" t="s">
        <v>120</v>
      </c>
      <c r="K29" s="3"/>
    </row>
    <row r="30" spans="1:11">
      <c r="A30" s="12" t="s">
        <v>36</v>
      </c>
      <c r="B30" s="3" t="s">
        <v>82</v>
      </c>
      <c r="C30" s="3">
        <v>8</v>
      </c>
      <c r="D30" s="3" t="s">
        <v>174</v>
      </c>
      <c r="E30" s="3"/>
      <c r="F30" s="3"/>
      <c r="G30" s="5" t="s">
        <v>120</v>
      </c>
      <c r="H30" s="3"/>
      <c r="I30" s="3"/>
      <c r="J30" s="3" t="s">
        <v>120</v>
      </c>
      <c r="K30" s="3"/>
    </row>
    <row r="31" spans="1:11">
      <c r="A31" s="2" t="s">
        <v>33</v>
      </c>
      <c r="B31" s="3" t="s">
        <v>57</v>
      </c>
      <c r="C31" s="3">
        <v>1</v>
      </c>
      <c r="D31" s="3" t="s">
        <v>175</v>
      </c>
      <c r="E31" s="3"/>
      <c r="F31" s="3"/>
      <c r="G31" s="5" t="s">
        <v>120</v>
      </c>
      <c r="H31" s="3"/>
      <c r="I31" s="3"/>
      <c r="J31" s="3" t="s">
        <v>120</v>
      </c>
      <c r="K31" s="3"/>
    </row>
    <row r="32" spans="1:11">
      <c r="A32" s="2" t="s">
        <v>33</v>
      </c>
      <c r="B32" s="3" t="s">
        <v>58</v>
      </c>
      <c r="C32" s="3">
        <v>1</v>
      </c>
      <c r="D32" s="3" t="s">
        <v>176</v>
      </c>
      <c r="E32" s="3"/>
      <c r="F32" s="3"/>
      <c r="G32" s="5" t="s">
        <v>120</v>
      </c>
      <c r="H32" s="3"/>
      <c r="I32" s="3"/>
      <c r="J32" s="3" t="s">
        <v>120</v>
      </c>
      <c r="K32" s="3"/>
    </row>
    <row r="33" spans="1:11">
      <c r="A33" s="6" t="s">
        <v>34</v>
      </c>
      <c r="B33" s="3" t="s">
        <v>76</v>
      </c>
      <c r="C33" s="3">
        <v>1</v>
      </c>
      <c r="D33" s="3" t="s">
        <v>177</v>
      </c>
      <c r="E33" s="3"/>
      <c r="F33" s="3"/>
      <c r="G33" s="5" t="s">
        <v>120</v>
      </c>
      <c r="H33" s="3"/>
      <c r="I33" s="3"/>
      <c r="J33" s="3" t="s">
        <v>120</v>
      </c>
      <c r="K33" s="3"/>
    </row>
    <row r="34" spans="1:11">
      <c r="A34" s="6" t="s">
        <v>34</v>
      </c>
      <c r="B34" s="3" t="s">
        <v>77</v>
      </c>
      <c r="C34" s="3">
        <v>1</v>
      </c>
      <c r="D34" s="3" t="s">
        <v>179</v>
      </c>
      <c r="E34" s="3"/>
      <c r="F34" s="3"/>
      <c r="G34" s="5" t="s">
        <v>120</v>
      </c>
      <c r="H34" s="3"/>
      <c r="I34" s="3"/>
      <c r="J34" s="3" t="s">
        <v>120</v>
      </c>
      <c r="K34" s="3"/>
    </row>
    <row r="35" spans="1:11">
      <c r="A35" s="6" t="s">
        <v>34</v>
      </c>
      <c r="B35" s="3" t="s">
        <v>78</v>
      </c>
      <c r="C35" s="3">
        <v>1</v>
      </c>
      <c r="D35" s="3" t="s">
        <v>182</v>
      </c>
      <c r="E35" s="3"/>
      <c r="F35" s="3"/>
      <c r="G35" s="5" t="s">
        <v>120</v>
      </c>
      <c r="H35" s="3"/>
      <c r="I35" s="3"/>
      <c r="J35" s="3" t="s">
        <v>120</v>
      </c>
      <c r="K35" s="3"/>
    </row>
    <row r="36" spans="1:11">
      <c r="A36" s="8" t="s">
        <v>40</v>
      </c>
      <c r="B36" s="3" t="s">
        <v>104</v>
      </c>
      <c r="C36" s="3">
        <v>1</v>
      </c>
      <c r="D36" s="3" t="s">
        <v>184</v>
      </c>
      <c r="E36" s="3"/>
      <c r="F36" s="3"/>
      <c r="G36" s="5" t="s">
        <v>120</v>
      </c>
      <c r="H36" s="3"/>
      <c r="I36" s="3"/>
      <c r="J36" s="3" t="s">
        <v>120</v>
      </c>
      <c r="K36" s="3"/>
    </row>
    <row r="37" spans="1:11">
      <c r="A37" s="10" t="s">
        <v>38</v>
      </c>
      <c r="B37" s="3" t="s">
        <v>91</v>
      </c>
      <c r="C37" s="3">
        <v>1</v>
      </c>
      <c r="D37" s="3" t="s">
        <v>185</v>
      </c>
      <c r="E37" s="3"/>
      <c r="F37" s="3"/>
      <c r="G37" s="5" t="s">
        <v>120</v>
      </c>
      <c r="H37" s="3"/>
      <c r="I37" s="3"/>
      <c r="J37" s="3" t="s">
        <v>120</v>
      </c>
      <c r="K37" s="3"/>
    </row>
    <row r="38" spans="1:11">
      <c r="A38" s="8" t="s">
        <v>40</v>
      </c>
      <c r="B38" s="3" t="s">
        <v>105</v>
      </c>
      <c r="C38" s="3">
        <v>1</v>
      </c>
      <c r="D38" s="3" t="s">
        <v>187</v>
      </c>
      <c r="E38" s="3"/>
      <c r="F38" s="3"/>
      <c r="G38" s="5" t="s">
        <v>120</v>
      </c>
      <c r="H38" s="3"/>
      <c r="I38" s="3"/>
      <c r="J38" s="3" t="s">
        <v>120</v>
      </c>
      <c r="K38" s="3"/>
    </row>
    <row r="39" spans="1:11">
      <c r="A39" s="6" t="s">
        <v>34</v>
      </c>
      <c r="B39" s="3" t="s">
        <v>79</v>
      </c>
      <c r="C39" s="3">
        <v>1</v>
      </c>
      <c r="D39" s="3" t="s">
        <v>188</v>
      </c>
      <c r="E39" s="3"/>
      <c r="F39" s="3"/>
      <c r="G39" s="5" t="s">
        <v>120</v>
      </c>
      <c r="H39" s="3"/>
      <c r="I39" s="3"/>
      <c r="J39" s="3" t="s">
        <v>120</v>
      </c>
      <c r="K39" s="3"/>
    </row>
    <row r="40" spans="1:11">
      <c r="A40" s="10" t="s">
        <v>38</v>
      </c>
      <c r="B40" s="3" t="s">
        <v>92</v>
      </c>
      <c r="C40" s="3">
        <v>1</v>
      </c>
      <c r="D40" s="3" t="s">
        <v>189</v>
      </c>
      <c r="E40" s="3"/>
      <c r="F40" s="3"/>
      <c r="G40" s="5" t="s">
        <v>120</v>
      </c>
      <c r="H40" s="3"/>
      <c r="I40" s="3"/>
      <c r="J40" s="3" t="s">
        <v>120</v>
      </c>
      <c r="K40" s="3"/>
    </row>
    <row r="41" spans="1:11">
      <c r="A41" s="10" t="s">
        <v>38</v>
      </c>
      <c r="B41" s="3" t="s">
        <v>92</v>
      </c>
      <c r="C41" s="3">
        <v>2</v>
      </c>
      <c r="D41" s="3" t="s">
        <v>190</v>
      </c>
      <c r="E41" s="3"/>
      <c r="F41" s="3"/>
      <c r="G41" s="5" t="s">
        <v>120</v>
      </c>
      <c r="H41" s="3"/>
      <c r="I41" s="3"/>
      <c r="J41" s="3" t="s">
        <v>120</v>
      </c>
      <c r="K41" s="3"/>
    </row>
    <row r="42" spans="1:11">
      <c r="A42" s="2" t="s">
        <v>33</v>
      </c>
      <c r="B42" s="3" t="s">
        <v>59</v>
      </c>
      <c r="C42" s="3">
        <v>1</v>
      </c>
      <c r="D42" s="3" t="s">
        <v>191</v>
      </c>
      <c r="E42" s="3"/>
      <c r="F42" s="3"/>
      <c r="G42" s="5" t="s">
        <v>120</v>
      </c>
      <c r="H42" s="3"/>
      <c r="I42" s="3"/>
      <c r="J42" s="3" t="s">
        <v>120</v>
      </c>
      <c r="K42" s="3"/>
    </row>
    <row r="43" spans="1:11">
      <c r="A43" s="12" t="s">
        <v>36</v>
      </c>
      <c r="B43" s="3" t="s">
        <v>83</v>
      </c>
      <c r="C43" s="3">
        <v>1</v>
      </c>
      <c r="D43" s="3" t="s">
        <v>192</v>
      </c>
      <c r="E43" s="3"/>
      <c r="F43" s="3"/>
      <c r="G43" s="5" t="s">
        <v>120</v>
      </c>
      <c r="H43" s="3"/>
      <c r="I43" s="3"/>
      <c r="J43" s="3" t="s">
        <v>120</v>
      </c>
      <c r="K43" s="3"/>
    </row>
    <row r="44" spans="1:11">
      <c r="A44" s="12" t="s">
        <v>36</v>
      </c>
      <c r="B44" s="3" t="s">
        <v>84</v>
      </c>
      <c r="C44" s="3">
        <v>1</v>
      </c>
      <c r="D44" s="3" t="s">
        <v>193</v>
      </c>
      <c r="E44" s="3"/>
      <c r="F44" s="3"/>
      <c r="G44" s="5" t="s">
        <v>120</v>
      </c>
      <c r="H44" s="3"/>
      <c r="I44" s="3"/>
      <c r="J44" s="3" t="s">
        <v>120</v>
      </c>
      <c r="K44" s="3"/>
    </row>
    <row r="45" spans="1:11">
      <c r="A45" s="2" t="s">
        <v>33</v>
      </c>
      <c r="B45" s="3" t="s">
        <v>60</v>
      </c>
      <c r="C45" s="3">
        <v>1</v>
      </c>
      <c r="D45" s="3" t="s">
        <v>195</v>
      </c>
      <c r="E45" s="3"/>
      <c r="F45" s="3"/>
      <c r="G45" s="5" t="s">
        <v>120</v>
      </c>
      <c r="H45" s="3"/>
      <c r="I45" s="3"/>
      <c r="J45" s="3" t="s">
        <v>120</v>
      </c>
      <c r="K45" s="3"/>
    </row>
    <row r="46" spans="1:11">
      <c r="A46" s="10" t="s">
        <v>38</v>
      </c>
      <c r="B46" s="3" t="s">
        <v>93</v>
      </c>
      <c r="C46" s="3">
        <v>1</v>
      </c>
      <c r="D46" s="3" t="s">
        <v>196</v>
      </c>
      <c r="E46" s="3"/>
      <c r="F46" s="3"/>
      <c r="G46" s="5" t="s">
        <v>120</v>
      </c>
      <c r="H46" s="3"/>
      <c r="I46" s="3"/>
      <c r="J46" s="3" t="s">
        <v>120</v>
      </c>
      <c r="K46" s="3"/>
    </row>
    <row r="47" spans="1:11">
      <c r="A47" s="2" t="s">
        <v>33</v>
      </c>
      <c r="B47" s="3" t="s">
        <v>61</v>
      </c>
      <c r="C47" s="3">
        <v>1</v>
      </c>
      <c r="D47" s="3" t="s">
        <v>198</v>
      </c>
      <c r="E47" s="3"/>
      <c r="F47" s="3"/>
      <c r="G47" s="5" t="s">
        <v>120</v>
      </c>
      <c r="H47" s="3"/>
      <c r="I47" s="3"/>
      <c r="J47" s="3" t="s">
        <v>120</v>
      </c>
      <c r="K47" s="3"/>
    </row>
    <row r="48" spans="1:11">
      <c r="A48" s="8" t="s">
        <v>40</v>
      </c>
      <c r="B48" s="3" t="s">
        <v>106</v>
      </c>
      <c r="C48" s="3">
        <v>1</v>
      </c>
      <c r="D48" s="3" t="s">
        <v>199</v>
      </c>
      <c r="E48" s="3"/>
      <c r="F48" s="3"/>
      <c r="G48" s="5" t="s">
        <v>120</v>
      </c>
      <c r="H48" s="3"/>
      <c r="I48" s="3"/>
      <c r="J48" s="3" t="s">
        <v>120</v>
      </c>
      <c r="K48" s="3"/>
    </row>
    <row r="49" spans="1:11">
      <c r="A49" s="2" t="s">
        <v>33</v>
      </c>
      <c r="B49" s="3" t="s">
        <v>62</v>
      </c>
      <c r="C49" s="3">
        <v>1</v>
      </c>
      <c r="D49" s="3" t="s">
        <v>201</v>
      </c>
      <c r="E49" s="3"/>
      <c r="F49" s="3"/>
      <c r="G49" s="5" t="s">
        <v>120</v>
      </c>
      <c r="H49" s="3"/>
      <c r="I49" s="3"/>
      <c r="J49" s="3" t="s">
        <v>120</v>
      </c>
      <c r="K49" s="3"/>
    </row>
    <row r="50" spans="1:11">
      <c r="A50" s="2" t="s">
        <v>33</v>
      </c>
      <c r="B50" s="3" t="s">
        <v>63</v>
      </c>
      <c r="C50" s="3">
        <v>1</v>
      </c>
      <c r="D50" s="3" t="s">
        <v>202</v>
      </c>
      <c r="E50" s="3"/>
      <c r="F50" s="3"/>
      <c r="G50" s="5" t="s">
        <v>120</v>
      </c>
      <c r="H50" s="3"/>
      <c r="I50" s="3"/>
      <c r="J50" s="3" t="s">
        <v>120</v>
      </c>
      <c r="K50" s="3"/>
    </row>
    <row r="51" spans="1:11">
      <c r="A51" s="2" t="s">
        <v>33</v>
      </c>
      <c r="B51" s="3" t="s">
        <v>64</v>
      </c>
      <c r="C51" s="3">
        <v>1</v>
      </c>
      <c r="D51" s="3" t="s">
        <v>203</v>
      </c>
      <c r="E51" s="3"/>
      <c r="F51" s="3"/>
      <c r="G51" s="5" t="s">
        <v>120</v>
      </c>
      <c r="H51" s="3"/>
      <c r="I51" s="3"/>
      <c r="J51" s="3" t="s">
        <v>120</v>
      </c>
      <c r="K51" s="3"/>
    </row>
    <row r="52" spans="1:11">
      <c r="A52" s="10" t="s">
        <v>38</v>
      </c>
      <c r="B52" s="3" t="s">
        <v>94</v>
      </c>
      <c r="C52" s="3">
        <v>1</v>
      </c>
      <c r="D52" s="3" t="s">
        <v>207</v>
      </c>
      <c r="E52" s="3"/>
      <c r="F52" s="3"/>
      <c r="G52" s="5" t="s">
        <v>120</v>
      </c>
      <c r="H52" s="3"/>
      <c r="I52" s="3"/>
      <c r="J52" s="3" t="s">
        <v>120</v>
      </c>
      <c r="K52" s="3"/>
    </row>
    <row r="53" spans="1:11">
      <c r="A53" s="2" t="s">
        <v>33</v>
      </c>
      <c r="B53" s="3" t="s">
        <v>65</v>
      </c>
      <c r="C53" s="3">
        <v>1</v>
      </c>
      <c r="D53" s="3" t="s">
        <v>208</v>
      </c>
      <c r="E53" s="3"/>
      <c r="F53" s="3"/>
      <c r="G53" s="5" t="s">
        <v>120</v>
      </c>
      <c r="H53" s="3"/>
      <c r="I53" s="3"/>
      <c r="J53" s="3" t="s">
        <v>120</v>
      </c>
      <c r="K53" s="3"/>
    </row>
    <row r="54" spans="1:11">
      <c r="A54" s="10" t="s">
        <v>38</v>
      </c>
      <c r="B54" s="3" t="s">
        <v>95</v>
      </c>
      <c r="C54" s="3">
        <v>1</v>
      </c>
      <c r="D54" s="3" t="s">
        <v>209</v>
      </c>
      <c r="E54" s="3"/>
      <c r="F54" s="3"/>
      <c r="G54" s="5" t="s">
        <v>120</v>
      </c>
      <c r="H54" s="3"/>
      <c r="I54" s="3"/>
      <c r="J54" s="3" t="s">
        <v>120</v>
      </c>
      <c r="K54" s="3"/>
    </row>
    <row r="55" spans="1:11">
      <c r="A55" s="10" t="s">
        <v>38</v>
      </c>
      <c r="B55" s="3" t="s">
        <v>96</v>
      </c>
      <c r="C55" s="3">
        <v>1</v>
      </c>
      <c r="D55" s="3" t="s">
        <v>210</v>
      </c>
      <c r="E55" s="3"/>
      <c r="F55" s="3"/>
      <c r="G55" s="5" t="s">
        <v>120</v>
      </c>
      <c r="H55" s="3"/>
      <c r="I55" s="3"/>
      <c r="J55" s="3" t="s">
        <v>120</v>
      </c>
      <c r="K55" s="3"/>
    </row>
    <row r="56" spans="1:11">
      <c r="A56" s="6" t="s">
        <v>34</v>
      </c>
      <c r="B56" s="3" t="s">
        <v>80</v>
      </c>
      <c r="C56" s="3">
        <v>1</v>
      </c>
      <c r="D56" s="3" t="s">
        <v>212</v>
      </c>
      <c r="E56" s="3"/>
      <c r="F56" s="3"/>
      <c r="G56" s="5" t="s">
        <v>120</v>
      </c>
      <c r="H56" s="3"/>
      <c r="I56" s="3"/>
      <c r="J56" s="3" t="s">
        <v>120</v>
      </c>
      <c r="K56" s="3"/>
    </row>
    <row r="57" spans="1:11">
      <c r="A57" s="10" t="s">
        <v>38</v>
      </c>
      <c r="B57" s="3" t="s">
        <v>97</v>
      </c>
      <c r="C57" s="3">
        <v>1</v>
      </c>
      <c r="D57" s="3" t="s">
        <v>214</v>
      </c>
      <c r="E57" s="3"/>
      <c r="F57" s="3"/>
      <c r="G57" s="5" t="s">
        <v>120</v>
      </c>
      <c r="H57" s="3"/>
      <c r="I57" s="3"/>
      <c r="J57" s="3" t="s">
        <v>120</v>
      </c>
      <c r="K57" s="3"/>
    </row>
    <row r="58" spans="1:11">
      <c r="A58" s="12" t="s">
        <v>36</v>
      </c>
      <c r="B58" s="3" t="s">
        <v>85</v>
      </c>
      <c r="C58" s="3">
        <v>1</v>
      </c>
      <c r="D58" s="3" t="s">
        <v>215</v>
      </c>
      <c r="E58" s="3"/>
      <c r="F58" s="3"/>
      <c r="G58" s="5" t="s">
        <v>120</v>
      </c>
      <c r="H58" s="3"/>
      <c r="I58" s="3"/>
      <c r="J58" s="3" t="s">
        <v>120</v>
      </c>
      <c r="K58" s="3"/>
    </row>
    <row r="59" spans="1:11">
      <c r="A59" s="10" t="s">
        <v>38</v>
      </c>
      <c r="B59" s="3" t="s">
        <v>98</v>
      </c>
      <c r="C59" s="3">
        <v>1</v>
      </c>
      <c r="D59" s="3" t="s">
        <v>217</v>
      </c>
      <c r="E59" s="3"/>
      <c r="F59" s="3"/>
      <c r="G59" s="5" t="s">
        <v>120</v>
      </c>
      <c r="H59" s="3"/>
      <c r="I59" s="3"/>
      <c r="J59" s="3" t="s">
        <v>120</v>
      </c>
      <c r="K59" s="3"/>
    </row>
    <row r="60" spans="1:11">
      <c r="A60" s="12" t="s">
        <v>36</v>
      </c>
      <c r="B60" s="3" t="s">
        <v>86</v>
      </c>
      <c r="C60" s="3">
        <v>1</v>
      </c>
      <c r="D60" s="3" t="s">
        <v>220</v>
      </c>
      <c r="E60" s="3"/>
      <c r="F60" s="3"/>
      <c r="G60" s="5" t="s">
        <v>120</v>
      </c>
      <c r="H60" s="3"/>
      <c r="I60" s="3"/>
      <c r="J60" s="3" t="s">
        <v>120</v>
      </c>
      <c r="K60" s="3"/>
    </row>
    <row r="61" spans="1:11">
      <c r="A61" s="10" t="s">
        <v>38</v>
      </c>
      <c r="B61" s="3" t="s">
        <v>99</v>
      </c>
      <c r="C61" s="3">
        <v>1</v>
      </c>
      <c r="D61" s="3" t="s">
        <v>222</v>
      </c>
      <c r="E61" s="3"/>
      <c r="F61" s="3"/>
      <c r="G61" s="5" t="s">
        <v>120</v>
      </c>
      <c r="H61" s="3"/>
      <c r="I61" s="3"/>
      <c r="J61" s="3" t="s">
        <v>120</v>
      </c>
      <c r="K61" s="3"/>
    </row>
    <row r="62" spans="1:11">
      <c r="A62" s="12" t="s">
        <v>36</v>
      </c>
      <c r="B62" s="3" t="s">
        <v>87</v>
      </c>
      <c r="C62" s="3">
        <v>1</v>
      </c>
      <c r="D62" s="3" t="s">
        <v>224</v>
      </c>
      <c r="E62" s="3"/>
      <c r="F62" s="3"/>
      <c r="G62" s="5" t="s">
        <v>120</v>
      </c>
      <c r="H62" s="3"/>
      <c r="I62" s="3"/>
      <c r="J62" s="3" t="s">
        <v>120</v>
      </c>
      <c r="K62" s="3"/>
    </row>
    <row r="63" spans="1:11">
      <c r="A63" s="2" t="s">
        <v>33</v>
      </c>
      <c r="B63" s="3" t="s">
        <v>66</v>
      </c>
      <c r="C63" s="3">
        <v>1</v>
      </c>
      <c r="D63" s="3" t="s">
        <v>227</v>
      </c>
      <c r="E63" s="3"/>
      <c r="F63" s="3"/>
      <c r="G63" s="5" t="s">
        <v>120</v>
      </c>
      <c r="H63" s="3"/>
      <c r="I63" s="3"/>
      <c r="J63" s="3" t="s">
        <v>120</v>
      </c>
      <c r="K63" s="3"/>
    </row>
    <row r="64" spans="1:11">
      <c r="A64" s="2" t="s">
        <v>33</v>
      </c>
      <c r="B64" s="3" t="s">
        <v>67</v>
      </c>
      <c r="C64" s="3">
        <v>1</v>
      </c>
      <c r="D64" s="3" t="s">
        <v>229</v>
      </c>
      <c r="E64" s="3"/>
      <c r="F64" s="3"/>
      <c r="G64" s="5" t="s">
        <v>120</v>
      </c>
      <c r="H64" s="3"/>
      <c r="I64" s="3"/>
      <c r="J64" s="3" t="s">
        <v>120</v>
      </c>
      <c r="K64" s="3"/>
    </row>
    <row r="65" spans="1:11">
      <c r="A65" s="6" t="s">
        <v>34</v>
      </c>
      <c r="B65" s="3" t="s">
        <v>81</v>
      </c>
      <c r="C65" s="3">
        <v>1</v>
      </c>
      <c r="D65" s="3" t="s">
        <v>231</v>
      </c>
      <c r="E65" s="3"/>
      <c r="F65" s="3"/>
      <c r="G65" s="5" t="s">
        <v>120</v>
      </c>
      <c r="H65" s="3"/>
      <c r="I65" s="3"/>
      <c r="J65" s="3" t="s">
        <v>120</v>
      </c>
      <c r="K65" s="3"/>
    </row>
    <row r="66" spans="1:11">
      <c r="A66" s="8" t="s">
        <v>40</v>
      </c>
      <c r="B66" s="3" t="s">
        <v>107</v>
      </c>
      <c r="C66" s="3">
        <v>1</v>
      </c>
      <c r="D66" s="3" t="s">
        <v>233</v>
      </c>
      <c r="E66" s="3"/>
      <c r="F66" s="3"/>
      <c r="G66" s="5" t="s">
        <v>120</v>
      </c>
      <c r="H66" s="3"/>
      <c r="I66" s="3"/>
      <c r="J66" s="3" t="s">
        <v>120</v>
      </c>
      <c r="K66" s="3"/>
    </row>
    <row r="67" spans="1:11">
      <c r="A67" s="8" t="s">
        <v>40</v>
      </c>
      <c r="B67" s="3" t="s">
        <v>108</v>
      </c>
      <c r="C67" s="3">
        <v>1</v>
      </c>
      <c r="D67" s="3" t="s">
        <v>234</v>
      </c>
      <c r="E67" s="3"/>
      <c r="F67" s="3"/>
      <c r="G67" s="5" t="s">
        <v>120</v>
      </c>
      <c r="H67" s="3"/>
      <c r="I67" s="3"/>
      <c r="J67" s="3" t="s">
        <v>120</v>
      </c>
      <c r="K67" s="3"/>
    </row>
    <row r="68" spans="1:11">
      <c r="A68" s="10" t="s">
        <v>38</v>
      </c>
      <c r="B68" s="3" t="s">
        <v>100</v>
      </c>
      <c r="C68" s="3">
        <v>1</v>
      </c>
      <c r="D68" s="3" t="s">
        <v>236</v>
      </c>
      <c r="E68" s="3"/>
      <c r="F68" s="3"/>
      <c r="G68" s="5" t="s">
        <v>120</v>
      </c>
      <c r="H68" s="3"/>
      <c r="I68" s="3"/>
      <c r="J68" s="3" t="s">
        <v>120</v>
      </c>
      <c r="K68" s="3"/>
    </row>
  </sheetData>
  <conditionalFormatting sqref="G2:G68">
    <cfRule type="cellIs" dxfId="9" priority="1" stopIfTrue="1" operator="equal">
      <formula>"Sim"</formula>
    </cfRule>
    <cfRule type="cellIs" dxfId="8" priority="3" stopIfTrue="1" operator="equal">
      <formula>"Não"</formula>
    </cfRule>
  </conditionalFormatting>
  <conditionalFormatting sqref="J2:J68">
    <cfRule type="cellIs" dxfId="7" priority="4" stopIfTrue="1" operator="equal">
      <formula>"Sim"</formula>
    </cfRule>
    <cfRule type="cellIs" dxfId="6" priority="4" stopIfTrue="1" operator="equal">
      <formula>"Não"</formula>
    </cfRule>
  </conditionalFormatting>
  <conditionalFormatting sqref="E2:E68">
    <cfRule type="cellIs" dxfId="5" priority="5" stopIfTrue="1" operator="equal">
      <formula>"Enviado"</formula>
    </cfRule>
    <cfRule type="cellIs" dxfId="4" priority="6" stopIfTrue="1" operator="equal">
      <formula>"Atrasado"</formula>
    </cfRule>
    <cfRule type="cellIs" dxfId="3" priority="7" stopIfTrue="1" operator="equal">
      <formula>"Atrasado &gt;= 2"</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2">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J2 J3 J4 J5 J6 J7 J8 J9 J10 J11 J12 J13 J14 J15 J16 J17 J18 J19 J20 J21 J22 J23 J24 J25 J26 J27 J28 J29 J30 J31 J32 J33 J34 J35 J36 J37 J38 J39 J40 J41 J42 J43 J44 J45 J46 J47 J48 J49 J50 J51 J52 J53 J54 J55 J56 J57 J58 J59 J60 J61 J62 J63 J64 J65 J66 J67 J68" xr:uid="{00000000-0002-0000-0D00-000000000000}">
      <formula1>"Sim,Não"</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xr:uid="{00000000-0002-0000-0D00-000001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3"/>
  <sheetViews>
    <sheetView workbookViewId="0">
      <selection activeCell="D3" sqref="D3"/>
    </sheetView>
  </sheetViews>
  <sheetFormatPr defaultRowHeight="15"/>
  <cols>
    <col min="1" max="1" width="14" customWidth="1"/>
    <col min="2" max="2" width="30" customWidth="1"/>
    <col min="3" max="3" width="8" customWidth="1"/>
    <col min="4" max="4" width="36" customWidth="1"/>
    <col min="5" max="5" width="13" customWidth="1"/>
    <col min="6" max="6" width="18" customWidth="1"/>
    <col min="7" max="7" width="22" customWidth="1"/>
  </cols>
  <sheetData>
    <row r="1" spans="1:7">
      <c r="A1" s="1" t="s">
        <v>26</v>
      </c>
      <c r="B1" s="1" t="s">
        <v>109</v>
      </c>
      <c r="C1" s="1" t="s">
        <v>53</v>
      </c>
      <c r="D1" s="1" t="s">
        <v>110</v>
      </c>
      <c r="E1" s="1" t="s">
        <v>111</v>
      </c>
      <c r="F1" s="1" t="s">
        <v>112</v>
      </c>
      <c r="G1" s="1" t="s">
        <v>369</v>
      </c>
    </row>
    <row r="2" spans="1:7">
      <c r="A2" s="6" t="s">
        <v>34</v>
      </c>
      <c r="B2" s="3" t="s">
        <v>68</v>
      </c>
      <c r="C2" s="3" t="s">
        <v>370</v>
      </c>
      <c r="D2" s="75" t="s">
        <v>121</v>
      </c>
      <c r="E2" s="4" t="s">
        <v>16</v>
      </c>
      <c r="F2" s="3" t="s">
        <v>228</v>
      </c>
      <c r="G2" s="3" t="s">
        <v>371</v>
      </c>
    </row>
    <row r="3" spans="1:7">
      <c r="A3" s="8" t="s">
        <v>40</v>
      </c>
      <c r="B3" s="3" t="s">
        <v>101</v>
      </c>
      <c r="C3" s="3" t="s">
        <v>370</v>
      </c>
      <c r="D3" s="3" t="s">
        <v>372</v>
      </c>
      <c r="E3" s="4" t="s">
        <v>16</v>
      </c>
      <c r="F3" s="3" t="s">
        <v>373</v>
      </c>
      <c r="G3" s="3" t="s">
        <v>374</v>
      </c>
    </row>
    <row r="4" spans="1:7">
      <c r="A4" s="8" t="s">
        <v>40</v>
      </c>
      <c r="B4" s="3" t="s">
        <v>101</v>
      </c>
      <c r="C4" s="3" t="s">
        <v>370</v>
      </c>
      <c r="D4" s="3" t="s">
        <v>372</v>
      </c>
      <c r="E4" s="4" t="s">
        <v>16</v>
      </c>
      <c r="F4" s="3" t="s">
        <v>373</v>
      </c>
      <c r="G4" s="3" t="s">
        <v>375</v>
      </c>
    </row>
    <row r="5" spans="1:7">
      <c r="A5" s="8" t="s">
        <v>40</v>
      </c>
      <c r="B5" s="3" t="s">
        <v>101</v>
      </c>
      <c r="C5" s="3" t="s">
        <v>370</v>
      </c>
      <c r="D5" s="3" t="s">
        <v>372</v>
      </c>
      <c r="E5" s="4" t="s">
        <v>16</v>
      </c>
      <c r="F5" s="3" t="s">
        <v>373</v>
      </c>
      <c r="G5" s="3" t="s">
        <v>376</v>
      </c>
    </row>
    <row r="6" spans="1:7">
      <c r="A6" s="8" t="s">
        <v>40</v>
      </c>
      <c r="B6" s="3" t="s">
        <v>102</v>
      </c>
      <c r="C6" s="3" t="s">
        <v>377</v>
      </c>
      <c r="D6" s="3" t="s">
        <v>372</v>
      </c>
      <c r="E6" s="4" t="s">
        <v>16</v>
      </c>
      <c r="F6" s="3" t="s">
        <v>378</v>
      </c>
      <c r="G6" s="3" t="s">
        <v>375</v>
      </c>
    </row>
    <row r="7" spans="1:7">
      <c r="A7" s="8" t="s">
        <v>40</v>
      </c>
      <c r="B7" s="3" t="s">
        <v>102</v>
      </c>
      <c r="C7" s="3" t="s">
        <v>379</v>
      </c>
      <c r="D7" s="3" t="s">
        <v>372</v>
      </c>
      <c r="E7" s="4" t="s">
        <v>16</v>
      </c>
      <c r="F7" s="3" t="s">
        <v>378</v>
      </c>
      <c r="G7" s="3" t="s">
        <v>376</v>
      </c>
    </row>
    <row r="8" spans="1:7">
      <c r="A8" s="8" t="s">
        <v>40</v>
      </c>
      <c r="B8" s="3" t="s">
        <v>102</v>
      </c>
      <c r="C8" s="3" t="s">
        <v>380</v>
      </c>
      <c r="D8" s="3" t="s">
        <v>372</v>
      </c>
      <c r="E8" s="4" t="s">
        <v>16</v>
      </c>
      <c r="F8" s="3" t="s">
        <v>378</v>
      </c>
      <c r="G8" s="3" t="s">
        <v>376</v>
      </c>
    </row>
    <row r="9" spans="1:7">
      <c r="A9" s="8" t="s">
        <v>40</v>
      </c>
      <c r="B9" s="3" t="s">
        <v>102</v>
      </c>
      <c r="C9" s="3" t="s">
        <v>380</v>
      </c>
      <c r="D9" s="3" t="s">
        <v>372</v>
      </c>
      <c r="E9" s="4" t="s">
        <v>16</v>
      </c>
      <c r="F9" s="3" t="s">
        <v>378</v>
      </c>
      <c r="G9" s="3" t="s">
        <v>375</v>
      </c>
    </row>
    <row r="10" spans="1:7">
      <c r="A10" s="8" t="s">
        <v>40</v>
      </c>
      <c r="B10" s="3" t="s">
        <v>102</v>
      </c>
      <c r="C10" s="3" t="s">
        <v>380</v>
      </c>
      <c r="D10" s="3" t="s">
        <v>372</v>
      </c>
      <c r="E10" s="4" t="s">
        <v>16</v>
      </c>
      <c r="F10" s="3" t="s">
        <v>378</v>
      </c>
      <c r="G10" s="3" t="s">
        <v>374</v>
      </c>
    </row>
    <row r="11" spans="1:7">
      <c r="A11" s="8" t="s">
        <v>40</v>
      </c>
      <c r="B11" s="3" t="s">
        <v>102</v>
      </c>
      <c r="C11" s="3" t="s">
        <v>381</v>
      </c>
      <c r="D11" s="3" t="s">
        <v>372</v>
      </c>
      <c r="E11" s="4" t="s">
        <v>16</v>
      </c>
      <c r="F11" s="3" t="s">
        <v>382</v>
      </c>
      <c r="G11" s="3" t="s">
        <v>376</v>
      </c>
    </row>
    <row r="12" spans="1:7">
      <c r="A12" s="8" t="s">
        <v>40</v>
      </c>
      <c r="B12" s="3" t="s">
        <v>102</v>
      </c>
      <c r="C12" s="3" t="s">
        <v>381</v>
      </c>
      <c r="D12" s="3" t="s">
        <v>372</v>
      </c>
      <c r="E12" s="4" t="s">
        <v>16</v>
      </c>
      <c r="F12" s="3" t="s">
        <v>382</v>
      </c>
      <c r="G12" s="3" t="s">
        <v>375</v>
      </c>
    </row>
    <row r="13" spans="1:7">
      <c r="A13" s="8" t="s">
        <v>40</v>
      </c>
      <c r="B13" s="3" t="s">
        <v>102</v>
      </c>
      <c r="C13" s="3" t="s">
        <v>381</v>
      </c>
      <c r="D13" s="3" t="s">
        <v>372</v>
      </c>
      <c r="E13" s="4" t="s">
        <v>16</v>
      </c>
      <c r="F13" s="3" t="s">
        <v>382</v>
      </c>
      <c r="G13" s="3" t="s">
        <v>374</v>
      </c>
    </row>
    <row r="14" spans="1:7">
      <c r="A14" s="8" t="s">
        <v>40</v>
      </c>
      <c r="B14" s="3" t="s">
        <v>102</v>
      </c>
      <c r="C14" s="3" t="s">
        <v>377</v>
      </c>
      <c r="D14" s="3" t="s">
        <v>372</v>
      </c>
      <c r="E14" s="4" t="s">
        <v>16</v>
      </c>
      <c r="F14" s="3" t="s">
        <v>378</v>
      </c>
      <c r="G14" s="3" t="s">
        <v>376</v>
      </c>
    </row>
    <row r="15" spans="1:7">
      <c r="A15" s="8" t="s">
        <v>40</v>
      </c>
      <c r="B15" s="3" t="s">
        <v>102</v>
      </c>
      <c r="C15" s="3" t="s">
        <v>379</v>
      </c>
      <c r="D15" s="3" t="s">
        <v>372</v>
      </c>
      <c r="E15" s="4" t="s">
        <v>16</v>
      </c>
      <c r="F15" s="3" t="s">
        <v>378</v>
      </c>
      <c r="G15" s="3" t="s">
        <v>375</v>
      </c>
    </row>
    <row r="16" spans="1:7">
      <c r="A16" s="8" t="s">
        <v>40</v>
      </c>
      <c r="B16" s="3" t="s">
        <v>102</v>
      </c>
      <c r="C16" s="3" t="s">
        <v>383</v>
      </c>
      <c r="D16" s="3" t="s">
        <v>372</v>
      </c>
      <c r="E16" s="4" t="s">
        <v>16</v>
      </c>
      <c r="F16" s="3" t="s">
        <v>378</v>
      </c>
      <c r="G16" s="3" t="s">
        <v>374</v>
      </c>
    </row>
    <row r="17" spans="1:7">
      <c r="A17" s="8" t="s">
        <v>40</v>
      </c>
      <c r="B17" s="3" t="s">
        <v>102</v>
      </c>
      <c r="C17" s="3" t="s">
        <v>370</v>
      </c>
      <c r="D17" s="3" t="s">
        <v>372</v>
      </c>
      <c r="E17" s="4" t="s">
        <v>16</v>
      </c>
      <c r="F17" s="3" t="s">
        <v>382</v>
      </c>
      <c r="G17" s="3" t="s">
        <v>376</v>
      </c>
    </row>
    <row r="18" spans="1:7">
      <c r="A18" s="8" t="s">
        <v>40</v>
      </c>
      <c r="B18" s="3" t="s">
        <v>102</v>
      </c>
      <c r="C18" s="3" t="s">
        <v>370</v>
      </c>
      <c r="D18" s="3" t="s">
        <v>372</v>
      </c>
      <c r="E18" s="4" t="s">
        <v>16</v>
      </c>
      <c r="F18" s="3" t="s">
        <v>384</v>
      </c>
      <c r="G18" s="3" t="s">
        <v>374</v>
      </c>
    </row>
    <row r="19" spans="1:7">
      <c r="A19" s="8" t="s">
        <v>40</v>
      </c>
      <c r="B19" s="3" t="s">
        <v>102</v>
      </c>
      <c r="C19" s="3" t="s">
        <v>370</v>
      </c>
      <c r="D19" s="3" t="s">
        <v>372</v>
      </c>
      <c r="E19" s="4" t="s">
        <v>16</v>
      </c>
      <c r="F19" s="3" t="s">
        <v>382</v>
      </c>
      <c r="G19" s="3" t="s">
        <v>375</v>
      </c>
    </row>
    <row r="20" spans="1:7">
      <c r="A20" s="8" t="s">
        <v>40</v>
      </c>
      <c r="B20" s="3" t="s">
        <v>102</v>
      </c>
      <c r="C20" s="3" t="s">
        <v>379</v>
      </c>
      <c r="D20" s="3" t="s">
        <v>372</v>
      </c>
      <c r="E20" s="4" t="s">
        <v>16</v>
      </c>
      <c r="F20" s="3" t="s">
        <v>378</v>
      </c>
      <c r="G20" s="3" t="s">
        <v>374</v>
      </c>
    </row>
    <row r="21" spans="1:7">
      <c r="A21" s="8" t="s">
        <v>40</v>
      </c>
      <c r="B21" s="3" t="s">
        <v>102</v>
      </c>
      <c r="C21" s="3" t="s">
        <v>377</v>
      </c>
      <c r="D21" s="3" t="s">
        <v>372</v>
      </c>
      <c r="E21" s="4" t="s">
        <v>16</v>
      </c>
      <c r="F21" s="3" t="s">
        <v>382</v>
      </c>
      <c r="G21" s="3" t="s">
        <v>374</v>
      </c>
    </row>
    <row r="22" spans="1:7">
      <c r="A22" s="8" t="s">
        <v>40</v>
      </c>
      <c r="B22" s="3" t="s">
        <v>102</v>
      </c>
      <c r="C22" s="3" t="s">
        <v>383</v>
      </c>
      <c r="D22" s="3" t="s">
        <v>372</v>
      </c>
      <c r="E22" s="4" t="s">
        <v>16</v>
      </c>
      <c r="F22" s="3" t="s">
        <v>378</v>
      </c>
      <c r="G22" s="3" t="s">
        <v>375</v>
      </c>
    </row>
    <row r="23" spans="1:7">
      <c r="A23" s="8" t="s">
        <v>40</v>
      </c>
      <c r="B23" s="3" t="s">
        <v>102</v>
      </c>
      <c r="C23" s="3" t="s">
        <v>383</v>
      </c>
      <c r="D23" s="3" t="s">
        <v>372</v>
      </c>
      <c r="E23" s="4" t="s">
        <v>16</v>
      </c>
      <c r="F23" s="3" t="s">
        <v>378</v>
      </c>
      <c r="G23" s="3" t="s">
        <v>376</v>
      </c>
    </row>
    <row r="24" spans="1:7">
      <c r="A24" s="12" t="s">
        <v>36</v>
      </c>
      <c r="B24" s="3" t="s">
        <v>82</v>
      </c>
      <c r="C24" s="3" t="s">
        <v>380</v>
      </c>
      <c r="D24" s="3" t="s">
        <v>372</v>
      </c>
      <c r="E24" s="4" t="s">
        <v>16</v>
      </c>
      <c r="F24" s="3" t="s">
        <v>385</v>
      </c>
      <c r="G24" s="3" t="s">
        <v>376</v>
      </c>
    </row>
    <row r="25" spans="1:7">
      <c r="A25" s="12" t="s">
        <v>36</v>
      </c>
      <c r="B25" s="3" t="s">
        <v>82</v>
      </c>
      <c r="C25" s="3" t="s">
        <v>386</v>
      </c>
      <c r="D25" s="3" t="s">
        <v>372</v>
      </c>
      <c r="E25" s="4" t="s">
        <v>16</v>
      </c>
      <c r="F25" s="3" t="s">
        <v>385</v>
      </c>
      <c r="G25" s="3" t="s">
        <v>374</v>
      </c>
    </row>
    <row r="26" spans="1:7">
      <c r="A26" s="12" t="s">
        <v>36</v>
      </c>
      <c r="B26" s="3" t="s">
        <v>82</v>
      </c>
      <c r="C26" s="3" t="s">
        <v>386</v>
      </c>
      <c r="D26" s="3" t="s">
        <v>372</v>
      </c>
      <c r="E26" s="4" t="s">
        <v>16</v>
      </c>
      <c r="F26" s="3" t="s">
        <v>385</v>
      </c>
      <c r="G26" s="3" t="s">
        <v>375</v>
      </c>
    </row>
    <row r="27" spans="1:7">
      <c r="A27" s="12" t="s">
        <v>36</v>
      </c>
      <c r="B27" s="3" t="s">
        <v>82</v>
      </c>
      <c r="C27" s="3" t="s">
        <v>386</v>
      </c>
      <c r="D27" s="3" t="s">
        <v>372</v>
      </c>
      <c r="E27" s="4" t="s">
        <v>16</v>
      </c>
      <c r="F27" s="3" t="s">
        <v>385</v>
      </c>
      <c r="G27" s="3" t="s">
        <v>376</v>
      </c>
    </row>
    <row r="28" spans="1:7">
      <c r="A28" s="12" t="s">
        <v>36</v>
      </c>
      <c r="B28" s="3" t="s">
        <v>82</v>
      </c>
      <c r="C28" s="3" t="s">
        <v>380</v>
      </c>
      <c r="D28" s="3" t="s">
        <v>372</v>
      </c>
      <c r="E28" s="4" t="s">
        <v>16</v>
      </c>
      <c r="F28" s="3" t="s">
        <v>385</v>
      </c>
      <c r="G28" s="3" t="s">
        <v>375</v>
      </c>
    </row>
    <row r="29" spans="1:7">
      <c r="A29" s="12" t="s">
        <v>36</v>
      </c>
      <c r="B29" s="3" t="s">
        <v>82</v>
      </c>
      <c r="C29" s="3" t="s">
        <v>379</v>
      </c>
      <c r="D29" s="3" t="s">
        <v>372</v>
      </c>
      <c r="E29" s="4" t="s">
        <v>16</v>
      </c>
      <c r="F29" s="3" t="s">
        <v>373</v>
      </c>
      <c r="G29" s="3" t="s">
        <v>374</v>
      </c>
    </row>
    <row r="30" spans="1:7">
      <c r="A30" s="12" t="s">
        <v>36</v>
      </c>
      <c r="B30" s="3" t="s">
        <v>82</v>
      </c>
      <c r="C30" s="3" t="s">
        <v>379</v>
      </c>
      <c r="D30" s="3" t="s">
        <v>372</v>
      </c>
      <c r="E30" s="4" t="s">
        <v>16</v>
      </c>
      <c r="F30" s="3" t="s">
        <v>373</v>
      </c>
      <c r="G30" s="3" t="s">
        <v>375</v>
      </c>
    </row>
    <row r="31" spans="1:7">
      <c r="A31" s="12" t="s">
        <v>36</v>
      </c>
      <c r="B31" s="3" t="s">
        <v>82</v>
      </c>
      <c r="C31" s="3" t="s">
        <v>383</v>
      </c>
      <c r="D31" s="3" t="s">
        <v>372</v>
      </c>
      <c r="E31" s="4" t="s">
        <v>16</v>
      </c>
      <c r="F31" s="3" t="s">
        <v>373</v>
      </c>
      <c r="G31" s="3" t="s">
        <v>375</v>
      </c>
    </row>
    <row r="32" spans="1:7">
      <c r="A32" s="12" t="s">
        <v>36</v>
      </c>
      <c r="B32" s="3" t="s">
        <v>82</v>
      </c>
      <c r="C32" s="3" t="s">
        <v>383</v>
      </c>
      <c r="D32" s="3" t="s">
        <v>372</v>
      </c>
      <c r="E32" s="4" t="s">
        <v>16</v>
      </c>
      <c r="F32" s="3" t="s">
        <v>373</v>
      </c>
      <c r="G32" s="3" t="s">
        <v>376</v>
      </c>
    </row>
    <row r="33" spans="1:7">
      <c r="A33" s="12" t="s">
        <v>36</v>
      </c>
      <c r="B33" s="3" t="s">
        <v>82</v>
      </c>
      <c r="C33" s="3" t="s">
        <v>383</v>
      </c>
      <c r="D33" s="3" t="s">
        <v>372</v>
      </c>
      <c r="E33" s="4" t="s">
        <v>16</v>
      </c>
      <c r="F33" s="3" t="s">
        <v>373</v>
      </c>
      <c r="G33" s="3" t="s">
        <v>374</v>
      </c>
    </row>
    <row r="34" spans="1:7">
      <c r="A34" s="12" t="s">
        <v>36</v>
      </c>
      <c r="B34" s="3" t="s">
        <v>82</v>
      </c>
      <c r="C34" s="3" t="s">
        <v>381</v>
      </c>
      <c r="D34" s="3" t="s">
        <v>372</v>
      </c>
      <c r="E34" s="4" t="s">
        <v>16</v>
      </c>
      <c r="F34" s="3" t="s">
        <v>373</v>
      </c>
      <c r="G34" s="3" t="s">
        <v>374</v>
      </c>
    </row>
    <row r="35" spans="1:7">
      <c r="A35" s="12" t="s">
        <v>36</v>
      </c>
      <c r="B35" s="3" t="s">
        <v>82</v>
      </c>
      <c r="C35" s="3" t="s">
        <v>387</v>
      </c>
      <c r="D35" s="3" t="s">
        <v>372</v>
      </c>
      <c r="E35" s="4" t="s">
        <v>16</v>
      </c>
      <c r="F35" s="3" t="s">
        <v>385</v>
      </c>
      <c r="G35" s="3" t="s">
        <v>376</v>
      </c>
    </row>
    <row r="36" spans="1:7">
      <c r="A36" s="12" t="s">
        <v>36</v>
      </c>
      <c r="B36" s="3" t="s">
        <v>82</v>
      </c>
      <c r="C36" s="3" t="s">
        <v>387</v>
      </c>
      <c r="D36" s="3" t="s">
        <v>372</v>
      </c>
      <c r="E36" s="4" t="s">
        <v>16</v>
      </c>
      <c r="F36" s="3" t="s">
        <v>385</v>
      </c>
      <c r="G36" s="3" t="s">
        <v>375</v>
      </c>
    </row>
    <row r="37" spans="1:7">
      <c r="A37" s="12" t="s">
        <v>36</v>
      </c>
      <c r="B37" s="3" t="s">
        <v>82</v>
      </c>
      <c r="C37" s="3" t="s">
        <v>379</v>
      </c>
      <c r="D37" s="3" t="s">
        <v>372</v>
      </c>
      <c r="E37" s="4" t="s">
        <v>16</v>
      </c>
      <c r="F37" s="3" t="s">
        <v>373</v>
      </c>
      <c r="G37" s="3" t="s">
        <v>376</v>
      </c>
    </row>
    <row r="38" spans="1:7">
      <c r="A38" s="12" t="s">
        <v>36</v>
      </c>
      <c r="B38" s="3" t="s">
        <v>82</v>
      </c>
      <c r="C38" s="3" t="s">
        <v>387</v>
      </c>
      <c r="D38" s="3" t="s">
        <v>372</v>
      </c>
      <c r="E38" s="4" t="s">
        <v>16</v>
      </c>
      <c r="F38" s="3" t="s">
        <v>385</v>
      </c>
      <c r="G38" s="3" t="s">
        <v>374</v>
      </c>
    </row>
    <row r="39" spans="1:7">
      <c r="A39" s="12" t="s">
        <v>36</v>
      </c>
      <c r="B39" s="3" t="s">
        <v>82</v>
      </c>
      <c r="C39" s="3" t="s">
        <v>381</v>
      </c>
      <c r="D39" s="3" t="s">
        <v>372</v>
      </c>
      <c r="E39" s="4" t="s">
        <v>16</v>
      </c>
      <c r="F39" s="3" t="s">
        <v>373</v>
      </c>
      <c r="G39" s="3" t="s">
        <v>375</v>
      </c>
    </row>
    <row r="40" spans="1:7">
      <c r="A40" s="12" t="s">
        <v>36</v>
      </c>
      <c r="B40" s="3" t="s">
        <v>82</v>
      </c>
      <c r="C40" s="3" t="s">
        <v>381</v>
      </c>
      <c r="D40" s="3" t="s">
        <v>372</v>
      </c>
      <c r="E40" s="4" t="s">
        <v>16</v>
      </c>
      <c r="F40" s="3" t="s">
        <v>373</v>
      </c>
      <c r="G40" s="3" t="s">
        <v>376</v>
      </c>
    </row>
    <row r="41" spans="1:7">
      <c r="A41" s="12" t="s">
        <v>36</v>
      </c>
      <c r="B41" s="3" t="s">
        <v>82</v>
      </c>
      <c r="C41" s="3" t="s">
        <v>377</v>
      </c>
      <c r="D41" s="3" t="s">
        <v>372</v>
      </c>
      <c r="E41" s="4" t="s">
        <v>16</v>
      </c>
      <c r="F41" s="3" t="s">
        <v>373</v>
      </c>
      <c r="G41" s="3" t="s">
        <v>374</v>
      </c>
    </row>
    <row r="42" spans="1:7">
      <c r="A42" s="12" t="s">
        <v>36</v>
      </c>
      <c r="B42" s="3" t="s">
        <v>82</v>
      </c>
      <c r="C42" s="3" t="s">
        <v>377</v>
      </c>
      <c r="D42" s="3" t="s">
        <v>372</v>
      </c>
      <c r="E42" s="4" t="s">
        <v>16</v>
      </c>
      <c r="F42" s="3" t="s">
        <v>373</v>
      </c>
      <c r="G42" s="3" t="s">
        <v>375</v>
      </c>
    </row>
    <row r="43" spans="1:7">
      <c r="A43" s="12" t="s">
        <v>36</v>
      </c>
      <c r="B43" s="3" t="s">
        <v>82</v>
      </c>
      <c r="C43" s="3" t="s">
        <v>377</v>
      </c>
      <c r="D43" s="3" t="s">
        <v>372</v>
      </c>
      <c r="E43" s="4" t="s">
        <v>16</v>
      </c>
      <c r="F43" s="3" t="s">
        <v>373</v>
      </c>
      <c r="G43" s="3" t="s">
        <v>376</v>
      </c>
    </row>
    <row r="44" spans="1:7">
      <c r="A44" s="12" t="s">
        <v>36</v>
      </c>
      <c r="B44" s="3" t="s">
        <v>82</v>
      </c>
      <c r="C44" s="3" t="s">
        <v>380</v>
      </c>
      <c r="D44" s="3" t="s">
        <v>372</v>
      </c>
      <c r="E44" s="4" t="s">
        <v>16</v>
      </c>
      <c r="F44" s="3" t="s">
        <v>373</v>
      </c>
      <c r="G44" s="3" t="s">
        <v>374</v>
      </c>
    </row>
    <row r="45" spans="1:7">
      <c r="A45" s="2" t="s">
        <v>33</v>
      </c>
      <c r="B45" s="3" t="s">
        <v>57</v>
      </c>
      <c r="C45" s="3" t="s">
        <v>370</v>
      </c>
      <c r="D45" s="3" t="s">
        <v>372</v>
      </c>
      <c r="E45" s="4" t="s">
        <v>16</v>
      </c>
      <c r="F45" s="3" t="s">
        <v>388</v>
      </c>
      <c r="G45" s="3" t="s">
        <v>374</v>
      </c>
    </row>
    <row r="46" spans="1:7">
      <c r="A46" s="2" t="s">
        <v>33</v>
      </c>
      <c r="B46" s="3" t="s">
        <v>57</v>
      </c>
      <c r="C46" s="3" t="s">
        <v>370</v>
      </c>
      <c r="D46" s="3" t="s">
        <v>372</v>
      </c>
      <c r="E46" s="4" t="s">
        <v>16</v>
      </c>
      <c r="F46" s="3" t="s">
        <v>388</v>
      </c>
      <c r="G46" s="3" t="s">
        <v>376</v>
      </c>
    </row>
    <row r="47" spans="1:7">
      <c r="A47" s="2" t="s">
        <v>33</v>
      </c>
      <c r="B47" s="3" t="s">
        <v>57</v>
      </c>
      <c r="C47" s="3" t="s">
        <v>370</v>
      </c>
      <c r="D47" s="3" t="s">
        <v>372</v>
      </c>
      <c r="E47" s="4" t="s">
        <v>16</v>
      </c>
      <c r="F47" s="3" t="s">
        <v>388</v>
      </c>
      <c r="G47" s="3" t="s">
        <v>375</v>
      </c>
    </row>
    <row r="48" spans="1:7">
      <c r="A48" s="2" t="s">
        <v>33</v>
      </c>
      <c r="B48" s="3" t="s">
        <v>389</v>
      </c>
      <c r="C48" s="3" t="s">
        <v>370</v>
      </c>
      <c r="D48" s="3" t="s">
        <v>372</v>
      </c>
      <c r="E48" s="4" t="s">
        <v>16</v>
      </c>
      <c r="F48" s="3" t="s">
        <v>373</v>
      </c>
      <c r="G48" s="3" t="s">
        <v>375</v>
      </c>
    </row>
    <row r="49" spans="1:7">
      <c r="A49" s="2" t="s">
        <v>33</v>
      </c>
      <c r="B49" s="3" t="s">
        <v>389</v>
      </c>
      <c r="C49" s="3" t="s">
        <v>370</v>
      </c>
      <c r="D49" s="3" t="s">
        <v>372</v>
      </c>
      <c r="E49" s="4" t="s">
        <v>16</v>
      </c>
      <c r="F49" s="3" t="s">
        <v>373</v>
      </c>
      <c r="G49" s="3" t="s">
        <v>374</v>
      </c>
    </row>
    <row r="50" spans="1:7">
      <c r="A50" s="2" t="s">
        <v>33</v>
      </c>
      <c r="B50" s="3" t="s">
        <v>389</v>
      </c>
      <c r="C50" s="3" t="s">
        <v>370</v>
      </c>
      <c r="D50" s="3" t="s">
        <v>372</v>
      </c>
      <c r="E50" s="4" t="s">
        <v>16</v>
      </c>
      <c r="F50" s="3" t="s">
        <v>373</v>
      </c>
      <c r="G50" s="3" t="s">
        <v>376</v>
      </c>
    </row>
    <row r="51" spans="1:7">
      <c r="A51" s="8" t="s">
        <v>40</v>
      </c>
      <c r="B51" s="3" t="s">
        <v>105</v>
      </c>
      <c r="C51" s="3" t="s">
        <v>370</v>
      </c>
      <c r="D51" s="3" t="s">
        <v>372</v>
      </c>
      <c r="E51" s="4" t="s">
        <v>16</v>
      </c>
      <c r="F51" s="3" t="s">
        <v>373</v>
      </c>
      <c r="G51" s="3" t="s">
        <v>374</v>
      </c>
    </row>
    <row r="52" spans="1:7">
      <c r="A52" s="8" t="s">
        <v>40</v>
      </c>
      <c r="B52" s="3" t="s">
        <v>105</v>
      </c>
      <c r="C52" s="3" t="s">
        <v>370</v>
      </c>
      <c r="D52" s="3" t="s">
        <v>372</v>
      </c>
      <c r="E52" s="4" t="s">
        <v>16</v>
      </c>
      <c r="F52" s="3" t="s">
        <v>373</v>
      </c>
      <c r="G52" s="3" t="s">
        <v>375</v>
      </c>
    </row>
    <row r="53" spans="1:7">
      <c r="A53" s="8" t="s">
        <v>40</v>
      </c>
      <c r="B53" s="3" t="s">
        <v>105</v>
      </c>
      <c r="C53" s="3" t="s">
        <v>370</v>
      </c>
      <c r="D53" s="3" t="s">
        <v>372</v>
      </c>
      <c r="E53" s="4" t="s">
        <v>16</v>
      </c>
      <c r="F53" s="3" t="s">
        <v>373</v>
      </c>
      <c r="G53" s="3" t="s">
        <v>376</v>
      </c>
    </row>
    <row r="54" spans="1:7">
      <c r="A54" s="10" t="s">
        <v>38</v>
      </c>
      <c r="B54" s="3" t="s">
        <v>390</v>
      </c>
      <c r="C54" s="3" t="s">
        <v>379</v>
      </c>
      <c r="D54" s="3" t="s">
        <v>372</v>
      </c>
      <c r="E54" s="4" t="s">
        <v>16</v>
      </c>
      <c r="F54" s="3" t="s">
        <v>391</v>
      </c>
      <c r="G54" s="3" t="s">
        <v>375</v>
      </c>
    </row>
    <row r="55" spans="1:7">
      <c r="A55" s="10" t="s">
        <v>38</v>
      </c>
      <c r="B55" s="3" t="s">
        <v>390</v>
      </c>
      <c r="C55" s="3" t="s">
        <v>370</v>
      </c>
      <c r="D55" s="3" t="s">
        <v>372</v>
      </c>
      <c r="E55" s="4" t="s">
        <v>16</v>
      </c>
      <c r="F55" s="3" t="s">
        <v>385</v>
      </c>
      <c r="G55" s="3" t="s">
        <v>374</v>
      </c>
    </row>
    <row r="56" spans="1:7">
      <c r="A56" s="10" t="s">
        <v>38</v>
      </c>
      <c r="B56" s="3" t="s">
        <v>390</v>
      </c>
      <c r="C56" s="3" t="s">
        <v>370</v>
      </c>
      <c r="D56" s="3" t="s">
        <v>372</v>
      </c>
      <c r="E56" s="4" t="s">
        <v>16</v>
      </c>
      <c r="F56" s="3" t="s">
        <v>385</v>
      </c>
      <c r="G56" s="3" t="s">
        <v>375</v>
      </c>
    </row>
    <row r="57" spans="1:7">
      <c r="A57" s="10" t="s">
        <v>38</v>
      </c>
      <c r="B57" s="3" t="s">
        <v>390</v>
      </c>
      <c r="C57" s="3" t="s">
        <v>370</v>
      </c>
      <c r="D57" s="3" t="s">
        <v>372</v>
      </c>
      <c r="E57" s="4" t="s">
        <v>16</v>
      </c>
      <c r="F57" s="3" t="s">
        <v>385</v>
      </c>
      <c r="G57" s="3" t="s">
        <v>376</v>
      </c>
    </row>
    <row r="58" spans="1:7">
      <c r="A58" s="10" t="s">
        <v>38</v>
      </c>
      <c r="B58" s="3" t="s">
        <v>390</v>
      </c>
      <c r="C58" s="3" t="s">
        <v>379</v>
      </c>
      <c r="D58" s="3" t="s">
        <v>372</v>
      </c>
      <c r="E58" s="4" t="s">
        <v>16</v>
      </c>
      <c r="F58" s="3" t="s">
        <v>391</v>
      </c>
      <c r="G58" s="3" t="s">
        <v>374</v>
      </c>
    </row>
    <row r="59" spans="1:7">
      <c r="A59" s="10" t="s">
        <v>38</v>
      </c>
      <c r="B59" s="3" t="s">
        <v>390</v>
      </c>
      <c r="C59" s="3" t="s">
        <v>379</v>
      </c>
      <c r="D59" s="3" t="s">
        <v>372</v>
      </c>
      <c r="E59" s="4" t="s">
        <v>16</v>
      </c>
      <c r="F59" s="3" t="s">
        <v>391</v>
      </c>
      <c r="G59" s="3" t="s">
        <v>376</v>
      </c>
    </row>
    <row r="60" spans="1:7">
      <c r="A60" s="2" t="s">
        <v>33</v>
      </c>
      <c r="B60" s="3" t="s">
        <v>392</v>
      </c>
      <c r="C60" s="3" t="s">
        <v>370</v>
      </c>
      <c r="D60" s="3" t="s">
        <v>372</v>
      </c>
      <c r="E60" s="4" t="s">
        <v>16</v>
      </c>
      <c r="F60" s="3" t="s">
        <v>373</v>
      </c>
      <c r="G60" s="3" t="s">
        <v>374</v>
      </c>
    </row>
    <row r="61" spans="1:7">
      <c r="A61" s="2" t="s">
        <v>33</v>
      </c>
      <c r="B61" s="3" t="s">
        <v>392</v>
      </c>
      <c r="C61" s="3" t="s">
        <v>370</v>
      </c>
      <c r="D61" s="3" t="s">
        <v>372</v>
      </c>
      <c r="E61" s="4" t="s">
        <v>16</v>
      </c>
      <c r="F61" s="3" t="s">
        <v>373</v>
      </c>
      <c r="G61" s="3" t="s">
        <v>375</v>
      </c>
    </row>
    <row r="62" spans="1:7">
      <c r="A62" s="2" t="s">
        <v>33</v>
      </c>
      <c r="B62" s="3" t="s">
        <v>392</v>
      </c>
      <c r="C62" s="3" t="s">
        <v>370</v>
      </c>
      <c r="D62" s="3" t="s">
        <v>372</v>
      </c>
      <c r="E62" s="4" t="s">
        <v>16</v>
      </c>
      <c r="F62" s="3" t="s">
        <v>373</v>
      </c>
      <c r="G62" s="3" t="s">
        <v>393</v>
      </c>
    </row>
    <row r="63" spans="1:7">
      <c r="A63" s="2" t="s">
        <v>33</v>
      </c>
      <c r="B63" s="3" t="s">
        <v>392</v>
      </c>
      <c r="C63" s="3" t="s">
        <v>370</v>
      </c>
      <c r="D63" s="3" t="s">
        <v>372</v>
      </c>
      <c r="E63" s="4" t="s">
        <v>16</v>
      </c>
      <c r="F63" s="3" t="s">
        <v>373</v>
      </c>
      <c r="G63" s="3" t="s">
        <v>376</v>
      </c>
    </row>
    <row r="64" spans="1:7">
      <c r="A64" s="12" t="s">
        <v>36</v>
      </c>
      <c r="B64" s="3" t="s">
        <v>83</v>
      </c>
      <c r="C64" s="3" t="s">
        <v>370</v>
      </c>
      <c r="D64" s="3" t="s">
        <v>372</v>
      </c>
      <c r="E64" s="4" t="s">
        <v>16</v>
      </c>
      <c r="F64" s="3" t="s">
        <v>373</v>
      </c>
      <c r="G64" s="3" t="s">
        <v>374</v>
      </c>
    </row>
    <row r="65" spans="1:7">
      <c r="A65" s="12" t="s">
        <v>36</v>
      </c>
      <c r="B65" s="3" t="s">
        <v>83</v>
      </c>
      <c r="C65" s="3" t="s">
        <v>370</v>
      </c>
      <c r="D65" s="3" t="s">
        <v>372</v>
      </c>
      <c r="E65" s="4" t="s">
        <v>16</v>
      </c>
      <c r="F65" s="3" t="s">
        <v>373</v>
      </c>
      <c r="G65" s="3" t="s">
        <v>375</v>
      </c>
    </row>
    <row r="66" spans="1:7">
      <c r="A66" s="12" t="s">
        <v>36</v>
      </c>
      <c r="B66" s="3" t="s">
        <v>83</v>
      </c>
      <c r="C66" s="3" t="s">
        <v>370</v>
      </c>
      <c r="D66" s="3" t="s">
        <v>372</v>
      </c>
      <c r="E66" s="4" t="s">
        <v>16</v>
      </c>
      <c r="F66" s="3" t="s">
        <v>385</v>
      </c>
      <c r="G66" s="3" t="s">
        <v>376</v>
      </c>
    </row>
    <row r="67" spans="1:7">
      <c r="A67" s="12" t="s">
        <v>36</v>
      </c>
      <c r="B67" s="3" t="s">
        <v>84</v>
      </c>
      <c r="C67" s="3" t="s">
        <v>370</v>
      </c>
      <c r="D67" s="3" t="s">
        <v>372</v>
      </c>
      <c r="E67" s="4" t="s">
        <v>16</v>
      </c>
      <c r="F67" s="3" t="s">
        <v>394</v>
      </c>
      <c r="G67" s="3" t="s">
        <v>376</v>
      </c>
    </row>
    <row r="68" spans="1:7">
      <c r="A68" s="12" t="s">
        <v>36</v>
      </c>
      <c r="B68" s="3" t="s">
        <v>84</v>
      </c>
      <c r="C68" s="3" t="s">
        <v>370</v>
      </c>
      <c r="D68" s="3" t="s">
        <v>372</v>
      </c>
      <c r="E68" s="4" t="s">
        <v>16</v>
      </c>
      <c r="F68" s="3" t="s">
        <v>394</v>
      </c>
      <c r="G68" s="3" t="s">
        <v>375</v>
      </c>
    </row>
    <row r="69" spans="1:7">
      <c r="A69" s="12" t="s">
        <v>36</v>
      </c>
      <c r="B69" s="3" t="s">
        <v>84</v>
      </c>
      <c r="C69" s="3" t="s">
        <v>370</v>
      </c>
      <c r="D69" s="3" t="s">
        <v>372</v>
      </c>
      <c r="E69" s="4" t="s">
        <v>16</v>
      </c>
      <c r="F69" s="3" t="s">
        <v>394</v>
      </c>
      <c r="G69" s="3" t="s">
        <v>374</v>
      </c>
    </row>
    <row r="70" spans="1:7">
      <c r="A70" s="2" t="s">
        <v>33</v>
      </c>
      <c r="B70" s="3" t="s">
        <v>60</v>
      </c>
      <c r="C70" s="3" t="s">
        <v>370</v>
      </c>
      <c r="D70" s="3" t="s">
        <v>195</v>
      </c>
      <c r="E70" s="4" t="s">
        <v>16</v>
      </c>
      <c r="F70" s="3" t="s">
        <v>395</v>
      </c>
      <c r="G70" s="3" t="s">
        <v>371</v>
      </c>
    </row>
    <row r="71" spans="1:7">
      <c r="A71" s="2" t="s">
        <v>33</v>
      </c>
      <c r="B71" s="3" t="s">
        <v>60</v>
      </c>
      <c r="C71" s="3" t="s">
        <v>370</v>
      </c>
      <c r="D71" s="3" t="s">
        <v>372</v>
      </c>
      <c r="E71" s="4" t="s">
        <v>16</v>
      </c>
      <c r="F71" s="3" t="s">
        <v>373</v>
      </c>
      <c r="G71" s="3" t="s">
        <v>376</v>
      </c>
    </row>
    <row r="72" spans="1:7">
      <c r="A72" s="2" t="s">
        <v>33</v>
      </c>
      <c r="B72" s="3" t="s">
        <v>60</v>
      </c>
      <c r="C72" s="3" t="s">
        <v>370</v>
      </c>
      <c r="D72" s="3" t="s">
        <v>372</v>
      </c>
      <c r="E72" s="4" t="s">
        <v>16</v>
      </c>
      <c r="F72" s="3" t="s">
        <v>373</v>
      </c>
      <c r="G72" s="3" t="s">
        <v>375</v>
      </c>
    </row>
    <row r="73" spans="1:7">
      <c r="A73" s="2" t="s">
        <v>33</v>
      </c>
      <c r="B73" s="3" t="s">
        <v>60</v>
      </c>
      <c r="C73" s="3" t="s">
        <v>370</v>
      </c>
      <c r="D73" s="3" t="s">
        <v>372</v>
      </c>
      <c r="E73" s="4" t="s">
        <v>16</v>
      </c>
      <c r="F73" s="3" t="s">
        <v>373</v>
      </c>
      <c r="G73" s="3" t="s">
        <v>374</v>
      </c>
    </row>
    <row r="74" spans="1:7">
      <c r="A74" s="10" t="s">
        <v>38</v>
      </c>
      <c r="B74" s="3" t="s">
        <v>93</v>
      </c>
      <c r="C74" s="3" t="s">
        <v>370</v>
      </c>
      <c r="D74" s="3" t="s">
        <v>372</v>
      </c>
      <c r="E74" s="4" t="s">
        <v>16</v>
      </c>
      <c r="F74" s="3" t="s">
        <v>385</v>
      </c>
      <c r="G74" s="3" t="s">
        <v>374</v>
      </c>
    </row>
    <row r="75" spans="1:7">
      <c r="A75" s="10" t="s">
        <v>38</v>
      </c>
      <c r="B75" s="3" t="s">
        <v>93</v>
      </c>
      <c r="C75" s="3" t="s">
        <v>370</v>
      </c>
      <c r="D75" s="3" t="s">
        <v>372</v>
      </c>
      <c r="E75" s="4" t="s">
        <v>16</v>
      </c>
      <c r="F75" s="3" t="s">
        <v>378</v>
      </c>
      <c r="G75" s="3" t="s">
        <v>375</v>
      </c>
    </row>
    <row r="76" spans="1:7">
      <c r="A76" s="10" t="s">
        <v>38</v>
      </c>
      <c r="B76" s="3" t="s">
        <v>93</v>
      </c>
      <c r="C76" s="3" t="s">
        <v>370</v>
      </c>
      <c r="D76" s="3" t="s">
        <v>372</v>
      </c>
      <c r="E76" s="4" t="s">
        <v>16</v>
      </c>
      <c r="F76" s="3" t="s">
        <v>378</v>
      </c>
      <c r="G76" s="3" t="s">
        <v>376</v>
      </c>
    </row>
    <row r="77" spans="1:7">
      <c r="A77" s="2" t="s">
        <v>33</v>
      </c>
      <c r="B77" s="3" t="s">
        <v>62</v>
      </c>
      <c r="C77" s="3" t="s">
        <v>370</v>
      </c>
      <c r="D77" s="3" t="s">
        <v>372</v>
      </c>
      <c r="E77" s="4" t="s">
        <v>16</v>
      </c>
      <c r="F77" s="3" t="s">
        <v>373</v>
      </c>
      <c r="G77" s="3" t="s">
        <v>375</v>
      </c>
    </row>
    <row r="78" spans="1:7">
      <c r="A78" s="2" t="s">
        <v>33</v>
      </c>
      <c r="B78" s="3" t="s">
        <v>62</v>
      </c>
      <c r="C78" s="3" t="s">
        <v>370</v>
      </c>
      <c r="D78" s="3" t="s">
        <v>372</v>
      </c>
      <c r="E78" s="4" t="s">
        <v>16</v>
      </c>
      <c r="F78" s="3" t="s">
        <v>373</v>
      </c>
      <c r="G78" s="3" t="s">
        <v>376</v>
      </c>
    </row>
    <row r="79" spans="1:7">
      <c r="A79" s="2" t="s">
        <v>33</v>
      </c>
      <c r="B79" s="3" t="s">
        <v>62</v>
      </c>
      <c r="C79" s="3" t="s">
        <v>370</v>
      </c>
      <c r="D79" s="3" t="s">
        <v>372</v>
      </c>
      <c r="E79" s="4" t="s">
        <v>16</v>
      </c>
      <c r="F79" s="3" t="s">
        <v>373</v>
      </c>
      <c r="G79" s="3" t="s">
        <v>374</v>
      </c>
    </row>
    <row r="80" spans="1:7">
      <c r="A80" s="2" t="s">
        <v>33</v>
      </c>
      <c r="B80" s="3" t="s">
        <v>63</v>
      </c>
      <c r="C80" s="3" t="s">
        <v>370</v>
      </c>
      <c r="D80" s="3" t="s">
        <v>372</v>
      </c>
      <c r="E80" s="4" t="s">
        <v>16</v>
      </c>
      <c r="F80" s="3" t="s">
        <v>373</v>
      </c>
      <c r="G80" s="3" t="s">
        <v>374</v>
      </c>
    </row>
    <row r="81" spans="1:7">
      <c r="A81" s="2" t="s">
        <v>33</v>
      </c>
      <c r="B81" s="3" t="s">
        <v>63</v>
      </c>
      <c r="C81" s="3" t="s">
        <v>370</v>
      </c>
      <c r="D81" s="3" t="s">
        <v>372</v>
      </c>
      <c r="E81" s="4" t="s">
        <v>16</v>
      </c>
      <c r="F81" s="3" t="s">
        <v>373</v>
      </c>
      <c r="G81" s="3" t="s">
        <v>375</v>
      </c>
    </row>
    <row r="82" spans="1:7">
      <c r="A82" s="2" t="s">
        <v>33</v>
      </c>
      <c r="B82" s="3" t="s">
        <v>63</v>
      </c>
      <c r="C82" s="3" t="s">
        <v>370</v>
      </c>
      <c r="D82" s="3" t="s">
        <v>372</v>
      </c>
      <c r="E82" s="4" t="s">
        <v>16</v>
      </c>
      <c r="F82" s="3" t="s">
        <v>373</v>
      </c>
      <c r="G82" s="3" t="s">
        <v>376</v>
      </c>
    </row>
    <row r="83" spans="1:7">
      <c r="A83" s="2" t="s">
        <v>33</v>
      </c>
      <c r="B83" s="3" t="s">
        <v>64</v>
      </c>
      <c r="C83" s="3" t="s">
        <v>370</v>
      </c>
      <c r="D83" s="3" t="s">
        <v>372</v>
      </c>
      <c r="E83" s="4" t="s">
        <v>16</v>
      </c>
      <c r="F83" s="3" t="s">
        <v>373</v>
      </c>
      <c r="G83" s="3" t="s">
        <v>376</v>
      </c>
    </row>
    <row r="84" spans="1:7">
      <c r="A84" s="2" t="s">
        <v>33</v>
      </c>
      <c r="B84" s="3" t="s">
        <v>64</v>
      </c>
      <c r="C84" s="3" t="s">
        <v>370</v>
      </c>
      <c r="D84" s="3" t="s">
        <v>372</v>
      </c>
      <c r="E84" s="4" t="s">
        <v>16</v>
      </c>
      <c r="F84" s="3" t="s">
        <v>373</v>
      </c>
      <c r="G84" s="3" t="s">
        <v>374</v>
      </c>
    </row>
    <row r="85" spans="1:7">
      <c r="A85" s="2" t="s">
        <v>33</v>
      </c>
      <c r="B85" s="3" t="s">
        <v>64</v>
      </c>
      <c r="C85" s="3" t="s">
        <v>370</v>
      </c>
      <c r="D85" s="3" t="s">
        <v>372</v>
      </c>
      <c r="E85" s="4" t="s">
        <v>16</v>
      </c>
      <c r="F85" s="3" t="s">
        <v>373</v>
      </c>
      <c r="G85" s="3" t="s">
        <v>375</v>
      </c>
    </row>
    <row r="86" spans="1:7">
      <c r="A86" s="2" t="s">
        <v>33</v>
      </c>
      <c r="B86" s="3" t="s">
        <v>65</v>
      </c>
      <c r="C86" s="3" t="s">
        <v>370</v>
      </c>
      <c r="D86" s="3" t="s">
        <v>372</v>
      </c>
      <c r="E86" s="4" t="s">
        <v>16</v>
      </c>
      <c r="F86" s="3" t="s">
        <v>373</v>
      </c>
      <c r="G86" s="3" t="s">
        <v>374</v>
      </c>
    </row>
    <row r="87" spans="1:7">
      <c r="A87" s="2" t="s">
        <v>33</v>
      </c>
      <c r="B87" s="3" t="s">
        <v>65</v>
      </c>
      <c r="C87" s="3" t="s">
        <v>370</v>
      </c>
      <c r="D87" s="3" t="s">
        <v>372</v>
      </c>
      <c r="E87" s="4" t="s">
        <v>16</v>
      </c>
      <c r="F87" s="3" t="s">
        <v>373</v>
      </c>
      <c r="G87" s="3" t="s">
        <v>375</v>
      </c>
    </row>
    <row r="88" spans="1:7">
      <c r="A88" s="2" t="s">
        <v>33</v>
      </c>
      <c r="B88" s="3" t="s">
        <v>65</v>
      </c>
      <c r="C88" s="3" t="s">
        <v>370</v>
      </c>
      <c r="D88" s="3" t="s">
        <v>372</v>
      </c>
      <c r="E88" s="4" t="s">
        <v>16</v>
      </c>
      <c r="F88" s="3" t="s">
        <v>373</v>
      </c>
      <c r="G88" s="3" t="s">
        <v>376</v>
      </c>
    </row>
    <row r="89" spans="1:7">
      <c r="A89" s="10" t="s">
        <v>38</v>
      </c>
      <c r="B89" s="3" t="s">
        <v>95</v>
      </c>
      <c r="C89" s="3" t="s">
        <v>370</v>
      </c>
      <c r="D89" s="3" t="s">
        <v>372</v>
      </c>
      <c r="E89" s="4" t="s">
        <v>16</v>
      </c>
      <c r="F89" s="3" t="s">
        <v>388</v>
      </c>
      <c r="G89" s="3" t="s">
        <v>374</v>
      </c>
    </row>
    <row r="90" spans="1:7">
      <c r="A90" s="10" t="s">
        <v>38</v>
      </c>
      <c r="B90" s="3" t="s">
        <v>95</v>
      </c>
      <c r="C90" s="3" t="s">
        <v>370</v>
      </c>
      <c r="D90" s="3" t="s">
        <v>372</v>
      </c>
      <c r="E90" s="4" t="s">
        <v>16</v>
      </c>
      <c r="F90" s="3" t="s">
        <v>388</v>
      </c>
      <c r="G90" s="3" t="s">
        <v>375</v>
      </c>
    </row>
    <row r="91" spans="1:7">
      <c r="A91" s="10" t="s">
        <v>38</v>
      </c>
      <c r="B91" s="3" t="s">
        <v>95</v>
      </c>
      <c r="C91" s="3" t="s">
        <v>370</v>
      </c>
      <c r="D91" s="3" t="s">
        <v>372</v>
      </c>
      <c r="E91" s="4" t="s">
        <v>16</v>
      </c>
      <c r="F91" s="3" t="s">
        <v>388</v>
      </c>
      <c r="G91" s="3" t="s">
        <v>376</v>
      </c>
    </row>
    <row r="92" spans="1:7">
      <c r="A92" s="10" t="s">
        <v>38</v>
      </c>
      <c r="B92" s="3" t="s">
        <v>96</v>
      </c>
      <c r="C92" s="3" t="s">
        <v>370</v>
      </c>
      <c r="D92" s="3" t="s">
        <v>372</v>
      </c>
      <c r="E92" s="4" t="s">
        <v>16</v>
      </c>
      <c r="F92" s="3" t="s">
        <v>391</v>
      </c>
      <c r="G92" s="3" t="s">
        <v>376</v>
      </c>
    </row>
    <row r="93" spans="1:7">
      <c r="A93" s="10" t="s">
        <v>38</v>
      </c>
      <c r="B93" s="3" t="s">
        <v>96</v>
      </c>
      <c r="C93" s="3" t="s">
        <v>370</v>
      </c>
      <c r="D93" s="3" t="s">
        <v>372</v>
      </c>
      <c r="E93" s="4" t="s">
        <v>16</v>
      </c>
      <c r="F93" s="3" t="s">
        <v>391</v>
      </c>
      <c r="G93" s="3" t="s">
        <v>375</v>
      </c>
    </row>
    <row r="94" spans="1:7">
      <c r="A94" s="10" t="s">
        <v>38</v>
      </c>
      <c r="B94" s="3" t="s">
        <v>96</v>
      </c>
      <c r="C94" s="3" t="s">
        <v>370</v>
      </c>
      <c r="D94" s="3" t="s">
        <v>372</v>
      </c>
      <c r="E94" s="4" t="s">
        <v>16</v>
      </c>
      <c r="F94" s="3" t="s">
        <v>391</v>
      </c>
      <c r="G94" s="3" t="s">
        <v>374</v>
      </c>
    </row>
    <row r="95" spans="1:7">
      <c r="A95" s="12" t="s">
        <v>36</v>
      </c>
      <c r="B95" s="3" t="s">
        <v>85</v>
      </c>
      <c r="C95" s="3" t="s">
        <v>370</v>
      </c>
      <c r="D95" s="3" t="s">
        <v>372</v>
      </c>
      <c r="E95" s="4" t="s">
        <v>16</v>
      </c>
      <c r="F95" s="3" t="s">
        <v>394</v>
      </c>
      <c r="G95" s="3" t="s">
        <v>374</v>
      </c>
    </row>
    <row r="96" spans="1:7">
      <c r="A96" s="12" t="s">
        <v>36</v>
      </c>
      <c r="B96" s="3" t="s">
        <v>85</v>
      </c>
      <c r="C96" s="3" t="s">
        <v>370</v>
      </c>
      <c r="D96" s="3" t="s">
        <v>372</v>
      </c>
      <c r="E96" s="4" t="s">
        <v>16</v>
      </c>
      <c r="F96" s="3" t="s">
        <v>394</v>
      </c>
      <c r="G96" s="3" t="s">
        <v>375</v>
      </c>
    </row>
    <row r="97" spans="1:7">
      <c r="A97" s="12" t="s">
        <v>36</v>
      </c>
      <c r="B97" s="3" t="s">
        <v>85</v>
      </c>
      <c r="C97" s="3" t="s">
        <v>370</v>
      </c>
      <c r="D97" s="3" t="s">
        <v>372</v>
      </c>
      <c r="E97" s="4" t="s">
        <v>16</v>
      </c>
      <c r="F97" s="3" t="s">
        <v>394</v>
      </c>
      <c r="G97" s="3" t="s">
        <v>376</v>
      </c>
    </row>
    <row r="98" spans="1:7">
      <c r="A98" s="10" t="s">
        <v>38</v>
      </c>
      <c r="B98" s="3" t="s">
        <v>396</v>
      </c>
      <c r="C98" s="3" t="s">
        <v>370</v>
      </c>
      <c r="D98" s="3" t="s">
        <v>372</v>
      </c>
      <c r="E98" s="4" t="s">
        <v>16</v>
      </c>
      <c r="F98" s="3" t="s">
        <v>388</v>
      </c>
      <c r="G98" s="3" t="s">
        <v>376</v>
      </c>
    </row>
    <row r="99" spans="1:7">
      <c r="A99" s="10" t="s">
        <v>38</v>
      </c>
      <c r="B99" s="3" t="s">
        <v>396</v>
      </c>
      <c r="C99" s="3" t="s">
        <v>370</v>
      </c>
      <c r="D99" s="3" t="s">
        <v>372</v>
      </c>
      <c r="E99" s="4" t="s">
        <v>16</v>
      </c>
      <c r="F99" s="3" t="s">
        <v>388</v>
      </c>
      <c r="G99" s="3" t="s">
        <v>374</v>
      </c>
    </row>
    <row r="100" spans="1:7">
      <c r="A100" s="10" t="s">
        <v>38</v>
      </c>
      <c r="B100" s="3" t="s">
        <v>396</v>
      </c>
      <c r="C100" s="3" t="s">
        <v>370</v>
      </c>
      <c r="D100" s="3" t="s">
        <v>372</v>
      </c>
      <c r="E100" s="4" t="s">
        <v>16</v>
      </c>
      <c r="F100" s="3" t="s">
        <v>388</v>
      </c>
      <c r="G100" s="3" t="s">
        <v>375</v>
      </c>
    </row>
    <row r="101" spans="1:7">
      <c r="A101" s="12" t="s">
        <v>36</v>
      </c>
      <c r="B101" s="3" t="s">
        <v>86</v>
      </c>
      <c r="C101" s="3" t="s">
        <v>370</v>
      </c>
      <c r="D101" s="3" t="s">
        <v>372</v>
      </c>
      <c r="E101" s="4" t="s">
        <v>16</v>
      </c>
      <c r="F101" s="3" t="s">
        <v>397</v>
      </c>
      <c r="G101" s="3" t="s">
        <v>375</v>
      </c>
    </row>
    <row r="102" spans="1:7">
      <c r="A102" s="12" t="s">
        <v>36</v>
      </c>
      <c r="B102" s="3" t="s">
        <v>86</v>
      </c>
      <c r="C102" s="3" t="s">
        <v>370</v>
      </c>
      <c r="D102" s="3" t="s">
        <v>372</v>
      </c>
      <c r="E102" s="4" t="s">
        <v>16</v>
      </c>
      <c r="F102" s="3" t="s">
        <v>397</v>
      </c>
      <c r="G102" s="3" t="s">
        <v>376</v>
      </c>
    </row>
    <row r="103" spans="1:7">
      <c r="A103" s="10" t="s">
        <v>38</v>
      </c>
      <c r="B103" s="3" t="s">
        <v>99</v>
      </c>
      <c r="C103" s="3" t="s">
        <v>370</v>
      </c>
      <c r="D103" s="3" t="s">
        <v>222</v>
      </c>
      <c r="E103" s="4" t="s">
        <v>16</v>
      </c>
      <c r="F103" s="3" t="s">
        <v>266</v>
      </c>
      <c r="G103" s="3" t="s">
        <v>376</v>
      </c>
    </row>
    <row r="104" spans="1:7">
      <c r="A104" s="10" t="s">
        <v>38</v>
      </c>
      <c r="B104" s="3" t="s">
        <v>99</v>
      </c>
      <c r="C104" s="3" t="s">
        <v>370</v>
      </c>
      <c r="D104" s="3" t="s">
        <v>222</v>
      </c>
      <c r="E104" s="4" t="s">
        <v>16</v>
      </c>
      <c r="F104" s="3" t="s">
        <v>291</v>
      </c>
      <c r="G104" s="3" t="s">
        <v>375</v>
      </c>
    </row>
    <row r="105" spans="1:7">
      <c r="A105" s="12" t="s">
        <v>36</v>
      </c>
      <c r="B105" s="3" t="s">
        <v>398</v>
      </c>
      <c r="C105" s="3" t="s">
        <v>370</v>
      </c>
      <c r="D105" s="3" t="s">
        <v>372</v>
      </c>
      <c r="E105" s="4" t="s">
        <v>16</v>
      </c>
      <c r="F105" s="3" t="s">
        <v>391</v>
      </c>
      <c r="G105" s="3" t="s">
        <v>374</v>
      </c>
    </row>
    <row r="106" spans="1:7">
      <c r="A106" s="12" t="s">
        <v>36</v>
      </c>
      <c r="B106" s="3" t="s">
        <v>398</v>
      </c>
      <c r="C106" s="3" t="s">
        <v>370</v>
      </c>
      <c r="D106" s="3" t="s">
        <v>372</v>
      </c>
      <c r="E106" s="4" t="s">
        <v>16</v>
      </c>
      <c r="F106" s="3" t="s">
        <v>378</v>
      </c>
      <c r="G106" s="3" t="s">
        <v>375</v>
      </c>
    </row>
    <row r="107" spans="1:7">
      <c r="A107" s="12" t="s">
        <v>36</v>
      </c>
      <c r="B107" s="3" t="s">
        <v>398</v>
      </c>
      <c r="C107" s="3" t="s">
        <v>370</v>
      </c>
      <c r="D107" s="3" t="s">
        <v>372</v>
      </c>
      <c r="E107" s="4" t="s">
        <v>16</v>
      </c>
      <c r="F107" s="3" t="s">
        <v>378</v>
      </c>
      <c r="G107" s="3" t="s">
        <v>376</v>
      </c>
    </row>
    <row r="108" spans="1:7">
      <c r="A108" s="2" t="s">
        <v>33</v>
      </c>
      <c r="B108" s="3" t="s">
        <v>66</v>
      </c>
      <c r="C108" s="3" t="s">
        <v>370</v>
      </c>
      <c r="D108" s="3" t="s">
        <v>372</v>
      </c>
      <c r="E108" s="4" t="s">
        <v>16</v>
      </c>
      <c r="F108" s="3" t="s">
        <v>373</v>
      </c>
      <c r="G108" s="3" t="s">
        <v>375</v>
      </c>
    </row>
    <row r="109" spans="1:7">
      <c r="A109" s="2" t="s">
        <v>33</v>
      </c>
      <c r="B109" s="3" t="s">
        <v>66</v>
      </c>
      <c r="C109" s="3" t="s">
        <v>370</v>
      </c>
      <c r="D109" s="3" t="s">
        <v>372</v>
      </c>
      <c r="E109" s="4" t="s">
        <v>16</v>
      </c>
      <c r="F109" s="3" t="s">
        <v>373</v>
      </c>
      <c r="G109" s="3" t="s">
        <v>374</v>
      </c>
    </row>
    <row r="110" spans="1:7">
      <c r="A110" s="2" t="s">
        <v>33</v>
      </c>
      <c r="B110" s="3" t="s">
        <v>66</v>
      </c>
      <c r="C110" s="3" t="s">
        <v>370</v>
      </c>
      <c r="D110" s="3" t="s">
        <v>372</v>
      </c>
      <c r="E110" s="4" t="s">
        <v>16</v>
      </c>
      <c r="F110" s="3" t="s">
        <v>373</v>
      </c>
      <c r="G110" s="3" t="s">
        <v>376</v>
      </c>
    </row>
    <row r="111" spans="1:7">
      <c r="A111" s="8" t="s">
        <v>40</v>
      </c>
      <c r="B111" s="3" t="s">
        <v>399</v>
      </c>
      <c r="C111" s="3" t="s">
        <v>370</v>
      </c>
      <c r="D111" s="3" t="s">
        <v>372</v>
      </c>
      <c r="E111" s="4" t="s">
        <v>16</v>
      </c>
      <c r="F111" s="3" t="s">
        <v>397</v>
      </c>
      <c r="G111" s="3" t="s">
        <v>376</v>
      </c>
    </row>
    <row r="112" spans="1:7">
      <c r="A112" s="8" t="s">
        <v>40</v>
      </c>
      <c r="B112" s="3" t="s">
        <v>399</v>
      </c>
      <c r="C112" s="3" t="s">
        <v>370</v>
      </c>
      <c r="D112" s="3" t="s">
        <v>372</v>
      </c>
      <c r="E112" s="4" t="s">
        <v>16</v>
      </c>
      <c r="F112" s="3" t="s">
        <v>397</v>
      </c>
      <c r="G112" s="3" t="s">
        <v>375</v>
      </c>
    </row>
    <row r="113" spans="1:7">
      <c r="A113" s="8" t="s">
        <v>40</v>
      </c>
      <c r="B113" s="3" t="s">
        <v>399</v>
      </c>
      <c r="C113" s="3" t="s">
        <v>370</v>
      </c>
      <c r="D113" s="3" t="s">
        <v>372</v>
      </c>
      <c r="E113" s="4" t="s">
        <v>16</v>
      </c>
      <c r="F113" s="3" t="s">
        <v>397</v>
      </c>
      <c r="G113" s="3" t="s">
        <v>374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2025-06-17T11:13:23Z</dcterms:created>
  <dcterms:modified xsi:type="dcterms:W3CDTF">2025-06-18T16:56:26Z</dcterms:modified>
  <cp:category/>
  <cp:contentStatus/>
</cp:coreProperties>
</file>