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rgb="FFFFFFFF"/>
      <sz val="14"/>
    </font>
    <font>
      <name val="Arial"/>
      <b val="1"/>
      <sz val="10"/>
    </font>
    <font>
      <name val="Arial"/>
      <b val="1"/>
      <color rgb="FFFFFFFF"/>
      <sz val="8"/>
    </font>
    <font>
      <name val="Aptos Narrow"/>
      <color rgb="FF000000"/>
      <sz val="12"/>
    </font>
    <font>
      <name val="Aptos Narrow"/>
      <b val="1"/>
      <color rgb="FF000000"/>
      <sz val="12"/>
    </font>
    <font>
      <name val="Arial"/>
      <color rgb="FF000000"/>
      <sz val="9"/>
    </font>
    <font>
      <name val="Arial"/>
      <sz val="10"/>
    </font>
    <font>
      <name val="Calibri"/>
      <color rgb="FF000000"/>
      <sz val="11"/>
    </font>
    <font>
      <name val="Aptos Narrow"/>
      <color rgb="FFFFFFFF"/>
      <sz val="12"/>
    </font>
    <font>
      <name val="Arial"/>
      <color rgb="FF000000"/>
      <sz val="11"/>
    </font>
    <font>
      <name val="Arial"/>
      <b val="1"/>
      <color rgb="FF000000"/>
      <sz val="11"/>
    </font>
    <font>
      <name val="Calibri"/>
      <b val="1"/>
      <color rgb="FF000000"/>
      <sz val="11"/>
    </font>
    <font>
      <name val="Arial"/>
      <b val="1"/>
      <color rgb="00FFFFFF"/>
      <sz val="11"/>
    </font>
    <font>
      <name val="Arial"/>
      <sz val="11"/>
    </font>
    <font>
      <name val="Arial"/>
      <color rgb="00FFFFFF"/>
      <sz val="11"/>
    </font>
  </fonts>
  <fills count="28">
    <fill>
      <patternFill/>
    </fill>
    <fill>
      <patternFill patternType="gray125"/>
    </fill>
    <fill>
      <patternFill patternType="solid">
        <fgColor rgb="FF3172C4"/>
        <bgColor rgb="FF31859C"/>
      </patternFill>
    </fill>
    <fill>
      <patternFill patternType="solid">
        <fgColor rgb="FFBFBFBF"/>
        <bgColor rgb="FFA9C5E6"/>
      </patternFill>
    </fill>
    <fill>
      <patternFill patternType="solid">
        <fgColor rgb="FF00B050"/>
        <bgColor rgb="FF008080"/>
      </patternFill>
    </fill>
    <fill>
      <patternFill patternType="solid">
        <fgColor rgb="FFFFFFFF"/>
        <bgColor rgb="FFFFF7C9"/>
      </patternFill>
    </fill>
    <fill>
      <patternFill patternType="solid">
        <fgColor rgb="FFFFF7C9"/>
        <bgColor rgb="FFFFFF99"/>
      </patternFill>
    </fill>
    <fill>
      <patternFill patternType="solid">
        <fgColor rgb="FFA3DDFF"/>
        <bgColor rgb="FFA9C5E6"/>
      </patternFill>
    </fill>
    <fill>
      <patternFill patternType="solid">
        <fgColor rgb="FF91F0D3"/>
        <bgColor rgb="FFA3DDFF"/>
      </patternFill>
    </fill>
    <fill>
      <patternFill patternType="solid">
        <fgColor rgb="FFEBC99F"/>
        <bgColor rgb="FFF1E0C6"/>
      </patternFill>
    </fill>
    <fill>
      <patternFill patternType="solid">
        <fgColor rgb="FFFFD2DE"/>
        <bgColor rgb="FFFFCCFF"/>
      </patternFill>
    </fill>
    <fill>
      <patternFill patternType="solid">
        <fgColor rgb="FF95B3D7"/>
        <bgColor rgb="FFA9C5E6"/>
      </patternFill>
    </fill>
    <fill>
      <patternFill patternType="solid">
        <fgColor rgb="FFFFC000"/>
        <bgColor rgb="FFFFA500"/>
      </patternFill>
    </fill>
    <fill>
      <patternFill patternType="solid">
        <fgColor rgb="FFDCE6F2"/>
        <bgColor rgb="FFF1E0C6"/>
      </patternFill>
    </fill>
    <fill>
      <patternFill patternType="solid">
        <fgColor rgb="FFFFFF00"/>
        <bgColor rgb="FFFFFF00"/>
      </patternFill>
    </fill>
    <fill>
      <patternFill patternType="solid">
        <fgColor rgb="FFFF0000"/>
        <bgColor rgb="FF993300"/>
      </patternFill>
    </fill>
    <fill>
      <patternFill patternType="solid">
        <fgColor rgb="FF92D050"/>
        <bgColor rgb="FF9BBB59"/>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4">
    <border>
      <left/>
      <right/>
      <top/>
      <bottom/>
      <diagonal/>
    </border>
    <border>
      <left style="thin"/>
      <right style="thin"/>
      <top style="thin"/>
      <bottom/>
    </border>
    <border>
      <left style="thin"/>
      <right style="thin"/>
      <top style="thin"/>
      <bottom style="thin"/>
    </border>
    <border>
      <left style="thin"/>
      <right/>
      <top style="thin"/>
      <bottom style="thin"/>
    </border>
    <border>
      <left/>
      <right/>
      <top/>
      <bottom style="thin"/>
    </border>
    <border>
      <left/>
      <right style="thin"/>
      <top style="thin"/>
      <bottom style="thin"/>
    </border>
    <border>
      <left/>
      <right/>
      <top/>
      <bottom/>
    </border>
    <border>
      <left/>
      <right/>
      <top/>
      <bottom style="thin"/>
      <diagonal/>
    </border>
    <border>
      <left/>
      <right/>
      <top style="thin"/>
      <bottom/>
      <diagonal/>
    </border>
    <border>
      <left/>
      <right style="thin"/>
      <top style="thin"/>
      <bottom/>
      <diagonal/>
    </border>
    <border>
      <left/>
      <right style="thin"/>
      <top style="thin"/>
      <bottom style="thin"/>
      <diagonal/>
    </border>
    <border>
      <left/>
      <right/>
      <top style="thin"/>
      <bottom style="thin"/>
    </border>
    <border>
      <left style="thin"/>
      <right style="thin"/>
      <top style="thin"/>
      <bottom style="thin">
        <color rgb="FF95B3D7"/>
      </bottom>
    </border>
    <border>
      <left style="thin">
        <color rgb="00000000"/>
      </left>
      <right style="thin">
        <color rgb="00000000"/>
      </right>
      <top style="thin">
        <color rgb="00000000"/>
      </top>
      <bottom style="thin">
        <color rgb="00000000"/>
      </bottom>
    </border>
  </borders>
  <cellStyleXfs count="1">
    <xf numFmtId="0" fontId="0" fillId="0" borderId="0"/>
  </cellStyleXfs>
  <cellXfs count="53">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wrapText="1"/>
    </xf>
    <xf numFmtId="0" fontId="3" fillId="4" borderId="2" applyAlignment="1" pivotButton="0" quotePrefix="0" xfId="0">
      <alignment horizontal="center" vertical="center" wrapText="1"/>
    </xf>
    <xf numFmtId="0" fontId="4" fillId="0" borderId="2" applyAlignment="1" pivotButton="0" quotePrefix="0" xfId="0">
      <alignment horizontal="center" vertical="center"/>
    </xf>
    <xf numFmtId="9" fontId="4" fillId="0" borderId="2" applyAlignment="1" pivotButton="0" quotePrefix="0" xfId="0">
      <alignment horizontal="center" vertical="center"/>
    </xf>
    <xf numFmtId="0" fontId="5" fillId="0" borderId="2" applyAlignment="1" pivotButton="0" quotePrefix="0" xfId="0">
      <alignment horizontal="center" vertical="center"/>
    </xf>
    <xf numFmtId="0" fontId="6" fillId="0" borderId="2" applyAlignment="1" pivotButton="0" quotePrefix="0" xfId="0">
      <alignment horizontal="center" vertical="center" wrapText="1"/>
    </xf>
    <xf numFmtId="0" fontId="7" fillId="5" borderId="2" applyAlignment="1" pivotButton="0" quotePrefix="0" xfId="0">
      <alignment horizontal="center" vertical="center" wrapText="1"/>
    </xf>
    <xf numFmtId="0" fontId="4" fillId="0" borderId="3" applyAlignment="1" pivotButton="0" quotePrefix="0" xfId="0">
      <alignment horizontal="center" vertical="center"/>
    </xf>
    <xf numFmtId="9" fontId="8" fillId="0" borderId="2" applyAlignment="1" pivotButton="0" quotePrefix="0" xfId="0">
      <alignment horizontal="center" vertical="center"/>
    </xf>
    <xf numFmtId="0" fontId="9" fillId="2" borderId="4" applyAlignment="1" pivotButton="0" quotePrefix="0" xfId="0">
      <alignment horizontal="center" vertical="center"/>
    </xf>
    <xf numFmtId="0" fontId="9" fillId="2" borderId="2" applyAlignment="1" pivotButton="0" quotePrefix="0" xfId="0">
      <alignment horizontal="center" vertical="center"/>
    </xf>
    <xf numFmtId="0" fontId="0" fillId="0" borderId="10" pivotButton="0" quotePrefix="0" xfId="0"/>
    <xf numFmtId="0" fontId="0" fillId="0" borderId="7" pivotButton="0" quotePrefix="0" xfId="0"/>
    <xf numFmtId="0" fontId="9" fillId="2" borderId="1" applyAlignment="1" pivotButton="0" quotePrefix="0" xfId="0">
      <alignment horizontal="center" vertical="center"/>
    </xf>
    <xf numFmtId="0" fontId="10" fillId="6" borderId="3" applyAlignment="1" pivotButton="0" quotePrefix="0" xfId="0">
      <alignment horizontal="center" vertical="center"/>
    </xf>
    <xf numFmtId="0" fontId="8" fillId="0" borderId="2" applyAlignment="1" pivotButton="0" quotePrefix="0" xfId="0">
      <alignment horizontal="center" vertical="center"/>
    </xf>
    <xf numFmtId="0" fontId="10" fillId="7" borderId="3" applyAlignment="1" pivotButton="0" quotePrefix="0" xfId="0">
      <alignment horizontal="center" vertical="center"/>
    </xf>
    <xf numFmtId="9" fontId="8" fillId="0" borderId="6" applyAlignment="1" pivotButton="0" quotePrefix="0" xfId="0">
      <alignment horizontal="center" vertical="center"/>
    </xf>
    <xf numFmtId="0" fontId="10" fillId="8" borderId="3" applyAlignment="1" pivotButton="0" quotePrefix="0" xfId="0">
      <alignment horizontal="center" vertical="center"/>
    </xf>
    <xf numFmtId="0" fontId="10" fillId="9" borderId="3" applyAlignment="1" pivotButton="0" quotePrefix="0" xfId="0">
      <alignment horizontal="center" vertical="center"/>
    </xf>
    <xf numFmtId="0" fontId="10" fillId="10" borderId="3" applyAlignment="1" pivotButton="0" quotePrefix="0" xfId="0">
      <alignment horizontal="center" vertical="center"/>
    </xf>
    <xf numFmtId="0" fontId="11" fillId="5" borderId="3" applyAlignment="1" pivotButton="0" quotePrefix="0" xfId="0">
      <alignment horizontal="center" vertical="center"/>
    </xf>
    <xf numFmtId="0" fontId="12" fillId="0" borderId="2" applyAlignment="1" pivotButton="0" quotePrefix="0" xfId="0">
      <alignment horizontal="center" vertical="center"/>
    </xf>
    <xf numFmtId="9" fontId="12" fillId="0" borderId="2" applyAlignment="1" pivotButton="0" quotePrefix="0" xfId="0">
      <alignment horizontal="center" vertical="center"/>
    </xf>
    <xf numFmtId="9" fontId="12" fillId="0" borderId="6" applyAlignment="1" pivotButton="0" quotePrefix="0" xfId="0">
      <alignment horizontal="center" vertical="center"/>
    </xf>
    <xf numFmtId="0" fontId="4" fillId="11" borderId="3" applyAlignment="1" pivotButton="0" quotePrefix="0" xfId="0">
      <alignment horizontal="center" vertical="center"/>
    </xf>
    <xf numFmtId="0" fontId="9" fillId="2" borderId="3" applyAlignment="1" pivotButton="0" quotePrefix="0" xfId="0">
      <alignment horizontal="center" vertical="center"/>
    </xf>
    <xf numFmtId="0" fontId="10" fillId="12" borderId="2" applyAlignment="1" pivotButton="0" quotePrefix="0" xfId="0">
      <alignment horizontal="center" vertical="center"/>
    </xf>
    <xf numFmtId="0" fontId="10" fillId="7" borderId="11" applyAlignment="1" pivotButton="0" quotePrefix="0" xfId="0">
      <alignment horizontal="center" vertical="center"/>
    </xf>
    <xf numFmtId="0" fontId="10" fillId="13" borderId="12" applyAlignment="1" pivotButton="0" quotePrefix="0" xfId="0">
      <alignment horizontal="center" vertical="center"/>
    </xf>
    <xf numFmtId="0" fontId="10" fillId="9" borderId="2" applyAlignment="1" pivotButton="0" quotePrefix="0" xfId="0">
      <alignment horizontal="center" vertical="center"/>
    </xf>
    <xf numFmtId="0" fontId="10" fillId="0" borderId="2" applyAlignment="1" pivotButton="0" quotePrefix="0" xfId="0">
      <alignment horizontal="center" vertical="center"/>
    </xf>
    <xf numFmtId="0" fontId="10" fillId="14" borderId="2" applyAlignment="1" pivotButton="0" quotePrefix="0" xfId="0">
      <alignment horizontal="center" vertical="center"/>
    </xf>
    <xf numFmtId="0" fontId="10" fillId="15" borderId="2" applyAlignment="1" pivotButton="0" quotePrefix="0" xfId="0">
      <alignment horizontal="center" vertical="center"/>
    </xf>
    <xf numFmtId="0" fontId="10" fillId="6" borderId="2" applyAlignment="1" pivotButton="0" quotePrefix="0" xfId="0">
      <alignment horizontal="center" vertical="center"/>
    </xf>
    <xf numFmtId="0" fontId="10" fillId="10" borderId="2" applyAlignment="1" pivotButton="0" quotePrefix="0" xfId="0">
      <alignment horizontal="center" vertical="center"/>
    </xf>
    <xf numFmtId="0" fontId="10" fillId="16" borderId="2" applyAlignment="1" pivotButton="0" quotePrefix="0" xfId="0">
      <alignment horizontal="center" vertical="center"/>
    </xf>
    <xf numFmtId="0" fontId="10" fillId="8" borderId="2" applyAlignment="1" pivotButton="0" quotePrefix="0" xfId="0">
      <alignment horizontal="center" vertical="center"/>
    </xf>
    <xf numFmtId="0" fontId="13" fillId="17" borderId="13" applyAlignment="1" pivotButton="0" quotePrefix="0" xfId="0">
      <alignment horizontal="center" vertical="center"/>
    </xf>
    <xf numFmtId="0" fontId="14" fillId="19" borderId="13" applyAlignment="1" pivotButton="0" quotePrefix="0" xfId="0">
      <alignment horizontal="center" vertical="center"/>
    </xf>
    <xf numFmtId="0" fontId="14" fillId="0" borderId="13" applyAlignment="1" pivotButton="0" quotePrefix="0" xfId="0">
      <alignment horizontal="center" vertical="center"/>
    </xf>
    <xf numFmtId="0" fontId="15" fillId="25" borderId="13" applyAlignment="1" pivotButton="0" quotePrefix="0" xfId="0">
      <alignment horizontal="center" vertical="center"/>
    </xf>
    <xf numFmtId="0" fontId="14" fillId="18" borderId="13" applyAlignment="1" pivotButton="0" quotePrefix="0" xfId="0">
      <alignment horizontal="center" vertical="center"/>
    </xf>
    <xf numFmtId="0" fontId="14" fillId="0" borderId="13" applyAlignment="1" pivotButton="0" quotePrefix="0" xfId="0">
      <alignment horizontal="center" vertical="center" wrapText="1"/>
    </xf>
    <xf numFmtId="0" fontId="14" fillId="21" borderId="13" applyAlignment="1" pivotButton="0" quotePrefix="0" xfId="0">
      <alignment horizontal="center" vertical="center"/>
    </xf>
    <xf numFmtId="0" fontId="15" fillId="26" borderId="13" applyAlignment="1" pivotButton="0" quotePrefix="0" xfId="0">
      <alignment horizontal="center" vertical="center"/>
    </xf>
    <xf numFmtId="0" fontId="14" fillId="20" borderId="13" applyAlignment="1" pivotButton="0" quotePrefix="0" xfId="0">
      <alignment horizontal="center" vertical="center"/>
    </xf>
    <xf numFmtId="0" fontId="14" fillId="22" borderId="13" applyAlignment="1" pivotButton="0" quotePrefix="0" xfId="0">
      <alignment horizontal="center" vertical="center"/>
    </xf>
    <xf numFmtId="0" fontId="15" fillId="27" borderId="13" applyAlignment="1" pivotButton="0" quotePrefix="0" xfId="0">
      <alignment horizontal="center" vertical="center"/>
    </xf>
    <xf numFmtId="0" fontId="14" fillId="23" borderId="13" applyAlignment="1" pivotButton="0" quotePrefix="0" xfId="0">
      <alignment horizontal="center" vertical="center"/>
    </xf>
    <xf numFmtId="0" fontId="14" fillId="24" borderId="13" applyAlignment="1" pivotButton="0" quotePrefix="0" xfId="0">
      <alignment horizontal="center" vertical="center"/>
    </xf>
  </cellXfs>
  <cellStyles count="1">
    <cellStyle name="Normal" xfId="0" builtinId="0" hidden="0"/>
  </cellStyles>
  <dxfs count="11">
    <dxf>
      <font>
        <color rgb="FFFFFFFF"/>
      </font>
      <fill>
        <patternFill>
          <bgColor rgb="FF953735"/>
        </patternFill>
      </fill>
    </dxf>
    <dxf>
      <font>
        <color rgb="FFFFFFFF"/>
      </font>
      <fill>
        <patternFill>
          <bgColor rgb="FF31859C"/>
        </patternFill>
      </fill>
    </dxf>
    <dxf>
      <font>
        <color rgb="FFFFFFFF"/>
      </font>
      <fill>
        <patternFill>
          <bgColor rgb="FF7F7F7F"/>
        </patternFill>
      </fill>
    </dxf>
    <dxf>
      <font>
        <color rgb="FFFFFFFF"/>
      </font>
      <fill>
        <patternFill>
          <bgColor rgb="FF9BBB59"/>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20" customWidth="1" min="1" max="1"/>
    <col width="12.85" customWidth="1" min="2" max="2"/>
    <col width="12.28" customWidth="1" min="3" max="3"/>
    <col width="15.14" customWidth="1" min="4" max="4"/>
    <col width="12" customWidth="1" min="5" max="5"/>
    <col width="15.14" customWidth="1" min="6" max="6"/>
    <col width="11.85" customWidth="1" min="7" max="7"/>
    <col width="15.14" customWidth="1" min="8" max="8"/>
    <col width="11.85" customWidth="1" min="9" max="9"/>
    <col width="14.85" customWidth="1" min="10" max="10"/>
    <col width="21.57" customWidth="1" min="12" max="12"/>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 xml:space="preserve">Formulários </t>
        </is>
      </c>
      <c r="M1" s="3" t="inlineStr">
        <is>
          <t xml:space="preserve">Enviado </t>
        </is>
      </c>
      <c r="N1" s="3" t="inlineStr">
        <is>
          <t xml:space="preserve">Atrasado </t>
        </is>
      </c>
      <c r="O1" s="3" t="inlineStr">
        <is>
          <t xml:space="preserve">Sem Téc </t>
        </is>
      </c>
    </row>
    <row r="2" ht="15.75" customHeight="1">
      <c r="A2" s="4" t="inlineStr">
        <is>
          <t>1 - Município</t>
        </is>
      </c>
      <c r="B2" s="4">
        <f>COUNTIF(INDIRECT("'Form 1 - Município'!E2:E100"),"Enviado")</f>
        <v/>
      </c>
      <c r="C2" s="5">
        <f>B2/SUM($B2,$D2,$F2,$H2)</f>
        <v/>
      </c>
      <c r="D2" s="4">
        <f>COUNTIF(INDIRECT("'Form 1 - Município'!E2:E100"),"Atrasado")</f>
        <v/>
      </c>
      <c r="E2" s="5">
        <f>D2/SUM($B2,$D2,$F2,$H2)</f>
        <v/>
      </c>
      <c r="F2" s="4">
        <f>COUNTIF(INDIRECT("'Form 1 - Município'!E2:E100"),"Sem Técnico")</f>
        <v/>
      </c>
      <c r="G2" s="5">
        <f>F2/SUM($B2,$D2,$F2,$H2)</f>
        <v/>
      </c>
      <c r="H2" s="4">
        <f>COUNTIF(INDIRECT("'Form 1 - Município'!E2:E100"),"Duplicado")</f>
        <v/>
      </c>
      <c r="I2" s="5">
        <f>H2/SUM($B2,$D2,$F2,$H2)</f>
        <v/>
      </c>
      <c r="J2" s="6">
        <f>SUM(B2,D2,F2,H2)</f>
        <v/>
      </c>
      <c r="L2" s="7" t="inlineStr">
        <is>
          <t xml:space="preserve">  1 - Município </t>
        </is>
      </c>
      <c r="M2" s="8">
        <f>B2+H2</f>
        <v/>
      </c>
      <c r="N2" s="8">
        <f>D2</f>
        <v/>
      </c>
      <c r="O2" s="8">
        <f>F2</f>
        <v/>
      </c>
    </row>
    <row r="3" ht="15.75" customHeight="1">
      <c r="A3" s="4" t="inlineStr">
        <is>
          <t>2 - UVR</t>
        </is>
      </c>
      <c r="B3" s="4">
        <f>COUNTIF(INDIRECT("'Form 2 - UVR'!E2:E100"),"Enviado")</f>
        <v/>
      </c>
      <c r="C3" s="5">
        <f>B3/SUM($B3,$D3,$F3,$H3)</f>
        <v/>
      </c>
      <c r="D3" s="4">
        <f>COUNTIF(INDIRECT("'Form 2 - UVR'!E2:E100"),"Atrasado")</f>
        <v/>
      </c>
      <c r="E3" s="5">
        <f>D3/SUM($B3,$D3,$F3,$H3)</f>
        <v/>
      </c>
      <c r="F3" s="4">
        <f>COUNTIF(INDIRECT("'Form 2 - UVR'!E2:E100"),"Sem Técnico")</f>
        <v/>
      </c>
      <c r="G3" s="5">
        <f>F3/SUM($B3,$D3,$F3,$H3)</f>
        <v/>
      </c>
      <c r="H3" s="4">
        <f>COUNTIF(INDIRECT("'Form 2 - UVR'!E2:E100"),"Duplicado")</f>
        <v/>
      </c>
      <c r="I3" s="5">
        <f>H3/SUM($B3,$D3,$F3,$H3)</f>
        <v/>
      </c>
      <c r="J3" s="6">
        <f>SUM(B3,D3,F3,H3)</f>
        <v/>
      </c>
      <c r="L3" s="7" t="inlineStr">
        <is>
          <t xml:space="preserve">  2 - UVR </t>
        </is>
      </c>
      <c r="M3" s="8">
        <f>B3+H3</f>
        <v/>
      </c>
      <c r="N3" s="8">
        <f>D3</f>
        <v/>
      </c>
      <c r="O3" s="8">
        <f>F3</f>
        <v/>
      </c>
    </row>
    <row r="4" ht="15.75" customHeight="1">
      <c r="A4" s="4" t="inlineStr">
        <is>
          <t>3 - Empreendimento</t>
        </is>
      </c>
      <c r="B4" s="4">
        <f>COUNTIF(INDIRECT("'Form 3 - Empreendimento'!E2:E100"),"Enviado")</f>
        <v/>
      </c>
      <c r="C4" s="5">
        <f>B4/SUM($B4,$D4,$F4,$H4)</f>
        <v/>
      </c>
      <c r="D4" s="4">
        <f>COUNTIF(INDIRECT("'Form 3 - Empreendimento'!E2:E100"),"Atrasado")</f>
        <v/>
      </c>
      <c r="E4" s="5">
        <f>D4/SUM($B4,$D4,$F4,$H4)</f>
        <v/>
      </c>
      <c r="F4" s="4">
        <f>COUNTIF(INDIRECT("'Form 3 - Empreendimento'!E2:E100"),"Sem Técnico")</f>
        <v/>
      </c>
      <c r="G4" s="5">
        <f>F4/SUM($B4,$D4,$F4,$H4)</f>
        <v/>
      </c>
      <c r="H4" s="4">
        <f>COUNTIF(INDIRECT("'Form 3 - Empreendimento'!E2:E100"),"Duplicado")</f>
        <v/>
      </c>
      <c r="I4" s="5">
        <f>H4/SUM($B4,$D4,$F4,$H4)</f>
        <v/>
      </c>
      <c r="J4" s="6">
        <f>SUM(B4,D4,F4,H4)</f>
        <v/>
      </c>
      <c r="L4" s="7" t="inlineStr">
        <is>
          <t xml:space="preserve">  3 - Empreendimento </t>
        </is>
      </c>
      <c r="M4" s="8">
        <f>B4+H4</f>
        <v/>
      </c>
      <c r="N4" s="8">
        <f>D4</f>
        <v/>
      </c>
      <c r="O4" s="8">
        <f>F4</f>
        <v/>
      </c>
    </row>
    <row r="5" ht="15.75" customHeight="1">
      <c r="A5" s="6" t="inlineStr">
        <is>
          <t>Total</t>
        </is>
      </c>
      <c r="B5" s="6">
        <f>SUM(B2:B4)</f>
        <v/>
      </c>
      <c r="C5" s="5">
        <f>B5/SUM($B5,$D5,$F5,$H5)</f>
        <v/>
      </c>
      <c r="D5" s="6">
        <f>SUM(D2:D4)</f>
        <v/>
      </c>
      <c r="E5" s="5">
        <f>D5/SUM($B5,$D5,$F5,$H5)</f>
        <v/>
      </c>
      <c r="F5" s="6">
        <f>SUM(F2:F4)</f>
        <v/>
      </c>
      <c r="G5" s="5">
        <f>F5/SUM($B5,$D5,$F5,$H5)</f>
        <v/>
      </c>
      <c r="H5" s="6">
        <f>SUM(H2:H4)</f>
        <v/>
      </c>
      <c r="I5" s="5">
        <f>H5/SUM($B5,$D5,$F5,$H5)</f>
        <v/>
      </c>
      <c r="J5" s="6">
        <f>SUM(B5,D5,F5)</f>
        <v/>
      </c>
    </row>
    <row r="6"/>
    <row r="7"/>
    <row r="8"/>
    <row r="9" ht="18.75" customHeight="1">
      <c r="A9" s="1" t="inlineStr">
        <is>
          <t>Formulário</t>
        </is>
      </c>
      <c r="B9" s="1" t="inlineStr">
        <is>
          <t>Validados</t>
        </is>
      </c>
      <c r="C9" s="1" t="inlineStr">
        <is>
          <t>%</t>
        </is>
      </c>
    </row>
    <row r="10" ht="15.75" customHeight="1">
      <c r="A10" s="9" t="inlineStr">
        <is>
          <t>1 - Município</t>
        </is>
      </c>
      <c r="B10" s="4">
        <f>COUNTIF(INDIRECT("'Form 1 - Município'!G2:G100"),"Sim")</f>
        <v/>
      </c>
      <c r="C10" s="10">
        <f>$B$10/($B$2+$H$2)</f>
        <v/>
      </c>
    </row>
    <row r="11" ht="15.75" customHeight="1">
      <c r="A11" s="9" t="inlineStr">
        <is>
          <t>2 - UVR</t>
        </is>
      </c>
      <c r="B11" s="4">
        <f>COUNTIF(INDIRECT("'Form 2 - UVR'!G2:G100"),"Sim")</f>
        <v/>
      </c>
      <c r="C11" s="10">
        <f>$B$11/($B$3+$H$3)</f>
        <v/>
      </c>
    </row>
    <row r="12" ht="15.75" customHeight="1">
      <c r="A12" s="9" t="inlineStr">
        <is>
          <t>3 - Empreendimento</t>
        </is>
      </c>
      <c r="B12" s="4">
        <f>COUNTIF(INDIRECT("'Form 3 - Empreendimento'!G2:G100"),"Sim")</f>
        <v/>
      </c>
      <c r="C12" s="10">
        <f>$B$12/($B$4+$H$4)</f>
        <v/>
      </c>
    </row>
    <row r="13"/>
    <row r="14"/>
    <row r="15" ht="15.75" customHeight="1">
      <c r="A15" s="11" t="inlineStr">
        <is>
          <t>Regional</t>
        </is>
      </c>
      <c r="B15" s="12" t="inlineStr">
        <is>
          <t>Form 1 - Município</t>
        </is>
      </c>
      <c r="C15" s="13" t="n"/>
      <c r="D15" s="12" t="inlineStr">
        <is>
          <t>Form 2 - UVR</t>
        </is>
      </c>
      <c r="E15" s="13" t="n"/>
      <c r="F15" s="12" t="inlineStr">
        <is>
          <t>Form 3 - Empreendimento</t>
        </is>
      </c>
      <c r="G15" s="13" t="n"/>
    </row>
    <row r="16" ht="15.75" customHeight="1">
      <c r="A16" s="14" t="n"/>
      <c r="B16" s="15" t="inlineStr">
        <is>
          <t>Validados</t>
        </is>
      </c>
      <c r="C16" s="15" t="inlineStr">
        <is>
          <t>%</t>
        </is>
      </c>
      <c r="D16" s="15" t="inlineStr">
        <is>
          <t>Validados</t>
        </is>
      </c>
      <c r="E16" s="15" t="inlineStr">
        <is>
          <t>%</t>
        </is>
      </c>
      <c r="F16" s="15" t="inlineStr">
        <is>
          <t>Validados</t>
        </is>
      </c>
      <c r="G16" s="15" t="inlineStr">
        <is>
          <t>%</t>
        </is>
      </c>
    </row>
    <row r="17" ht="15" customHeight="1">
      <c r="A17" s="16" t="inlineStr">
        <is>
          <t>Bianca</t>
        </is>
      </c>
      <c r="B17" s="17">
        <f t="array" ref="B17:B17">IFERROR(ROWS(_xlfn._xlws.filter(INDIRECT("'"&amp;B$15&amp;"'!A2:K100"),(INDIRECT("'"&amp;B$15&amp;"'!A2:A100")=$A17) * (INDIRECT("'"&amp;B$15&amp;"'!G2:G100")="Sim"))), 0)</f>
        <v/>
      </c>
      <c r="C17" s="10">
        <f>B17/($B$2+$H$2)</f>
        <v/>
      </c>
      <c r="D17" s="17">
        <f t="array" ref="D17:D17">IFERROR(ROWS(_xlfn._xlws.filter(INDIRECT("'"&amp;D$15&amp;"'!A2:K100"),(INDIRECT("'"&amp;D$15&amp;"'!A2:A100")=$A17) * (INDIRECT("'"&amp;D$15&amp;"'!G2:G100")="Sim"))), 0)</f>
        <v/>
      </c>
      <c r="E17" s="10">
        <f>D17/($B$3+$H$3)</f>
        <v/>
      </c>
      <c r="F17" s="17">
        <f t="array" ref="F17:F17">IFERROR(ROWS(_xlfn._xlws.filter(INDIRECT("'"&amp;F$15&amp;"'!A2:K100"),(INDIRECT("'"&amp;F$15&amp;"'!A2:A100")=$A17) * (INDIRECT("'"&amp;F$15&amp;"'!G2:G100")="Sim"))), 0)</f>
        <v/>
      </c>
      <c r="G17" s="10">
        <f>F17/($B$4+$H$4)</f>
        <v/>
      </c>
    </row>
    <row r="18" ht="15" customHeight="1">
      <c r="A18" s="18" t="inlineStr">
        <is>
          <t>Gabriel</t>
        </is>
      </c>
      <c r="B18" s="17">
        <f t="array" ref="B18:B18">IFERROR(ROWS(_xlfn._xlws.filter(INDIRECT("'"&amp;B$15&amp;"'!A2:K100"),(INDIRECT("'"&amp;B$15&amp;"'!A2:A100")=$A18) * (INDIRECT("'"&amp;B$15&amp;"'!G2:G100")="Sim"))), 0)</f>
        <v/>
      </c>
      <c r="C18" s="10">
        <f>B18/($B$2+$H$2)</f>
        <v/>
      </c>
      <c r="D18" s="17">
        <f t="array" ref="D18:D18">IFERROR(ROWS(_xlfn._xlws.filter(INDIRECT("'"&amp;D$15&amp;"'!A2:K100"),(INDIRECT("'"&amp;D$15&amp;"'!A2:A100")=$A18) * (INDIRECT("'"&amp;D$15&amp;"'!G2:G100")="Sim"))), 0)</f>
        <v/>
      </c>
      <c r="E18" s="10">
        <f>D18/($B$3+$H$3)</f>
        <v/>
      </c>
      <c r="F18" s="17">
        <f t="array" ref="F18:F18">IFERROR(ROWS(_xlfn._xlws.filter(INDIRECT("'"&amp;F$15&amp;"'!A2:K100"),(INDIRECT("'"&amp;F$15&amp;"'!A2:A100")=$A18) * (INDIRECT("'"&amp;F$15&amp;"'!G2:G100")="Sim"))), 0)</f>
        <v/>
      </c>
      <c r="G18" s="10">
        <f>F18/($B$4+$H$4)</f>
        <v/>
      </c>
      <c r="H18" s="19" t="n"/>
      <c r="I18" s="19" t="n"/>
    </row>
    <row r="19" ht="15" customHeight="1">
      <c r="A19" s="20" t="inlineStr">
        <is>
          <t>Valquiria</t>
        </is>
      </c>
      <c r="B19" s="17">
        <f t="array" ref="B19:B19">IFERROR(ROWS(_xlfn._xlws.filter(INDIRECT("'"&amp;B$15&amp;"'!A2:K100"),(INDIRECT("'"&amp;B$15&amp;"'!A2:A100")=$A19) * (INDIRECT("'"&amp;B$15&amp;"'!G2:G100")="Sim"))), 0)</f>
        <v/>
      </c>
      <c r="C19" s="10">
        <f>B19/($B$2+$H$2)</f>
        <v/>
      </c>
      <c r="D19" s="17">
        <f t="array" ref="D19:D19">IFERROR(ROWS(_xlfn._xlws.filter(INDIRECT("'"&amp;D$15&amp;"'!A2:K100"),(INDIRECT("'"&amp;D$15&amp;"'!A2:A100")=$A19) * (INDIRECT("'"&amp;D$15&amp;"'!G2:G100")="Sim"))), 0)</f>
        <v/>
      </c>
      <c r="E19" s="10">
        <f>D19/($B$3+$H$3)</f>
        <v/>
      </c>
      <c r="F19" s="17">
        <f t="array" ref="F19:F19">IFERROR(ROWS(_xlfn._xlws.filter(INDIRECT("'"&amp;F$15&amp;"'!A2:K100"),(INDIRECT("'"&amp;F$15&amp;"'!A2:A100")=$A19) * (INDIRECT("'"&amp;F$15&amp;"'!G2:G100")="Sim"))), 0)</f>
        <v/>
      </c>
      <c r="G19" s="10">
        <f>F19/($B$4+$H$4)</f>
        <v/>
      </c>
      <c r="H19" s="19" t="n"/>
      <c r="I19" s="19" t="n"/>
    </row>
    <row r="20" ht="15" customHeight="1">
      <c r="A20" s="21" t="inlineStr">
        <is>
          <t>Larissa</t>
        </is>
      </c>
      <c r="B20" s="17">
        <f t="array" ref="B20:B20">IFERROR(ROWS(_xlfn._xlws.filter(INDIRECT("'"&amp;B$15&amp;"'!A2:K100"),(INDIRECT("'"&amp;B$15&amp;"'!A2:A100")=$A20) * (INDIRECT("'"&amp;B$15&amp;"'!G2:G100")="Sim"))), 0)</f>
        <v/>
      </c>
      <c r="C20" s="10">
        <f>B20/($B$2+$H$2)</f>
        <v/>
      </c>
      <c r="D20" s="17">
        <f t="array" ref="D20:D20">IFERROR(ROWS(_xlfn._xlws.filter(INDIRECT("'"&amp;D$15&amp;"'!A2:K100"),(INDIRECT("'"&amp;D$15&amp;"'!A2:A100")=$A20) * (INDIRECT("'"&amp;D$15&amp;"'!G2:G100")="Sim"))), 0)</f>
        <v/>
      </c>
      <c r="E20" s="10">
        <f>D20/($B$3+$H$3)</f>
        <v/>
      </c>
      <c r="F20" s="17">
        <f t="array" ref="F20:F20">IFERROR(ROWS(_xlfn._xlws.filter(INDIRECT("'"&amp;F$15&amp;"'!A2:K100"),(INDIRECT("'"&amp;F$15&amp;"'!A2:A100")=$A20) * (INDIRECT("'"&amp;F$15&amp;"'!G2:G100")="Sim"))), 0)</f>
        <v/>
      </c>
      <c r="G20" s="10">
        <f>F20/($B$4+$H$4)</f>
        <v/>
      </c>
      <c r="H20" s="19" t="n"/>
      <c r="I20" s="19" t="n"/>
    </row>
    <row r="21" ht="15" customHeight="1">
      <c r="A21" s="22" t="inlineStr">
        <is>
          <t>Luana</t>
        </is>
      </c>
      <c r="B21" s="17">
        <f t="array" ref="B21:B21">IFERROR(ROWS(_xlfn._xlws.filter(INDIRECT("'"&amp;B$15&amp;"'!A2:K100"),(INDIRECT("'"&amp;B$15&amp;"'!A2:A100")=$A21) * (INDIRECT("'"&amp;B$15&amp;"'!G2:G100")="Sim"))), 0)</f>
        <v/>
      </c>
      <c r="C21" s="10">
        <f>B21/($B$2+$H$2)</f>
        <v/>
      </c>
      <c r="D21" s="17">
        <f t="array" ref="D21:D21">IFERROR(ROWS(_xlfn._xlws.filter(INDIRECT("'"&amp;D$15&amp;"'!A2:K100"),(INDIRECT("'"&amp;D$15&amp;"'!A2:A100")=$A21) * (INDIRECT("'"&amp;D$15&amp;"'!G2:G100")="Sim"))), 0)</f>
        <v/>
      </c>
      <c r="E21" s="10">
        <f>D21/($B$3+$H$3)</f>
        <v/>
      </c>
      <c r="F21" s="17">
        <f t="array" ref="F21:F21">IFERROR(ROWS(_xlfn._xlws.filter(INDIRECT("'"&amp;F$15&amp;"'!A2:K100"),(INDIRECT("'"&amp;F$15&amp;"'!A2:A100")=$A21) * (INDIRECT("'"&amp;F$15&amp;"'!G2:G100")="Sim"))), 0)</f>
        <v/>
      </c>
      <c r="G21" s="10">
        <f>F21/($B$4+$H$4)</f>
        <v/>
      </c>
      <c r="H21" s="19" t="n"/>
      <c r="I21" s="19" t="n"/>
    </row>
    <row r="22" ht="15" customHeight="1">
      <c r="A22" s="23" t="inlineStr">
        <is>
          <t>Total</t>
        </is>
      </c>
      <c r="B22" s="24">
        <f>SUM(B17:B21)</f>
        <v/>
      </c>
      <c r="C22" s="25">
        <f>SUM(C17:C21)</f>
        <v/>
      </c>
      <c r="D22" s="24">
        <f>SUM(D17:D21)</f>
        <v/>
      </c>
      <c r="E22" s="25">
        <f>SUM(E17:E21)</f>
        <v/>
      </c>
      <c r="F22" s="24">
        <f>SUM(F17:F21)</f>
        <v/>
      </c>
      <c r="G22" s="25">
        <f>SUM(G17:G21)</f>
        <v/>
      </c>
      <c r="H22" s="26" t="n"/>
      <c r="I22" s="26" t="n"/>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 customWidth="1" min="2" max="2"/>
    <col width="24.28" customWidth="1" min="4" max="4"/>
    <col width="26.15" customWidth="1" min="5" max="5"/>
    <col width="27.72" customWidth="1" min="6" max="6"/>
    <col width="31.14" customWidth="1" min="9" max="9"/>
    <col width="24.28" customWidth="1" min="11" max="11"/>
    <col width="28.86" customWidth="1" min="12" max="12"/>
    <col width="29.14" customWidth="1" min="13" max="13"/>
  </cols>
  <sheetData>
    <row r="1" ht="15.75" customHeight="1">
      <c r="A1" s="27" t="inlineStr">
        <is>
          <t>Regional</t>
        </is>
      </c>
      <c r="B1" s="28" t="inlineStr">
        <is>
          <t>Municípios</t>
        </is>
      </c>
      <c r="C1" s="28" t="inlineStr">
        <is>
          <t>UVR</t>
        </is>
      </c>
      <c r="D1" s="28" t="inlineStr">
        <is>
          <t>Form 1 - Município</t>
        </is>
      </c>
      <c r="E1" s="28" t="inlineStr">
        <is>
          <t>Form 2 - UVR</t>
        </is>
      </c>
      <c r="F1" s="28" t="inlineStr">
        <is>
          <t>Form 3 - Empreendimento</t>
        </is>
      </c>
      <c r="H1" s="29" t="inlineStr">
        <is>
          <t>Regional</t>
        </is>
      </c>
      <c r="I1" s="28" t="inlineStr">
        <is>
          <t>Municípios</t>
        </is>
      </c>
      <c r="J1" s="28" t="inlineStr">
        <is>
          <t>UVR</t>
        </is>
      </c>
      <c r="K1" s="28" t="inlineStr">
        <is>
          <t>Form 1 - Município</t>
        </is>
      </c>
      <c r="L1" s="28" t="inlineStr">
        <is>
          <t>Form 2 - UVR</t>
        </is>
      </c>
      <c r="M1" s="28" t="inlineStr">
        <is>
          <t>Form 3 - Empreendimento</t>
        </is>
      </c>
    </row>
    <row r="2" ht="15.75" customHeight="1">
      <c r="A2" s="30" t="inlineStr">
        <is>
          <t>Gabriel</t>
        </is>
      </c>
      <c r="B2" s="17" t="inlineStr">
        <is>
          <t>Altônia</t>
        </is>
      </c>
      <c r="C2" s="17" t="n">
        <v>1</v>
      </c>
      <c r="D2" s="31">
        <f t="array" ref="D2:D2">IF(
    VLOOKUP(
        $A2,
        _xlfn._xlws.filter(
            INDIRECT("'"&amp;D$1&amp;"'!A2:E1000"), (INDIRECT("'"&amp;D$1&amp;"'!B2:B1000")=$B2) * (INDIRECT("'"&amp;D$1&amp;"'!C2:C1000")=$C2)
        ),
        5,
        FALSE()
    )=0,
    "",
    VLOOKUP(
        $A2,
        _xlfn._xlws.filter(
            INDIRECT("'"&amp;D$1&amp;"'!A2:E1000"), (INDIRECT("'"&amp;D$1&amp;"'!B2:B1000")=$B2) * (INDIRECT("'"&amp;D$1&amp;"'!C2:C1000")=$C2)
        ),
        5,
        FALSE()
    )
)</f>
        <v/>
      </c>
      <c r="E2" s="31">
        <f t="array" ref="E2:E2">IF(
    VLOOKUP(
        $A2,
        _xlfn._xlws.filter(
            INDIRECT("'"&amp;E$1&amp;"'!A2:E1000"), (INDIRECT("'"&amp;E$1&amp;"'!B2:B1000")=$B2) * (INDIRECT("'"&amp;E$1&amp;"'!C2:C1000")=$C2)
        ),
        5,
        FALSE()
    )=0,
    "",
    VLOOKUP(
        $A2,
        _xlfn._xlws.filter(
            INDIRECT("'"&amp;E$1&amp;"'!A2:E1000"), (INDIRECT("'"&amp;E$1&amp;"'!B2:B1000")=$B2) * (INDIRECT("'"&amp;E$1&amp;"'!C2:C1000")=$C2)
        ),
        5,
        FALSE()
    )
)</f>
        <v/>
      </c>
      <c r="F2" s="31">
        <f t="array" ref="F2:F2">IF(
    VLOOKUP(
        $A2,
        _xlfn._xlws.filter(
            INDIRECT("'"&amp;F$1&amp;"'!A2:E1000"), (INDIRECT("'"&amp;F$1&amp;"'!B2:B1000")=$B2) * (INDIRECT("'"&amp;F$1&amp;"'!C2:C1000")=$C2)
        ),
        5,
        FALSE()
    )=0,
    "",
    VLOOKUP(
        $A2,
        _xlfn._xlws.filter(
            INDIRECT("'"&amp;F$1&amp;"'!A2:E1000"), (INDIRECT("'"&amp;F$1&amp;"'!B2:B1000")=$B2) * (INDIRECT("'"&amp;F$1&amp;"'!C2:C1000")=$C2)
        ),
        5,
        FALSE()
    )
)</f>
        <v/>
      </c>
      <c r="H2" s="32" t="inlineStr">
        <is>
          <t>Larissa</t>
        </is>
      </c>
      <c r="I2" s="33" t="inlineStr">
        <is>
          <t>Foz do Iguaçu</t>
        </is>
      </c>
      <c r="J2" s="33" t="n">
        <v>1</v>
      </c>
      <c r="K2" s="31">
        <f t="array" ref="K2:K2">IF(
    VLOOKUP(
        $H2,
        _xlfn._xlws.filter(
            INDIRECT("'"&amp;K$1&amp;"'!A2:E1000"), (INDIRECT("'"&amp;K$1&amp;"'!B2:B1000")=$I2) * (INDIRECT("'"&amp;K$1&amp;"'!C2:C1000")=$J2)
        ),
        5,
        FALSE()
    )=0,
    "",
    VLOOKUP(
        $H2,
        _xlfn._xlws.filter(
            INDIRECT("'"&amp;K$1&amp;"'!A2:E1000"), (INDIRECT("'"&amp;K$1&amp;"'!B2:B1000")=$I2) * (INDIRECT("'"&amp;K$1&amp;"'!C2:C1000")=$J2)
        ),
        5,
        FALSE()
    )
)</f>
        <v/>
      </c>
      <c r="L2" s="31">
        <f t="array" ref="L2:L2">IF(
    VLOOKUP(
        $H2,
        _xlfn._xlws.filter(
            INDIRECT("'"&amp;L$1&amp;"'!A2:E1000"), (INDIRECT("'"&amp;L$1&amp;"'!B2:B1000")=$I2) * (INDIRECT("'"&amp;L$1&amp;"'!C2:C1000")=$J2)
        ),
        5,
        FALSE()
    )=0,
    "",
    VLOOKUP(
        $H2,
        _xlfn._xlws.filter(
            INDIRECT("'"&amp;L$1&amp;"'!A2:E1000"), (INDIRECT("'"&amp;L$1&amp;"'!B2:B1000")=$I2) * (INDIRECT("'"&amp;L$1&amp;"'!C2:C1000")=$J2)
        ),
        5,
        FALSE()
    )
)</f>
        <v/>
      </c>
      <c r="M2" s="31">
        <f t="array" ref="M2:M2">IF(
    VLOOKUP(
        $H2,
        _xlfn._xlws.filter(
            INDIRECT("'"&amp;M$1&amp;"'!A2:E1000"), (INDIRECT("'"&amp;M$1&amp;"'!B2:B1000")=$I2) * (INDIRECT("'"&amp;M$1&amp;"'!C2:C1000")=$J2)
        ),
        5,
        FALSE()
    )=0,
    "",
    VLOOKUP(
        $H2,
        _xlfn._xlws.filter(
            INDIRECT("'"&amp;M$1&amp;"'!A2:E1000"), (INDIRECT("'"&amp;M$1&amp;"'!B2:B1000")=$I2) * (INDIRECT("'"&amp;M$1&amp;"'!C2:C1000")=$J2)
        ),
        5,
        FALSE()
    )
)</f>
        <v/>
      </c>
    </row>
    <row r="3" ht="15" customHeight="1">
      <c r="A3" s="30" t="inlineStr">
        <is>
          <t>Gabriel</t>
        </is>
      </c>
      <c r="B3" s="17" t="inlineStr">
        <is>
          <t>Assis Chateaubriand</t>
        </is>
      </c>
      <c r="C3" s="17" t="n">
        <v>1</v>
      </c>
      <c r="D3" s="31">
        <f t="array" ref="D3:D3">IF(
    VLOOKUP(
        $A3,
        _xlfn._xlws.filter(
            INDIRECT("'"&amp;D$1&amp;"'!A2:E1000"), (INDIRECT("'"&amp;D$1&amp;"'!B2:B1000")=$B3) * (INDIRECT("'"&amp;D$1&amp;"'!C2:C1000")=$C3)
        ),
        5,
        FALSE()
    )=0,
    "",
    VLOOKUP(
        $A3,
        _xlfn._xlws.filter(
            INDIRECT("'"&amp;D$1&amp;"'!A2:E1000"), (INDIRECT("'"&amp;D$1&amp;"'!B2:B1000")=$B3) * (INDIRECT("'"&amp;D$1&amp;"'!C2:C1000")=$C3)
        ),
        5,
        FALSE()
    )
)</f>
        <v/>
      </c>
      <c r="E3" s="31">
        <f t="array" ref="E3:E3">IF(
    VLOOKUP(
        $A3,
        _xlfn._xlws.filter(
            INDIRECT("'"&amp;E$1&amp;"'!A2:E1000"), (INDIRECT("'"&amp;E$1&amp;"'!B2:B1000")=$B3) * (INDIRECT("'"&amp;E$1&amp;"'!C2:C1000")=$C3)
        ),
        5,
        FALSE()
    )=0,
    "",
    VLOOKUP(
        $A3,
        _xlfn._xlws.filter(
            INDIRECT("'"&amp;E$1&amp;"'!A2:E1000"), (INDIRECT("'"&amp;E$1&amp;"'!B2:B1000")=$B3) * (INDIRECT("'"&amp;E$1&amp;"'!C2:C1000")=$C3)
        ),
        5,
        FALSE()
    )
)</f>
        <v/>
      </c>
      <c r="F3" s="31">
        <f t="array" ref="F3:F3">IF(
    VLOOKUP(
        $A3,
        _xlfn._xlws.filter(
            INDIRECT("'"&amp;F$1&amp;"'!A2:E1000"), (INDIRECT("'"&amp;F$1&amp;"'!B2:B1000")=$B3) * (INDIRECT("'"&amp;F$1&amp;"'!C2:C1000")=$C3)
        ),
        5,
        FALSE()
    )=0,
    "",
    VLOOKUP(
        $A3,
        _xlfn._xlws.filter(
            INDIRECT("'"&amp;F$1&amp;"'!A2:E1000"), (INDIRECT("'"&amp;F$1&amp;"'!B2:B1000")=$B3) * (INDIRECT("'"&amp;F$1&amp;"'!C2:C1000")=$C3)
        ),
        5,
        FALSE()
    )
)</f>
        <v/>
      </c>
      <c r="H3" s="32" t="inlineStr">
        <is>
          <t>Larissa</t>
        </is>
      </c>
      <c r="I3" s="33" t="inlineStr">
        <is>
          <t>Foz do Iguaçu</t>
        </is>
      </c>
      <c r="J3" s="33" t="n">
        <v>2</v>
      </c>
      <c r="K3" s="31">
        <f t="array" ref="K3:K3">IF(
    VLOOKUP(
        $H3,
        _xlfn._xlws.filter(
            INDIRECT("'"&amp;K$1&amp;"'!A2:E1000"), (INDIRECT("'"&amp;K$1&amp;"'!B2:B1000")=$I3) * (INDIRECT("'"&amp;K$1&amp;"'!C2:C1000")=$J3)
        ),
        5,
        FALSE()
    )=0,
    "",
    VLOOKUP(
        $H3,
        _xlfn._xlws.filter(
            INDIRECT("'"&amp;K$1&amp;"'!A2:E1000"), (INDIRECT("'"&amp;K$1&amp;"'!B2:B1000")=$I3) * (INDIRECT("'"&amp;K$1&amp;"'!C2:C1000")=$J3)
        ),
        5,
        FALSE()
    )
)</f>
        <v/>
      </c>
      <c r="L3" s="31">
        <f t="array" ref="L3:L3">IF(
    VLOOKUP(
        $H3,
        _xlfn._xlws.filter(
            INDIRECT("'"&amp;L$1&amp;"'!A2:E1000"), (INDIRECT("'"&amp;L$1&amp;"'!B2:B1000")=$I3) * (INDIRECT("'"&amp;L$1&amp;"'!C2:C1000")=$J3)
        ),
        5,
        FALSE()
    )=0,
    "",
    VLOOKUP(
        $H3,
        _xlfn._xlws.filter(
            INDIRECT("'"&amp;L$1&amp;"'!A2:E1000"), (INDIRECT("'"&amp;L$1&amp;"'!B2:B1000")=$I3) * (INDIRECT("'"&amp;L$1&amp;"'!C2:C1000")=$J3)
        ),
        5,
        FALSE()
    )
)</f>
        <v/>
      </c>
      <c r="M3" s="31">
        <f t="array" ref="M3:M3">IF(
    VLOOKUP(
        $H3,
        _xlfn._xlws.filter(
            INDIRECT("'"&amp;M$1&amp;"'!A2:E1000"), (INDIRECT("'"&amp;M$1&amp;"'!B2:B1000")=$I3) * (INDIRECT("'"&amp;M$1&amp;"'!C2:C1000")=$J3)
        ),
        5,
        FALSE()
    )=0,
    "",
    VLOOKUP(
        $H3,
        _xlfn._xlws.filter(
            INDIRECT("'"&amp;M$1&amp;"'!A2:E1000"), (INDIRECT("'"&amp;M$1&amp;"'!B2:B1000")=$I3) * (INDIRECT("'"&amp;M$1&amp;"'!C2:C1000")=$J3)
        ),
        5,
        FALSE()
    )
)</f>
        <v/>
      </c>
    </row>
    <row r="4" ht="15" customHeight="1">
      <c r="A4" s="30" t="inlineStr">
        <is>
          <t>Gabriel</t>
        </is>
      </c>
      <c r="B4" s="17" t="inlineStr">
        <is>
          <t>Brasilândia do Sul</t>
        </is>
      </c>
      <c r="C4" s="17" t="n">
        <v>1</v>
      </c>
      <c r="D4" s="31">
        <f t="array" ref="D4:D4">IF(
    VLOOKUP(
        $A4,
        _xlfn._xlws.filter(
            INDIRECT("'"&amp;D$1&amp;"'!A2:E1000"), (INDIRECT("'"&amp;D$1&amp;"'!B2:B1000")=$B4) * (INDIRECT("'"&amp;D$1&amp;"'!C2:C1000")=$C4)
        ),
        5,
        FALSE()
    )=0,
    "",
    VLOOKUP(
        $A4,
        _xlfn._xlws.filter(
            INDIRECT("'"&amp;D$1&amp;"'!A2:E1000"), (INDIRECT("'"&amp;D$1&amp;"'!B2:B1000")=$B4) * (INDIRECT("'"&amp;D$1&amp;"'!C2:C1000")=$C4)
        ),
        5,
        FALSE()
    )
)</f>
        <v/>
      </c>
      <c r="E4" s="31">
        <f t="array" ref="E4:E4">IF(
    VLOOKUP(
        $A4,
        _xlfn._xlws.filter(
            INDIRECT("'"&amp;E$1&amp;"'!A2:E1000"), (INDIRECT("'"&amp;E$1&amp;"'!B2:B1000")=$B4) * (INDIRECT("'"&amp;E$1&amp;"'!C2:C1000")=$C4)
        ),
        5,
        FALSE()
    )=0,
    "",
    VLOOKUP(
        $A4,
        _xlfn._xlws.filter(
            INDIRECT("'"&amp;E$1&amp;"'!A2:E1000"), (INDIRECT("'"&amp;E$1&amp;"'!B2:B1000")=$B4) * (INDIRECT("'"&amp;E$1&amp;"'!C2:C1000")=$C4)
        ),
        5,
        FALSE()
    )
)</f>
        <v/>
      </c>
      <c r="F4" s="31">
        <f t="array" ref="F4:F4">IF(
    VLOOKUP(
        $A4,
        _xlfn._xlws.filter(
            INDIRECT("'"&amp;F$1&amp;"'!A2:E1000"), (INDIRECT("'"&amp;F$1&amp;"'!B2:B1000")=$B4) * (INDIRECT("'"&amp;F$1&amp;"'!C2:C1000")=$C4)
        ),
        5,
        FALSE()
    )=0,
    "",
    VLOOKUP(
        $A4,
        _xlfn._xlws.filter(
            INDIRECT("'"&amp;F$1&amp;"'!A2:E1000"), (INDIRECT("'"&amp;F$1&amp;"'!B2:B1000")=$B4) * (INDIRECT("'"&amp;F$1&amp;"'!C2:C1000")=$C4)
        ),
        5,
        FALSE()
    )
)</f>
        <v/>
      </c>
      <c r="H4" s="32" t="inlineStr">
        <is>
          <t>Larissa</t>
        </is>
      </c>
      <c r="I4" s="33" t="inlineStr">
        <is>
          <t>Foz do Iguaçu</t>
        </is>
      </c>
      <c r="J4" s="33" t="n">
        <v>3</v>
      </c>
      <c r="K4" s="31">
        <f t="array" ref="K4:K4">IF(
    VLOOKUP(
        $H4,
        _xlfn._xlws.filter(
            INDIRECT("'"&amp;K$1&amp;"'!A2:E1000"), (INDIRECT("'"&amp;K$1&amp;"'!B2:B1000")=$I4) * (INDIRECT("'"&amp;K$1&amp;"'!C2:C1000")=$J4)
        ),
        5,
        FALSE()
    )=0,
    "",
    VLOOKUP(
        $H4,
        _xlfn._xlws.filter(
            INDIRECT("'"&amp;K$1&amp;"'!A2:E1000"), (INDIRECT("'"&amp;K$1&amp;"'!B2:B1000")=$I4) * (INDIRECT("'"&amp;K$1&amp;"'!C2:C1000")=$J4)
        ),
        5,
        FALSE()
    )
)</f>
        <v/>
      </c>
      <c r="L4" s="31">
        <f t="array" ref="L4:L4">IF(
    VLOOKUP(
        $H4,
        _xlfn._xlws.filter(
            INDIRECT("'"&amp;L$1&amp;"'!A2:E1000"), (INDIRECT("'"&amp;L$1&amp;"'!B2:B1000")=$I4) * (INDIRECT("'"&amp;L$1&amp;"'!C2:C1000")=$J4)
        ),
        5,
        FALSE()
    )=0,
    "",
    VLOOKUP(
        $H4,
        _xlfn._xlws.filter(
            INDIRECT("'"&amp;L$1&amp;"'!A2:E1000"), (INDIRECT("'"&amp;L$1&amp;"'!B2:B1000")=$I4) * (INDIRECT("'"&amp;L$1&amp;"'!C2:C1000")=$J4)
        ),
        5,
        FALSE()
    )
)</f>
        <v/>
      </c>
      <c r="M4" s="31">
        <f t="array" ref="M4:M4">IF(
    VLOOKUP(
        $H4,
        _xlfn._xlws.filter(
            INDIRECT("'"&amp;M$1&amp;"'!A2:E1000"), (INDIRECT("'"&amp;M$1&amp;"'!B2:B1000")=$I4) * (INDIRECT("'"&amp;M$1&amp;"'!C2:C1000")=$J4)
        ),
        5,
        FALSE()
    )=0,
    "",
    VLOOKUP(
        $H4,
        _xlfn._xlws.filter(
            INDIRECT("'"&amp;M$1&amp;"'!A2:E1000"), (INDIRECT("'"&amp;M$1&amp;"'!B2:B1000")=$I4) * (INDIRECT("'"&amp;M$1&amp;"'!C2:C1000")=$J4)
        ),
        5,
        FALSE()
    )
)</f>
        <v/>
      </c>
    </row>
    <row r="5" ht="15" customHeight="1">
      <c r="A5" s="30" t="inlineStr">
        <is>
          <t>Gabriel</t>
        </is>
      </c>
      <c r="B5" s="17" t="inlineStr">
        <is>
          <t>Francisco Alves</t>
        </is>
      </c>
      <c r="C5" s="17" t="n">
        <v>1</v>
      </c>
      <c r="D5" s="31">
        <f t="array" ref="D5:D5">IF(
    VLOOKUP(
        $A5,
        _xlfn._xlws.filter(
            INDIRECT("'"&amp;D$1&amp;"'!A2:E1000"), (INDIRECT("'"&amp;D$1&amp;"'!B2:B1000")=$B5) * (INDIRECT("'"&amp;D$1&amp;"'!C2:C1000")=$C5)
        ),
        5,
        FALSE()
    )=0,
    "",
    VLOOKUP(
        $A5,
        _xlfn._xlws.filter(
            INDIRECT("'"&amp;D$1&amp;"'!A2:E1000"), (INDIRECT("'"&amp;D$1&amp;"'!B2:B1000")=$B5) * (INDIRECT("'"&amp;D$1&amp;"'!C2:C1000")=$C5)
        ),
        5,
        FALSE()
    )
)</f>
        <v/>
      </c>
      <c r="E5" s="31">
        <f t="array" ref="E5:E5">IF(
    VLOOKUP(
        $A5,
        _xlfn._xlws.filter(
            INDIRECT("'"&amp;E$1&amp;"'!A2:E1000"), (INDIRECT("'"&amp;E$1&amp;"'!B2:B1000")=$B5) * (INDIRECT("'"&amp;E$1&amp;"'!C2:C1000")=$C5)
        ),
        5,
        FALSE()
    )=0,
    "",
    VLOOKUP(
        $A5,
        _xlfn._xlws.filter(
            INDIRECT("'"&amp;E$1&amp;"'!A2:E1000"), (INDIRECT("'"&amp;E$1&amp;"'!B2:B1000")=$B5) * (INDIRECT("'"&amp;E$1&amp;"'!C2:C1000")=$C5)
        ),
        5,
        FALSE()
    )
)</f>
        <v/>
      </c>
      <c r="F5" s="31">
        <f t="array" ref="F5:F5">IF(
    VLOOKUP(
        $A5,
        _xlfn._xlws.filter(
            INDIRECT("'"&amp;F$1&amp;"'!A2:E1000"), (INDIRECT("'"&amp;F$1&amp;"'!B2:B1000")=$B5) * (INDIRECT("'"&amp;F$1&amp;"'!C2:C1000")=$C5)
        ),
        5,
        FALSE()
    )=0,
    "",
    VLOOKUP(
        $A5,
        _xlfn._xlws.filter(
            INDIRECT("'"&amp;F$1&amp;"'!A2:E1000"), (INDIRECT("'"&amp;F$1&amp;"'!B2:B1000")=$B5) * (INDIRECT("'"&amp;F$1&amp;"'!C2:C1000")=$C5)
        ),
        5,
        FALSE()
    )
)</f>
        <v/>
      </c>
      <c r="H5" s="32" t="inlineStr">
        <is>
          <t>Larissa</t>
        </is>
      </c>
      <c r="I5" s="33" t="inlineStr">
        <is>
          <t>Foz do Iguaçu</t>
        </is>
      </c>
      <c r="J5" s="33" t="n">
        <v>4</v>
      </c>
      <c r="K5" s="31">
        <f t="array" ref="K5:K5">IF(
    VLOOKUP(
        $H5,
        _xlfn._xlws.filter(
            INDIRECT("'"&amp;K$1&amp;"'!A2:E1000"), (INDIRECT("'"&amp;K$1&amp;"'!B2:B1000")=$I5) * (INDIRECT("'"&amp;K$1&amp;"'!C2:C1000")=$J5)
        ),
        5,
        FALSE()
    )=0,
    "",
    VLOOKUP(
        $H5,
        _xlfn._xlws.filter(
            INDIRECT("'"&amp;K$1&amp;"'!A2:E1000"), (INDIRECT("'"&amp;K$1&amp;"'!B2:B1000")=$I5) * (INDIRECT("'"&amp;K$1&amp;"'!C2:C1000")=$J5)
        ),
        5,
        FALSE()
    )
)</f>
        <v/>
      </c>
      <c r="L5" s="31">
        <f t="array" ref="L5:L5">IF(
    VLOOKUP(
        $H5,
        _xlfn._xlws.filter(
            INDIRECT("'"&amp;L$1&amp;"'!A2:E1000"), (INDIRECT("'"&amp;L$1&amp;"'!B2:B1000")=$I5) * (INDIRECT("'"&amp;L$1&amp;"'!C2:C1000")=$J5)
        ),
        5,
        FALSE()
    )=0,
    "",
    VLOOKUP(
        $H5,
        _xlfn._xlws.filter(
            INDIRECT("'"&amp;L$1&amp;"'!A2:E1000"), (INDIRECT("'"&amp;L$1&amp;"'!B2:B1000")=$I5) * (INDIRECT("'"&amp;L$1&amp;"'!C2:C1000")=$J5)
        ),
        5,
        FALSE()
    )
)</f>
        <v/>
      </c>
      <c r="M5" s="31">
        <f t="array" ref="M5:M5">IF(
    VLOOKUP(
        $H5,
        _xlfn._xlws.filter(
            INDIRECT("'"&amp;M$1&amp;"'!A2:E1000"), (INDIRECT("'"&amp;M$1&amp;"'!B2:B1000")=$I5) * (INDIRECT("'"&amp;M$1&amp;"'!C2:C1000")=$J5)
        ),
        5,
        FALSE()
    )=0,
    "",
    VLOOKUP(
        $H5,
        _xlfn._xlws.filter(
            INDIRECT("'"&amp;M$1&amp;"'!A2:E1000"), (INDIRECT("'"&amp;M$1&amp;"'!B2:B1000")=$I5) * (INDIRECT("'"&amp;M$1&amp;"'!C2:C1000")=$J5)
        ),
        5,
        FALSE()
    )
)</f>
        <v/>
      </c>
    </row>
    <row r="6" ht="15" customHeight="1">
      <c r="A6" s="30" t="inlineStr">
        <is>
          <t>Gabriel</t>
        </is>
      </c>
      <c r="B6" s="17" t="inlineStr">
        <is>
          <t>Guaira</t>
        </is>
      </c>
      <c r="C6" s="17" t="n">
        <v>1</v>
      </c>
      <c r="D6" s="31">
        <f t="array" ref="D6:D6">IF(
    VLOOKUP(
        $A6,
        _xlfn._xlws.filter(
            INDIRECT("'"&amp;D$1&amp;"'!A2:E1000"), (INDIRECT("'"&amp;D$1&amp;"'!B2:B1000")=$B6) * (INDIRECT("'"&amp;D$1&amp;"'!C2:C1000")=$C6)
        ),
        5,
        FALSE()
    )=0,
    "",
    VLOOKUP(
        $A6,
        _xlfn._xlws.filter(
            INDIRECT("'"&amp;D$1&amp;"'!A2:E1000"), (INDIRECT("'"&amp;D$1&amp;"'!B2:B1000")=$B6) * (INDIRECT("'"&amp;D$1&amp;"'!C2:C1000")=$C6)
        ),
        5,
        FALSE()
    )
)</f>
        <v/>
      </c>
      <c r="E6" s="31">
        <f t="array" ref="E6:E6">IF(
    VLOOKUP(
        $A6,
        _xlfn._xlws.filter(
            INDIRECT("'"&amp;E$1&amp;"'!A2:E1000"), (INDIRECT("'"&amp;E$1&amp;"'!B2:B1000")=$B6) * (INDIRECT("'"&amp;E$1&amp;"'!C2:C1000")=$C6)
        ),
        5,
        FALSE()
    )=0,
    "",
    VLOOKUP(
        $A6,
        _xlfn._xlws.filter(
            INDIRECT("'"&amp;E$1&amp;"'!A2:E1000"), (INDIRECT("'"&amp;E$1&amp;"'!B2:B1000")=$B6) * (INDIRECT("'"&amp;E$1&amp;"'!C2:C1000")=$C6)
        ),
        5,
        FALSE()
    )
)</f>
        <v/>
      </c>
      <c r="F6" s="31">
        <f t="array" ref="F6:F6">IF(
    VLOOKUP(
        $A6,
        _xlfn._xlws.filter(
            INDIRECT("'"&amp;F$1&amp;"'!A2:E1000"), (INDIRECT("'"&amp;F$1&amp;"'!B2:B1000")=$B6) * (INDIRECT("'"&amp;F$1&amp;"'!C2:C1000")=$C6)
        ),
        5,
        FALSE()
    )=0,
    "",
    VLOOKUP(
        $A6,
        _xlfn._xlws.filter(
            INDIRECT("'"&amp;F$1&amp;"'!A2:E1000"), (INDIRECT("'"&amp;F$1&amp;"'!B2:B1000")=$B6) * (INDIRECT("'"&amp;F$1&amp;"'!C2:C1000")=$C6)
        ),
        5,
        FALSE()
    )
)</f>
        <v/>
      </c>
      <c r="H6" s="32" t="inlineStr">
        <is>
          <t>Larissa</t>
        </is>
      </c>
      <c r="I6" s="33" t="inlineStr">
        <is>
          <t>Foz do Iguaçu</t>
        </is>
      </c>
      <c r="J6" s="33" t="n">
        <v>5</v>
      </c>
      <c r="K6" s="31">
        <f t="array" ref="K6:K6">IF(
    VLOOKUP(
        $H6,
        _xlfn._xlws.filter(
            INDIRECT("'"&amp;K$1&amp;"'!A2:E1000"), (INDIRECT("'"&amp;K$1&amp;"'!B2:B1000")=$I6) * (INDIRECT("'"&amp;K$1&amp;"'!C2:C1000")=$J6)
        ),
        5,
        FALSE()
    )=0,
    "",
    VLOOKUP(
        $H6,
        _xlfn._xlws.filter(
            INDIRECT("'"&amp;K$1&amp;"'!A2:E1000"), (INDIRECT("'"&amp;K$1&amp;"'!B2:B1000")=$I6) * (INDIRECT("'"&amp;K$1&amp;"'!C2:C1000")=$J6)
        ),
        5,
        FALSE()
    )
)</f>
        <v/>
      </c>
      <c r="L6" s="31">
        <f t="array" ref="L6:L6">IF(
    VLOOKUP(
        $H6,
        _xlfn._xlws.filter(
            INDIRECT("'"&amp;L$1&amp;"'!A2:E1000"), (INDIRECT("'"&amp;L$1&amp;"'!B2:B1000")=$I6) * (INDIRECT("'"&amp;L$1&amp;"'!C2:C1000")=$J6)
        ),
        5,
        FALSE()
    )=0,
    "",
    VLOOKUP(
        $H6,
        _xlfn._xlws.filter(
            INDIRECT("'"&amp;L$1&amp;"'!A2:E1000"), (INDIRECT("'"&amp;L$1&amp;"'!B2:B1000")=$I6) * (INDIRECT("'"&amp;L$1&amp;"'!C2:C1000")=$J6)
        ),
        5,
        FALSE()
    )
)</f>
        <v/>
      </c>
      <c r="M6" s="31">
        <f t="array" ref="M6:M6">IF(
    VLOOKUP(
        $H6,
        _xlfn._xlws.filter(
            INDIRECT("'"&amp;M$1&amp;"'!A2:E1000"), (INDIRECT("'"&amp;M$1&amp;"'!B2:B1000")=$I6) * (INDIRECT("'"&amp;M$1&amp;"'!C2:C1000")=$J6)
        ),
        5,
        FALSE()
    )=0,
    "",
    VLOOKUP(
        $H6,
        _xlfn._xlws.filter(
            INDIRECT("'"&amp;M$1&amp;"'!A2:E1000"), (INDIRECT("'"&amp;M$1&amp;"'!B2:B1000")=$I6) * (INDIRECT("'"&amp;M$1&amp;"'!C2:C1000")=$J6)
        ),
        5,
        FALSE()
    )
)</f>
        <v/>
      </c>
    </row>
    <row r="7" ht="15" customHeight="1">
      <c r="A7" s="30" t="inlineStr">
        <is>
          <t>Gabriel</t>
        </is>
      </c>
      <c r="B7" s="17" t="inlineStr">
        <is>
          <t>Maripa</t>
        </is>
      </c>
      <c r="C7" s="17" t="n">
        <v>1</v>
      </c>
      <c r="D7" s="31">
        <f t="array" ref="D7:D7">IF(
    VLOOKUP(
        $A7,
        _xlfn._xlws.filter(
            INDIRECT("'"&amp;D$1&amp;"'!A2:E1000"), (INDIRECT("'"&amp;D$1&amp;"'!B2:B1000")=$B7) * (INDIRECT("'"&amp;D$1&amp;"'!C2:C1000")=$C7)
        ),
        5,
        FALSE()
    )=0,
    "",
    VLOOKUP(
        $A7,
        _xlfn._xlws.filter(
            INDIRECT("'"&amp;D$1&amp;"'!A2:E1000"), (INDIRECT("'"&amp;D$1&amp;"'!B2:B1000")=$B7) * (INDIRECT("'"&amp;D$1&amp;"'!C2:C1000")=$C7)
        ),
        5,
        FALSE()
    )
)</f>
        <v/>
      </c>
      <c r="E7" s="31">
        <f t="array" ref="E7:E7">IF(
    VLOOKUP(
        $A7,
        _xlfn._xlws.filter(
            INDIRECT("'"&amp;E$1&amp;"'!A2:E1000"), (INDIRECT("'"&amp;E$1&amp;"'!B2:B1000")=$B7) * (INDIRECT("'"&amp;E$1&amp;"'!C2:C1000")=$C7)
        ),
        5,
        FALSE()
    )=0,
    "",
    VLOOKUP(
        $A7,
        _xlfn._xlws.filter(
            INDIRECT("'"&amp;E$1&amp;"'!A2:E1000"), (INDIRECT("'"&amp;E$1&amp;"'!B2:B1000")=$B7) * (INDIRECT("'"&amp;E$1&amp;"'!C2:C1000")=$C7)
        ),
        5,
        FALSE()
    )
)</f>
        <v/>
      </c>
      <c r="F7" s="31">
        <f t="array" ref="F7:F7">IF(
    VLOOKUP(
        $A7,
        _xlfn._xlws.filter(
            INDIRECT("'"&amp;F$1&amp;"'!A2:E1000"), (INDIRECT("'"&amp;F$1&amp;"'!B2:B1000")=$B7) * (INDIRECT("'"&amp;F$1&amp;"'!C2:C1000")=$C7)
        ),
        5,
        FALSE()
    )=0,
    "",
    VLOOKUP(
        $A7,
        _xlfn._xlws.filter(
            INDIRECT("'"&amp;F$1&amp;"'!A2:E1000"), (INDIRECT("'"&amp;F$1&amp;"'!B2:B1000")=$B7) * (INDIRECT("'"&amp;F$1&amp;"'!C2:C1000")=$C7)
        ),
        5,
        FALSE()
    )
)</f>
        <v/>
      </c>
      <c r="H7" s="32" t="inlineStr">
        <is>
          <t>Larissa</t>
        </is>
      </c>
      <c r="I7" s="33" t="inlineStr">
        <is>
          <t>Foz do Iguaçu</t>
        </is>
      </c>
      <c r="J7" s="33" t="n">
        <v>6</v>
      </c>
      <c r="K7" s="31">
        <f t="array" ref="K7:K7">IF(
    VLOOKUP(
        $H7,
        _xlfn._xlws.filter(
            INDIRECT("'"&amp;K$1&amp;"'!A2:E1000"), (INDIRECT("'"&amp;K$1&amp;"'!B2:B1000")=$I7) * (INDIRECT("'"&amp;K$1&amp;"'!C2:C1000")=$J7)
        ),
        5,
        FALSE()
    )=0,
    "",
    VLOOKUP(
        $H7,
        _xlfn._xlws.filter(
            INDIRECT("'"&amp;K$1&amp;"'!A2:E1000"), (INDIRECT("'"&amp;K$1&amp;"'!B2:B1000")=$I7) * (INDIRECT("'"&amp;K$1&amp;"'!C2:C1000")=$J7)
        ),
        5,
        FALSE()
    )
)</f>
        <v/>
      </c>
      <c r="L7" s="31">
        <f t="array" ref="L7:L7">IF(
    VLOOKUP(
        $H7,
        _xlfn._xlws.filter(
            INDIRECT("'"&amp;L$1&amp;"'!A2:E1000"), (INDIRECT("'"&amp;L$1&amp;"'!B2:B1000")=$I7) * (INDIRECT("'"&amp;L$1&amp;"'!C2:C1000")=$J7)
        ),
        5,
        FALSE()
    )=0,
    "",
    VLOOKUP(
        $H7,
        _xlfn._xlws.filter(
            INDIRECT("'"&amp;L$1&amp;"'!A2:E1000"), (INDIRECT("'"&amp;L$1&amp;"'!B2:B1000")=$I7) * (INDIRECT("'"&amp;L$1&amp;"'!C2:C1000")=$J7)
        ),
        5,
        FALSE()
    )
)</f>
        <v/>
      </c>
      <c r="M7" s="31">
        <f t="array" ref="M7:M7">IF(
    VLOOKUP(
        $H7,
        _xlfn._xlws.filter(
            INDIRECT("'"&amp;M$1&amp;"'!A2:E1000"), (INDIRECT("'"&amp;M$1&amp;"'!B2:B1000")=$I7) * (INDIRECT("'"&amp;M$1&amp;"'!C2:C1000")=$J7)
        ),
        5,
        FALSE()
    )=0,
    "",
    VLOOKUP(
        $H7,
        _xlfn._xlws.filter(
            INDIRECT("'"&amp;M$1&amp;"'!A2:E1000"), (INDIRECT("'"&amp;M$1&amp;"'!B2:B1000")=$I7) * (INDIRECT("'"&amp;M$1&amp;"'!C2:C1000")=$J7)
        ),
        5,
        FALSE()
    )
)</f>
        <v/>
      </c>
    </row>
    <row r="8" ht="15" customHeight="1">
      <c r="A8" s="30" t="inlineStr">
        <is>
          <t>Gabriel</t>
        </is>
      </c>
      <c r="B8" s="17" t="inlineStr">
        <is>
          <t>Mercedes</t>
        </is>
      </c>
      <c r="C8" s="17" t="n">
        <v>1</v>
      </c>
      <c r="D8" s="31">
        <f t="array" ref="D8:D8">IF(
    VLOOKUP(
        $A8,
        _xlfn._xlws.filter(
            INDIRECT("'"&amp;D$1&amp;"'!A2:E1000"), (INDIRECT("'"&amp;D$1&amp;"'!B2:B1000")=$B8) * (INDIRECT("'"&amp;D$1&amp;"'!C2:C1000")=$C8)
        ),
        5,
        FALSE()
    )=0,
    "",
    VLOOKUP(
        $A8,
        _xlfn._xlws.filter(
            INDIRECT("'"&amp;D$1&amp;"'!A2:E1000"), (INDIRECT("'"&amp;D$1&amp;"'!B2:B1000")=$B8) * (INDIRECT("'"&amp;D$1&amp;"'!C2:C1000")=$C8)
        ),
        5,
        FALSE()
    )
)</f>
        <v/>
      </c>
      <c r="E8" s="31">
        <f t="array" ref="E8:E8">IF(
    VLOOKUP(
        $A8,
        _xlfn._xlws.filter(
            INDIRECT("'"&amp;E$1&amp;"'!A2:E1000"), (INDIRECT("'"&amp;E$1&amp;"'!B2:B1000")=$B8) * (INDIRECT("'"&amp;E$1&amp;"'!C2:C1000")=$C8)
        ),
        5,
        FALSE()
    )=0,
    "",
    VLOOKUP(
        $A8,
        _xlfn._xlws.filter(
            INDIRECT("'"&amp;E$1&amp;"'!A2:E1000"), (INDIRECT("'"&amp;E$1&amp;"'!B2:B1000")=$B8) * (INDIRECT("'"&amp;E$1&amp;"'!C2:C1000")=$C8)
        ),
        5,
        FALSE()
    )
)</f>
        <v/>
      </c>
      <c r="F8" s="31">
        <f t="array" ref="F8:F8">IF(
    VLOOKUP(
        $A8,
        _xlfn._xlws.filter(
            INDIRECT("'"&amp;F$1&amp;"'!A2:E1000"), (INDIRECT("'"&amp;F$1&amp;"'!B2:B1000")=$B8) * (INDIRECT("'"&amp;F$1&amp;"'!C2:C1000")=$C8)
        ),
        5,
        FALSE()
    )=0,
    "",
    VLOOKUP(
        $A8,
        _xlfn._xlws.filter(
            INDIRECT("'"&amp;F$1&amp;"'!A2:E1000"), (INDIRECT("'"&amp;F$1&amp;"'!B2:B1000")=$B8) * (INDIRECT("'"&amp;F$1&amp;"'!C2:C1000")=$C8)
        ),
        5,
        FALSE()
    )
)</f>
        <v/>
      </c>
      <c r="H8" s="32" t="inlineStr">
        <is>
          <t>Larissa</t>
        </is>
      </c>
      <c r="I8" s="33" t="inlineStr">
        <is>
          <t>Foz do Iguaçu</t>
        </is>
      </c>
      <c r="J8" s="33" t="n">
        <v>7</v>
      </c>
      <c r="K8" s="31">
        <f t="array" ref="K8:K8">IF(
    VLOOKUP(
        $H8,
        _xlfn._xlws.filter(
            INDIRECT("'"&amp;K$1&amp;"'!A2:E1000"), (INDIRECT("'"&amp;K$1&amp;"'!B2:B1000")=$I8) * (INDIRECT("'"&amp;K$1&amp;"'!C2:C1000")=$J8)
        ),
        5,
        FALSE()
    )=0,
    "",
    VLOOKUP(
        $H8,
        _xlfn._xlws.filter(
            INDIRECT("'"&amp;K$1&amp;"'!A2:E1000"), (INDIRECT("'"&amp;K$1&amp;"'!B2:B1000")=$I8) * (INDIRECT("'"&amp;K$1&amp;"'!C2:C1000")=$J8)
        ),
        5,
        FALSE()
    )
)</f>
        <v/>
      </c>
      <c r="L8" s="31">
        <f t="array" ref="L8:L8">IF(
    VLOOKUP(
        $H8,
        _xlfn._xlws.filter(
            INDIRECT("'"&amp;L$1&amp;"'!A2:E1000"), (INDIRECT("'"&amp;L$1&amp;"'!B2:B1000")=$I8) * (INDIRECT("'"&amp;L$1&amp;"'!C2:C1000")=$J8)
        ),
        5,
        FALSE()
    )=0,
    "",
    VLOOKUP(
        $H8,
        _xlfn._xlws.filter(
            INDIRECT("'"&amp;L$1&amp;"'!A2:E1000"), (INDIRECT("'"&amp;L$1&amp;"'!B2:B1000")=$I8) * (INDIRECT("'"&amp;L$1&amp;"'!C2:C1000")=$J8)
        ),
        5,
        FALSE()
    )
)</f>
        <v/>
      </c>
      <c r="M8" s="31">
        <f t="array" ref="M8:M8">IF(
    VLOOKUP(
        $H8,
        _xlfn._xlws.filter(
            INDIRECT("'"&amp;M$1&amp;"'!A2:E1000"), (INDIRECT("'"&amp;M$1&amp;"'!B2:B1000")=$I8) * (INDIRECT("'"&amp;M$1&amp;"'!C2:C1000")=$J8)
        ),
        5,
        FALSE()
    )=0,
    "",
    VLOOKUP(
        $H8,
        _xlfn._xlws.filter(
            INDIRECT("'"&amp;M$1&amp;"'!A2:E1000"), (INDIRECT("'"&amp;M$1&amp;"'!B2:B1000")=$I8) * (INDIRECT("'"&amp;M$1&amp;"'!C2:C1000")=$J8)
        ),
        5,
        FALSE()
    )
)</f>
        <v/>
      </c>
    </row>
    <row r="9" ht="15" customHeight="1">
      <c r="A9" s="30" t="inlineStr">
        <is>
          <t>Gabriel</t>
        </is>
      </c>
      <c r="B9" s="17" t="inlineStr">
        <is>
          <t>Mundo Novo</t>
        </is>
      </c>
      <c r="C9" s="17" t="n">
        <v>1</v>
      </c>
      <c r="D9" s="31">
        <f t="array" ref="D9:D9">IF(
    VLOOKUP(
        $A9,
        _xlfn._xlws.filter(
            INDIRECT("'"&amp;D$1&amp;"'!A2:E1000"), (INDIRECT("'"&amp;D$1&amp;"'!B2:B1000")=$B9) * (INDIRECT("'"&amp;D$1&amp;"'!C2:C1000")=$C9)
        ),
        5,
        FALSE()
    )=0,
    "",
    VLOOKUP(
        $A9,
        _xlfn._xlws.filter(
            INDIRECT("'"&amp;D$1&amp;"'!A2:E1000"), (INDIRECT("'"&amp;D$1&amp;"'!B2:B1000")=$B9) * (INDIRECT("'"&amp;D$1&amp;"'!C2:C1000")=$C9)
        ),
        5,
        FALSE()
    )
)</f>
        <v/>
      </c>
      <c r="E9" s="31">
        <f t="array" ref="E9:E9">IF(
    VLOOKUP(
        $A9,
        _xlfn._xlws.filter(
            INDIRECT("'"&amp;E$1&amp;"'!A2:E1000"), (INDIRECT("'"&amp;E$1&amp;"'!B2:B1000")=$B9) * (INDIRECT("'"&amp;E$1&amp;"'!C2:C1000")=$C9)
        ),
        5,
        FALSE()
    )=0,
    "",
    VLOOKUP(
        $A9,
        _xlfn._xlws.filter(
            INDIRECT("'"&amp;E$1&amp;"'!A2:E1000"), (INDIRECT("'"&amp;E$1&amp;"'!B2:B1000")=$B9) * (INDIRECT("'"&amp;E$1&amp;"'!C2:C1000")=$C9)
        ),
        5,
        FALSE()
    )
)</f>
        <v/>
      </c>
      <c r="F9" s="31">
        <f t="array" ref="F9:F9">IF(
    VLOOKUP(
        $A9,
        _xlfn._xlws.filter(
            INDIRECT("'"&amp;F$1&amp;"'!A2:E1000"), (INDIRECT("'"&amp;F$1&amp;"'!B2:B1000")=$B9) * (INDIRECT("'"&amp;F$1&amp;"'!C2:C1000")=$C9)
        ),
        5,
        FALSE()
    )=0,
    "",
    VLOOKUP(
        $A9,
        _xlfn._xlws.filter(
            INDIRECT("'"&amp;F$1&amp;"'!A2:E1000"), (INDIRECT("'"&amp;F$1&amp;"'!B2:B1000")=$B9) * (INDIRECT("'"&amp;F$1&amp;"'!C2:C1000")=$C9)
        ),
        5,
        FALSE()
    )
)</f>
        <v/>
      </c>
      <c r="H9" s="32" t="inlineStr">
        <is>
          <t>Larissa</t>
        </is>
      </c>
      <c r="I9" s="33" t="inlineStr">
        <is>
          <t>Foz do Iguaçu</t>
        </is>
      </c>
      <c r="J9" s="33" t="n">
        <v>8</v>
      </c>
      <c r="K9" s="31">
        <f t="array" ref="K9:K9">IF(
    VLOOKUP(
        $H9,
        _xlfn._xlws.filter(
            INDIRECT("'"&amp;K$1&amp;"'!A2:E1000"), (INDIRECT("'"&amp;K$1&amp;"'!B2:B1000")=$I9) * (INDIRECT("'"&amp;K$1&amp;"'!C2:C1000")=$J9)
        ),
        5,
        FALSE()
    )=0,
    "",
    VLOOKUP(
        $H9,
        _xlfn._xlws.filter(
            INDIRECT("'"&amp;K$1&amp;"'!A2:E1000"), (INDIRECT("'"&amp;K$1&amp;"'!B2:B1000")=$I9) * (INDIRECT("'"&amp;K$1&amp;"'!C2:C1000")=$J9)
        ),
        5,
        FALSE()
    )
)</f>
        <v/>
      </c>
      <c r="L9" s="31">
        <f t="array" ref="L9:L9">IF(
    VLOOKUP(
        $H9,
        _xlfn._xlws.filter(
            INDIRECT("'"&amp;L$1&amp;"'!A2:E1000"), (INDIRECT("'"&amp;L$1&amp;"'!B2:B1000")=$I9) * (INDIRECT("'"&amp;L$1&amp;"'!C2:C1000")=$J9)
        ),
        5,
        FALSE()
    )=0,
    "",
    VLOOKUP(
        $H9,
        _xlfn._xlws.filter(
            INDIRECT("'"&amp;L$1&amp;"'!A2:E1000"), (INDIRECT("'"&amp;L$1&amp;"'!B2:B1000")=$I9) * (INDIRECT("'"&amp;L$1&amp;"'!C2:C1000")=$J9)
        ),
        5,
        FALSE()
    )
)</f>
        <v/>
      </c>
      <c r="M9" s="31">
        <f t="array" ref="M9:M9">IF(
    VLOOKUP(
        $H9,
        _xlfn._xlws.filter(
            INDIRECT("'"&amp;M$1&amp;"'!A2:E1000"), (INDIRECT("'"&amp;M$1&amp;"'!B2:B1000")=$I9) * (INDIRECT("'"&amp;M$1&amp;"'!C2:C1000")=$J9)
        ),
        5,
        FALSE()
    )=0,
    "",
    VLOOKUP(
        $H9,
        _xlfn._xlws.filter(
            INDIRECT("'"&amp;M$1&amp;"'!A2:E1000"), (INDIRECT("'"&amp;M$1&amp;"'!B2:B1000")=$I9) * (INDIRECT("'"&amp;M$1&amp;"'!C2:C1000")=$J9)
        ),
        5,
        FALSE()
    )
)</f>
        <v/>
      </c>
    </row>
    <row r="10" ht="15" customHeight="1">
      <c r="A10" s="30" t="inlineStr">
        <is>
          <t>Gabriel</t>
        </is>
      </c>
      <c r="B10" s="17" t="inlineStr">
        <is>
          <t>Nova Santa Rosa</t>
        </is>
      </c>
      <c r="C10" s="17" t="n">
        <v>1</v>
      </c>
      <c r="D10" s="31">
        <f t="array" ref="D10:D10">IF(
    VLOOKUP(
        $A10,
        _xlfn._xlws.filter(
            INDIRECT("'"&amp;D$1&amp;"'!A2:E1000"), (INDIRECT("'"&amp;D$1&amp;"'!B2:B1000")=$B10) * (INDIRECT("'"&amp;D$1&amp;"'!C2:C1000")=$C10)
        ),
        5,
        FALSE()
    )=0,
    "",
    VLOOKUP(
        $A10,
        _xlfn._xlws.filter(
            INDIRECT("'"&amp;D$1&amp;"'!A2:E1000"), (INDIRECT("'"&amp;D$1&amp;"'!B2:B1000")=$B10) * (INDIRECT("'"&amp;D$1&amp;"'!C2:C1000")=$C10)
        ),
        5,
        FALSE()
    )
)</f>
        <v/>
      </c>
      <c r="E10" s="31">
        <f t="array" ref="E10:E10">IF(
    VLOOKUP(
        $A10,
        _xlfn._xlws.filter(
            INDIRECT("'"&amp;E$1&amp;"'!A2:E1000"), (INDIRECT("'"&amp;E$1&amp;"'!B2:B1000")=$B10) * (INDIRECT("'"&amp;E$1&amp;"'!C2:C1000")=$C10)
        ),
        5,
        FALSE()
    )=0,
    "",
    VLOOKUP(
        $A10,
        _xlfn._xlws.filter(
            INDIRECT("'"&amp;E$1&amp;"'!A2:E1000"), (INDIRECT("'"&amp;E$1&amp;"'!B2:B1000")=$B10) * (INDIRECT("'"&amp;E$1&amp;"'!C2:C1000")=$C10)
        ),
        5,
        FALSE()
    )
)</f>
        <v/>
      </c>
      <c r="F10" s="31">
        <f t="array" ref="F10:F10">IF(
    VLOOKUP(
        $A10,
        _xlfn._xlws.filter(
            INDIRECT("'"&amp;F$1&amp;"'!A2:E1000"), (INDIRECT("'"&amp;F$1&amp;"'!B2:B1000")=$B10) * (INDIRECT("'"&amp;F$1&amp;"'!C2:C1000")=$C10)
        ),
        5,
        FALSE()
    )=0,
    "",
    VLOOKUP(
        $A10,
        _xlfn._xlws.filter(
            INDIRECT("'"&amp;F$1&amp;"'!A2:E1000"), (INDIRECT("'"&amp;F$1&amp;"'!B2:B1000")=$B10) * (INDIRECT("'"&amp;F$1&amp;"'!C2:C1000")=$C10)
        ),
        5,
        FALSE()
    )
)</f>
        <v/>
      </c>
      <c r="H10" s="32" t="inlineStr">
        <is>
          <t>Larissa</t>
        </is>
      </c>
      <c r="I10" s="33" t="inlineStr">
        <is>
          <t>Foz do Iguaçu</t>
        </is>
      </c>
      <c r="J10" s="33" t="n">
        <v>9</v>
      </c>
      <c r="K10" s="31">
        <f t="array" ref="K10:K10">IF(
    VLOOKUP(
        $H10,
        _xlfn._xlws.filter(
            INDIRECT("'"&amp;K$1&amp;"'!A2:E1000"), (INDIRECT("'"&amp;K$1&amp;"'!B2:B1000")=$I10) * (INDIRECT("'"&amp;K$1&amp;"'!C2:C1000")=$J10)
        ),
        5,
        FALSE()
    )=0,
    "",
    VLOOKUP(
        $H10,
        _xlfn._xlws.filter(
            INDIRECT("'"&amp;K$1&amp;"'!A2:E1000"), (INDIRECT("'"&amp;K$1&amp;"'!B2:B1000")=$I10) * (INDIRECT("'"&amp;K$1&amp;"'!C2:C1000")=$J10)
        ),
        5,
        FALSE()
    )
)</f>
        <v/>
      </c>
      <c r="L10" s="31">
        <f t="array" ref="L10:L10">IF(
    VLOOKUP(
        $H10,
        _xlfn._xlws.filter(
            INDIRECT("'"&amp;L$1&amp;"'!A2:E1000"), (INDIRECT("'"&amp;L$1&amp;"'!B2:B1000")=$I10) * (INDIRECT("'"&amp;L$1&amp;"'!C2:C1000")=$J10)
        ),
        5,
        FALSE()
    )=0,
    "",
    VLOOKUP(
        $H10,
        _xlfn._xlws.filter(
            INDIRECT("'"&amp;L$1&amp;"'!A2:E1000"), (INDIRECT("'"&amp;L$1&amp;"'!B2:B1000")=$I10) * (INDIRECT("'"&amp;L$1&amp;"'!C2:C1000")=$J10)
        ),
        5,
        FALSE()
    )
)</f>
        <v/>
      </c>
      <c r="M10" s="31">
        <f t="array" ref="M10:M10">IF(
    VLOOKUP(
        $H10,
        _xlfn._xlws.filter(
            INDIRECT("'"&amp;M$1&amp;"'!A2:E1000"), (INDIRECT("'"&amp;M$1&amp;"'!B2:B1000")=$I10) * (INDIRECT("'"&amp;M$1&amp;"'!C2:C1000")=$J10)
        ),
        5,
        FALSE()
    )=0,
    "",
    VLOOKUP(
        $H10,
        _xlfn._xlws.filter(
            INDIRECT("'"&amp;M$1&amp;"'!A2:E1000"), (INDIRECT("'"&amp;M$1&amp;"'!B2:B1000")=$I10) * (INDIRECT("'"&amp;M$1&amp;"'!C2:C1000")=$J10)
        ),
        5,
        FALSE()
    )
)</f>
        <v/>
      </c>
    </row>
    <row r="11" ht="15" customHeight="1">
      <c r="A11" s="30" t="inlineStr">
        <is>
          <t>Gabriel</t>
        </is>
      </c>
      <c r="B11" s="17" t="inlineStr">
        <is>
          <t>Ouro Verde do Oeste</t>
        </is>
      </c>
      <c r="C11" s="17" t="n">
        <v>1</v>
      </c>
      <c r="D11" s="31">
        <f t="array" ref="D11:D11">IF(
    VLOOKUP(
        $A11,
        _xlfn._xlws.filter(
            INDIRECT("'"&amp;D$1&amp;"'!A2:E1000"), (INDIRECT("'"&amp;D$1&amp;"'!B2:B1000")=$B11) * (INDIRECT("'"&amp;D$1&amp;"'!C2:C1000")=$C11)
        ),
        5,
        FALSE()
    )=0,
    "",
    VLOOKUP(
        $A11,
        _xlfn._xlws.filter(
            INDIRECT("'"&amp;D$1&amp;"'!A2:E1000"), (INDIRECT("'"&amp;D$1&amp;"'!B2:B1000")=$B11) * (INDIRECT("'"&amp;D$1&amp;"'!C2:C1000")=$C11)
        ),
        5,
        FALSE()
    )
)</f>
        <v/>
      </c>
      <c r="E11" s="31">
        <f t="array" ref="E11:E11">IF(
    VLOOKUP(
        $A11,
        _xlfn._xlws.filter(
            INDIRECT("'"&amp;E$1&amp;"'!A2:E1000"), (INDIRECT("'"&amp;E$1&amp;"'!B2:B1000")=$B11) * (INDIRECT("'"&amp;E$1&amp;"'!C2:C1000")=$C11)
        ),
        5,
        FALSE()
    )=0,
    "",
    VLOOKUP(
        $A11,
        _xlfn._xlws.filter(
            INDIRECT("'"&amp;E$1&amp;"'!A2:E1000"), (INDIRECT("'"&amp;E$1&amp;"'!B2:B1000")=$B11) * (INDIRECT("'"&amp;E$1&amp;"'!C2:C1000")=$C11)
        ),
        5,
        FALSE()
    )
)</f>
        <v/>
      </c>
      <c r="F11" s="31">
        <f t="array" ref="F11:F11">IF(
    VLOOKUP(
        $A11,
        _xlfn._xlws.filter(
            INDIRECT("'"&amp;F$1&amp;"'!A2:E1000"), (INDIRECT("'"&amp;F$1&amp;"'!B2:B1000")=$B11) * (INDIRECT("'"&amp;F$1&amp;"'!C2:C1000")=$C11)
        ),
        5,
        FALSE()
    )=0,
    "",
    VLOOKUP(
        $A11,
        _xlfn._xlws.filter(
            INDIRECT("'"&amp;F$1&amp;"'!A2:E1000"), (INDIRECT("'"&amp;F$1&amp;"'!B2:B1000")=$B11) * (INDIRECT("'"&amp;F$1&amp;"'!C2:C1000")=$C11)
        ),
        5,
        FALSE()
    )
)</f>
        <v/>
      </c>
      <c r="H11" s="32" t="inlineStr">
        <is>
          <t>Larissa</t>
        </is>
      </c>
      <c r="I11" s="33" t="inlineStr">
        <is>
          <t>Matelândia</t>
        </is>
      </c>
      <c r="J11" s="33" t="n">
        <v>1</v>
      </c>
      <c r="K11" s="31">
        <f t="array" ref="K11:K11">IF(
    VLOOKUP(
        $H11,
        _xlfn._xlws.filter(
            INDIRECT("'"&amp;K$1&amp;"'!A2:E1000"), (INDIRECT("'"&amp;K$1&amp;"'!B2:B1000")=$I11) * (INDIRECT("'"&amp;K$1&amp;"'!C2:C1000")=$J11)
        ),
        5,
        FALSE()
    )=0,
    "",
    VLOOKUP(
        $H11,
        _xlfn._xlws.filter(
            INDIRECT("'"&amp;K$1&amp;"'!A2:E1000"), (INDIRECT("'"&amp;K$1&amp;"'!B2:B1000")=$I11) * (INDIRECT("'"&amp;K$1&amp;"'!C2:C1000")=$J11)
        ),
        5,
        FALSE()
    )
)</f>
        <v/>
      </c>
      <c r="L11" s="31">
        <f t="array" ref="L11:L11">IF(
    VLOOKUP(
        $H11,
        _xlfn._xlws.filter(
            INDIRECT("'"&amp;L$1&amp;"'!A2:E1000"), (INDIRECT("'"&amp;L$1&amp;"'!B2:B1000")=$I11) * (INDIRECT("'"&amp;L$1&amp;"'!C2:C1000")=$J11)
        ),
        5,
        FALSE()
    )=0,
    "",
    VLOOKUP(
        $H11,
        _xlfn._xlws.filter(
            INDIRECT("'"&amp;L$1&amp;"'!A2:E1000"), (INDIRECT("'"&amp;L$1&amp;"'!B2:B1000")=$I11) * (INDIRECT("'"&amp;L$1&amp;"'!C2:C1000")=$J11)
        ),
        5,
        FALSE()
    )
)</f>
        <v/>
      </c>
      <c r="M11" s="31">
        <f t="array" ref="M11:M11">IF(
    VLOOKUP(
        $H11,
        _xlfn._xlws.filter(
            INDIRECT("'"&amp;M$1&amp;"'!A2:E1000"), (INDIRECT("'"&amp;M$1&amp;"'!B2:B1000")=$I11) * (INDIRECT("'"&amp;M$1&amp;"'!C2:C1000")=$J11)
        ),
        5,
        FALSE()
    )=0,
    "",
    VLOOKUP(
        $H11,
        _xlfn._xlws.filter(
            INDIRECT("'"&amp;M$1&amp;"'!A2:E1000"), (INDIRECT("'"&amp;M$1&amp;"'!B2:B1000")=$I11) * (INDIRECT("'"&amp;M$1&amp;"'!C2:C1000")=$J11)
        ),
        5,
        FALSE()
    )
)</f>
        <v/>
      </c>
    </row>
    <row r="12" ht="15" customHeight="1">
      <c r="A12" s="30" t="inlineStr">
        <is>
          <t>Gabriel</t>
        </is>
      </c>
      <c r="B12" s="17" t="inlineStr">
        <is>
          <t>Palotina</t>
        </is>
      </c>
      <c r="C12" s="17" t="n">
        <v>1</v>
      </c>
      <c r="D12" s="31">
        <f t="array" ref="D12:D12">IF(
    VLOOKUP(
        $A12,
        _xlfn._xlws.filter(
            INDIRECT("'"&amp;D$1&amp;"'!A2:E1000"), (INDIRECT("'"&amp;D$1&amp;"'!B2:B1000")=$B12) * (INDIRECT("'"&amp;D$1&amp;"'!C2:C1000")=$C12)
        ),
        5,
        FALSE()
    )=0,
    "",
    VLOOKUP(
        $A12,
        _xlfn._xlws.filter(
            INDIRECT("'"&amp;D$1&amp;"'!A2:E1000"), (INDIRECT("'"&amp;D$1&amp;"'!B2:B1000")=$B12) * (INDIRECT("'"&amp;D$1&amp;"'!C2:C1000")=$C12)
        ),
        5,
        FALSE()
    )
)</f>
        <v/>
      </c>
      <c r="E12" s="31">
        <f t="array" ref="E12:E12">IF(
    VLOOKUP(
        $A12,
        _xlfn._xlws.filter(
            INDIRECT("'"&amp;E$1&amp;"'!A2:E1000"), (INDIRECT("'"&amp;E$1&amp;"'!B2:B1000")=$B12) * (INDIRECT("'"&amp;E$1&amp;"'!C2:C1000")=$C12)
        ),
        5,
        FALSE()
    )=0,
    "",
    VLOOKUP(
        $A12,
        _xlfn._xlws.filter(
            INDIRECT("'"&amp;E$1&amp;"'!A2:E1000"), (INDIRECT("'"&amp;E$1&amp;"'!B2:B1000")=$B12) * (INDIRECT("'"&amp;E$1&amp;"'!C2:C1000")=$C12)
        ),
        5,
        FALSE()
    )
)</f>
        <v/>
      </c>
      <c r="F12" s="31">
        <f t="array" ref="F12:F12">IF(
    VLOOKUP(
        $A12,
        _xlfn._xlws.filter(
            INDIRECT("'"&amp;F$1&amp;"'!A2:E1000"), (INDIRECT("'"&amp;F$1&amp;"'!B2:B1000")=$B12) * (INDIRECT("'"&amp;F$1&amp;"'!C2:C1000")=$C12)
        ),
        5,
        FALSE()
    )=0,
    "",
    VLOOKUP(
        $A12,
        _xlfn._xlws.filter(
            INDIRECT("'"&amp;F$1&amp;"'!A2:E1000"), (INDIRECT("'"&amp;F$1&amp;"'!B2:B1000")=$B12) * (INDIRECT("'"&amp;F$1&amp;"'!C2:C1000")=$C12)
        ),
        5,
        FALSE()
    )
)</f>
        <v/>
      </c>
      <c r="H12" s="32" t="inlineStr">
        <is>
          <t>Larissa</t>
        </is>
      </c>
      <c r="I12" s="33" t="inlineStr">
        <is>
          <t>Medianeira</t>
        </is>
      </c>
      <c r="J12" s="33" t="n">
        <v>1</v>
      </c>
      <c r="K12" s="31">
        <f t="array" ref="K12:K12">IF(
    VLOOKUP(
        $H12,
        _xlfn._xlws.filter(
            INDIRECT("'"&amp;K$1&amp;"'!A2:E1000"), (INDIRECT("'"&amp;K$1&amp;"'!B2:B1000")=$I12) * (INDIRECT("'"&amp;K$1&amp;"'!C2:C1000")=$J12)
        ),
        5,
        FALSE()
    )=0,
    "",
    VLOOKUP(
        $H12,
        _xlfn._xlws.filter(
            INDIRECT("'"&amp;K$1&amp;"'!A2:E1000"), (INDIRECT("'"&amp;K$1&amp;"'!B2:B1000")=$I12) * (INDIRECT("'"&amp;K$1&amp;"'!C2:C1000")=$J12)
        ),
        5,
        FALSE()
    )
)</f>
        <v/>
      </c>
      <c r="L12" s="31">
        <f t="array" ref="L12:L12">IF(
    VLOOKUP(
        $H12,
        _xlfn._xlws.filter(
            INDIRECT("'"&amp;L$1&amp;"'!A2:E1000"), (INDIRECT("'"&amp;L$1&amp;"'!B2:B1000")=$I12) * (INDIRECT("'"&amp;L$1&amp;"'!C2:C1000")=$J12)
        ),
        5,
        FALSE()
    )=0,
    "",
    VLOOKUP(
        $H12,
        _xlfn._xlws.filter(
            INDIRECT("'"&amp;L$1&amp;"'!A2:E1000"), (INDIRECT("'"&amp;L$1&amp;"'!B2:B1000")=$I12) * (INDIRECT("'"&amp;L$1&amp;"'!C2:C1000")=$J12)
        ),
        5,
        FALSE()
    )
)</f>
        <v/>
      </c>
      <c r="M12" s="31">
        <f t="array" ref="M12:M12">IF(
    VLOOKUP(
        $H12,
        _xlfn._xlws.filter(
            INDIRECT("'"&amp;M$1&amp;"'!A2:E1000"), (INDIRECT("'"&amp;M$1&amp;"'!B2:B1000")=$I12) * (INDIRECT("'"&amp;M$1&amp;"'!C2:C1000")=$J12)
        ),
        5,
        FALSE()
    )=0,
    "",
    VLOOKUP(
        $H12,
        _xlfn._xlws.filter(
            INDIRECT("'"&amp;M$1&amp;"'!A2:E1000"), (INDIRECT("'"&amp;M$1&amp;"'!B2:B1000")=$I12) * (INDIRECT("'"&amp;M$1&amp;"'!C2:C1000")=$J12)
        ),
        5,
        FALSE()
    )
)</f>
        <v/>
      </c>
    </row>
    <row r="13" ht="15" customHeight="1">
      <c r="A13" s="30" t="inlineStr">
        <is>
          <t>Gabriel</t>
        </is>
      </c>
      <c r="B13" s="17" t="inlineStr">
        <is>
          <t>Quatro Pontes</t>
        </is>
      </c>
      <c r="C13" s="17" t="n">
        <v>1</v>
      </c>
      <c r="D13" s="31">
        <f t="array" ref="D13:D13">IF(
    VLOOKUP(
        $A13,
        _xlfn._xlws.filter(
            INDIRECT("'"&amp;D$1&amp;"'!A2:E1000"), (INDIRECT("'"&amp;D$1&amp;"'!B2:B1000")=$B13) * (INDIRECT("'"&amp;D$1&amp;"'!C2:C1000")=$C13)
        ),
        5,
        FALSE()
    )=0,
    "",
    VLOOKUP(
        $A13,
        _xlfn._xlws.filter(
            INDIRECT("'"&amp;D$1&amp;"'!A2:E1000"), (INDIRECT("'"&amp;D$1&amp;"'!B2:B1000")=$B13) * (INDIRECT("'"&amp;D$1&amp;"'!C2:C1000")=$C13)
        ),
        5,
        FALSE()
    )
)</f>
        <v/>
      </c>
      <c r="E13" s="31">
        <f t="array" ref="E13:E13">IF(
    VLOOKUP(
        $A13,
        _xlfn._xlws.filter(
            INDIRECT("'"&amp;E$1&amp;"'!A2:E1000"), (INDIRECT("'"&amp;E$1&amp;"'!B2:B1000")=$B13) * (INDIRECT("'"&amp;E$1&amp;"'!C2:C1000")=$C13)
        ),
        5,
        FALSE()
    )=0,
    "",
    VLOOKUP(
        $A13,
        _xlfn._xlws.filter(
            INDIRECT("'"&amp;E$1&amp;"'!A2:E1000"), (INDIRECT("'"&amp;E$1&amp;"'!B2:B1000")=$B13) * (INDIRECT("'"&amp;E$1&amp;"'!C2:C1000")=$C13)
        ),
        5,
        FALSE()
    )
)</f>
        <v/>
      </c>
      <c r="F13" s="31">
        <f t="array" ref="F13:F13">IF(
    VLOOKUP(
        $A13,
        _xlfn._xlws.filter(
            INDIRECT("'"&amp;F$1&amp;"'!A2:E1000"), (INDIRECT("'"&amp;F$1&amp;"'!B2:B1000")=$B13) * (INDIRECT("'"&amp;F$1&amp;"'!C2:C1000")=$C13)
        ),
        5,
        FALSE()
    )=0,
    "",
    VLOOKUP(
        $A13,
        _xlfn._xlws.filter(
            INDIRECT("'"&amp;F$1&amp;"'!A2:E1000"), (INDIRECT("'"&amp;F$1&amp;"'!B2:B1000")=$B13) * (INDIRECT("'"&amp;F$1&amp;"'!C2:C1000")=$C13)
        ),
        5,
        FALSE()
    )
)</f>
        <v/>
      </c>
      <c r="H13" s="32" t="inlineStr">
        <is>
          <t>Larissa</t>
        </is>
      </c>
      <c r="I13" s="33" t="inlineStr">
        <is>
          <t>Santa Terezinha de Itaipu</t>
        </is>
      </c>
      <c r="J13" s="33" t="n">
        <v>1</v>
      </c>
      <c r="K13" s="31">
        <f t="array" ref="K13:K13">IF(
    VLOOKUP(
        $H13,
        _xlfn._xlws.filter(
            INDIRECT("'"&amp;K$1&amp;"'!A2:E1000"), (INDIRECT("'"&amp;K$1&amp;"'!B2:B1000")=$I13) * (INDIRECT("'"&amp;K$1&amp;"'!C2:C1000")=$J13)
        ),
        5,
        FALSE()
    )=0,
    "",
    VLOOKUP(
        $H13,
        _xlfn._xlws.filter(
            INDIRECT("'"&amp;K$1&amp;"'!A2:E1000"), (INDIRECT("'"&amp;K$1&amp;"'!B2:B1000")=$I13) * (INDIRECT("'"&amp;K$1&amp;"'!C2:C1000")=$J13)
        ),
        5,
        FALSE()
    )
)</f>
        <v/>
      </c>
      <c r="L13" s="31">
        <f t="array" ref="L13:L13">IF(
    VLOOKUP(
        $H13,
        _xlfn._xlws.filter(
            INDIRECT("'"&amp;L$1&amp;"'!A2:E1000"), (INDIRECT("'"&amp;L$1&amp;"'!B2:B1000")=$I13) * (INDIRECT("'"&amp;L$1&amp;"'!C2:C1000")=$J13)
        ),
        5,
        FALSE()
    )=0,
    "",
    VLOOKUP(
        $H13,
        _xlfn._xlws.filter(
            INDIRECT("'"&amp;L$1&amp;"'!A2:E1000"), (INDIRECT("'"&amp;L$1&amp;"'!B2:B1000")=$I13) * (INDIRECT("'"&amp;L$1&amp;"'!C2:C1000")=$J13)
        ),
        5,
        FALSE()
    )
)</f>
        <v/>
      </c>
      <c r="M13" s="31">
        <f t="array" ref="M13:M13">IF(
    VLOOKUP(
        $H13,
        _xlfn._xlws.filter(
            INDIRECT("'"&amp;M$1&amp;"'!A2:E1000"), (INDIRECT("'"&amp;M$1&amp;"'!B2:B1000")=$I13) * (INDIRECT("'"&amp;M$1&amp;"'!C2:C1000")=$J13)
        ),
        5,
        FALSE()
    )=0,
    "",
    VLOOKUP(
        $H13,
        _xlfn._xlws.filter(
            INDIRECT("'"&amp;M$1&amp;"'!A2:E1000"), (INDIRECT("'"&amp;M$1&amp;"'!B2:B1000")=$I13) * (INDIRECT("'"&amp;M$1&amp;"'!C2:C1000")=$J13)
        ),
        5,
        FALSE()
    )
)</f>
        <v/>
      </c>
    </row>
    <row r="14" ht="15" customHeight="1">
      <c r="A14" s="30" t="inlineStr">
        <is>
          <t>Gabriel</t>
        </is>
      </c>
      <c r="B14" s="17" t="inlineStr">
        <is>
          <t>Terra Roxa</t>
        </is>
      </c>
      <c r="C14" s="17" t="n">
        <v>1</v>
      </c>
      <c r="D14" s="31">
        <f t="array" ref="D14:D14">IF(
    VLOOKUP(
        $A14,
        _xlfn._xlws.filter(
            INDIRECT("'"&amp;D$1&amp;"'!A2:E1000"), (INDIRECT("'"&amp;D$1&amp;"'!B2:B1000")=$B14) * (INDIRECT("'"&amp;D$1&amp;"'!C2:C1000")=$C14)
        ),
        5,
        FALSE()
    )=0,
    "",
    VLOOKUP(
        $A14,
        _xlfn._xlws.filter(
            INDIRECT("'"&amp;D$1&amp;"'!A2:E1000"), (INDIRECT("'"&amp;D$1&amp;"'!B2:B1000")=$B14) * (INDIRECT("'"&amp;D$1&amp;"'!C2:C1000")=$C14)
        ),
        5,
        FALSE()
    )
)</f>
        <v/>
      </c>
      <c r="E14" s="31">
        <f t="array" ref="E14:E14">IF(
    VLOOKUP(
        $A14,
        _xlfn._xlws.filter(
            INDIRECT("'"&amp;E$1&amp;"'!A2:E1000"), (INDIRECT("'"&amp;E$1&amp;"'!B2:B1000")=$B14) * (INDIRECT("'"&amp;E$1&amp;"'!C2:C1000")=$C14)
        ),
        5,
        FALSE()
    )=0,
    "",
    VLOOKUP(
        $A14,
        _xlfn._xlws.filter(
            INDIRECT("'"&amp;E$1&amp;"'!A2:E1000"), (INDIRECT("'"&amp;E$1&amp;"'!B2:B1000")=$B14) * (INDIRECT("'"&amp;E$1&amp;"'!C2:C1000")=$C14)
        ),
        5,
        FALSE()
    )
)</f>
        <v/>
      </c>
      <c r="F14" s="31">
        <f t="array" ref="F14:F14">IF(
    VLOOKUP(
        $A14,
        _xlfn._xlws.filter(
            INDIRECT("'"&amp;F$1&amp;"'!A2:E1000"), (INDIRECT("'"&amp;F$1&amp;"'!B2:B1000")=$B14) * (INDIRECT("'"&amp;F$1&amp;"'!C2:C1000")=$C14)
        ),
        5,
        FALSE()
    )=0,
    "",
    VLOOKUP(
        $A14,
        _xlfn._xlws.filter(
            INDIRECT("'"&amp;F$1&amp;"'!A2:E1000"), (INDIRECT("'"&amp;F$1&amp;"'!B2:B1000")=$B14) * (INDIRECT("'"&amp;F$1&amp;"'!C2:C1000")=$C14)
        ),
        5,
        FALSE()
    )
)</f>
        <v/>
      </c>
      <c r="H14" s="32" t="inlineStr">
        <is>
          <t>Larissa</t>
        </is>
      </c>
      <c r="I14" s="33" t="inlineStr">
        <is>
          <t>São Miguel do Iguaçu</t>
        </is>
      </c>
      <c r="J14" s="33" t="n">
        <v>1</v>
      </c>
      <c r="K14" s="31">
        <f t="array" ref="K14:K14">IF(
    VLOOKUP(
        $H14,
        _xlfn._xlws.filter(
            INDIRECT("'"&amp;K$1&amp;"'!A2:E1000"), (INDIRECT("'"&amp;K$1&amp;"'!B2:B1000")=$I14) * (INDIRECT("'"&amp;K$1&amp;"'!C2:C1000")=$J14)
        ),
        5,
        FALSE()
    )=0,
    "",
    VLOOKUP(
        $H14,
        _xlfn._xlws.filter(
            INDIRECT("'"&amp;K$1&amp;"'!A2:E1000"), (INDIRECT("'"&amp;K$1&amp;"'!B2:B1000")=$I14) * (INDIRECT("'"&amp;K$1&amp;"'!C2:C1000")=$J14)
        ),
        5,
        FALSE()
    )
)</f>
        <v/>
      </c>
      <c r="L14" s="31">
        <f t="array" ref="L14:L14">IF(
    VLOOKUP(
        $H14,
        _xlfn._xlws.filter(
            INDIRECT("'"&amp;L$1&amp;"'!A2:E1000"), (INDIRECT("'"&amp;L$1&amp;"'!B2:B1000")=$I14) * (INDIRECT("'"&amp;L$1&amp;"'!C2:C1000")=$J14)
        ),
        5,
        FALSE()
    )=0,
    "",
    VLOOKUP(
        $H14,
        _xlfn._xlws.filter(
            INDIRECT("'"&amp;L$1&amp;"'!A2:E1000"), (INDIRECT("'"&amp;L$1&amp;"'!B2:B1000")=$I14) * (INDIRECT("'"&amp;L$1&amp;"'!C2:C1000")=$J14)
        ),
        5,
        FALSE()
    )
)</f>
        <v/>
      </c>
      <c r="M14" s="31">
        <f t="array" ref="M14:M14">IF(
    VLOOKUP(
        $H14,
        _xlfn._xlws.filter(
            INDIRECT("'"&amp;M$1&amp;"'!A2:E1000"), (INDIRECT("'"&amp;M$1&amp;"'!B2:B1000")=$I14) * (INDIRECT("'"&amp;M$1&amp;"'!C2:C1000")=$J14)
        ),
        5,
        FALSE()
    )=0,
    "",
    VLOOKUP(
        $H14,
        _xlfn._xlws.filter(
            INDIRECT("'"&amp;M$1&amp;"'!A2:E1000"), (INDIRECT("'"&amp;M$1&amp;"'!B2:B1000")=$I14) * (INDIRECT("'"&amp;M$1&amp;"'!C2:C1000")=$J14)
        ),
        5,
        FALSE()
    )
)</f>
        <v/>
      </c>
    </row>
    <row r="15" ht="15" customHeight="1">
      <c r="A15" s="30" t="inlineStr">
        <is>
          <t>Gabriel</t>
        </is>
      </c>
      <c r="B15" s="17" t="inlineStr">
        <is>
          <t>Toledo</t>
        </is>
      </c>
      <c r="C15" s="17" t="n">
        <v>1</v>
      </c>
      <c r="D15" s="31">
        <f t="array" ref="D15:D15">IF(
    VLOOKUP(
        $A15,
        _xlfn._xlws.filter(
            INDIRECT("'"&amp;D$1&amp;"'!A2:E1000"), (INDIRECT("'"&amp;D$1&amp;"'!B2:B1000")=$B15) * (INDIRECT("'"&amp;D$1&amp;"'!C2:C1000")=$C15)
        ),
        5,
        FALSE()
    )=0,
    "",
    VLOOKUP(
        $A15,
        _xlfn._xlws.filter(
            INDIRECT("'"&amp;D$1&amp;"'!A2:E1000"), (INDIRECT("'"&amp;D$1&amp;"'!B2:B1000")=$B15) * (INDIRECT("'"&amp;D$1&amp;"'!C2:C1000")=$C15)
        ),
        5,
        FALSE()
    )
)</f>
        <v/>
      </c>
      <c r="E15" s="31">
        <f t="array" ref="E15:E15">IF(
    VLOOKUP(
        $A15,
        _xlfn._xlws.filter(
            INDIRECT("'"&amp;E$1&amp;"'!A2:E1000"), (INDIRECT("'"&amp;E$1&amp;"'!B2:B1000")=$B15) * (INDIRECT("'"&amp;E$1&amp;"'!C2:C1000")=$C15)
        ),
        5,
        FALSE()
    )=0,
    "",
    VLOOKUP(
        $A15,
        _xlfn._xlws.filter(
            INDIRECT("'"&amp;E$1&amp;"'!A2:E1000"), (INDIRECT("'"&amp;E$1&amp;"'!B2:B1000")=$B15) * (INDIRECT("'"&amp;E$1&amp;"'!C2:C1000")=$C15)
        ),
        5,
        FALSE()
    )
)</f>
        <v/>
      </c>
      <c r="F15" s="31">
        <f t="array" ref="F15:F15">IF(
    VLOOKUP(
        $A15,
        _xlfn._xlws.filter(
            INDIRECT("'"&amp;F$1&amp;"'!A2:E1000"), (INDIRECT("'"&amp;F$1&amp;"'!B2:B1000")=$B15) * (INDIRECT("'"&amp;F$1&amp;"'!C2:C1000")=$C15)
        ),
        5,
        FALSE()
    )=0,
    "",
    VLOOKUP(
        $A15,
        _xlfn._xlws.filter(
            INDIRECT("'"&amp;F$1&amp;"'!A2:E1000"), (INDIRECT("'"&amp;F$1&amp;"'!B2:B1000")=$B15) * (INDIRECT("'"&amp;F$1&amp;"'!C2:C1000")=$C15)
        ),
        5,
        FALSE()
    )
)</f>
        <v/>
      </c>
      <c r="H15" s="32" t="inlineStr">
        <is>
          <t>Larissa</t>
        </is>
      </c>
      <c r="I15" s="33" t="inlineStr">
        <is>
          <t>Serranopolis do Iguaçu</t>
        </is>
      </c>
      <c r="J15" s="33" t="n">
        <v>1</v>
      </c>
      <c r="K15" s="31">
        <f t="array" ref="K15:K15">IF(
    VLOOKUP(
        $H15,
        _xlfn._xlws.filter(
            INDIRECT("'"&amp;K$1&amp;"'!A2:E1000"), (INDIRECT("'"&amp;K$1&amp;"'!B2:B1000")=$I15) * (INDIRECT("'"&amp;K$1&amp;"'!C2:C1000")=$J15)
        ),
        5,
        FALSE()
    )=0,
    "",
    VLOOKUP(
        $H15,
        _xlfn._xlws.filter(
            INDIRECT("'"&amp;K$1&amp;"'!A2:E1000"), (INDIRECT("'"&amp;K$1&amp;"'!B2:B1000")=$I15) * (INDIRECT("'"&amp;K$1&amp;"'!C2:C1000")=$J15)
        ),
        5,
        FALSE()
    )
)</f>
        <v/>
      </c>
      <c r="L15" s="31">
        <f t="array" ref="L15:L15">IF(
    VLOOKUP(
        $H15,
        _xlfn._xlws.filter(
            INDIRECT("'"&amp;L$1&amp;"'!A2:E1000"), (INDIRECT("'"&amp;L$1&amp;"'!B2:B1000")=$I15) * (INDIRECT("'"&amp;L$1&amp;"'!C2:C1000")=$J15)
        ),
        5,
        FALSE()
    )=0,
    "",
    VLOOKUP(
        $H15,
        _xlfn._xlws.filter(
            INDIRECT("'"&amp;L$1&amp;"'!A2:E1000"), (INDIRECT("'"&amp;L$1&amp;"'!B2:B1000")=$I15) * (INDIRECT("'"&amp;L$1&amp;"'!C2:C1000")=$J15)
        ),
        5,
        FALSE()
    )
)</f>
        <v/>
      </c>
      <c r="M15" s="31">
        <f t="array" ref="M15:M15">IF(
    VLOOKUP(
        $H15,
        _xlfn._xlws.filter(
            INDIRECT("'"&amp;M$1&amp;"'!A2:E1000"), (INDIRECT("'"&amp;M$1&amp;"'!B2:B1000")=$I15) * (INDIRECT("'"&amp;M$1&amp;"'!C2:C1000")=$J15)
        ),
        5,
        FALSE()
    )=0,
    "",
    VLOOKUP(
        $H15,
        _xlfn._xlws.filter(
            INDIRECT("'"&amp;M$1&amp;"'!A2:E1000"), (INDIRECT("'"&amp;M$1&amp;"'!B2:B1000")=$I15) * (INDIRECT("'"&amp;M$1&amp;"'!C2:C1000")=$J15)
        ),
        5,
        FALSE()
    )
)</f>
        <v/>
      </c>
    </row>
    <row r="16"/>
    <row r="17" ht="15.75" customHeight="1">
      <c r="A17" s="34" t="inlineStr">
        <is>
          <t>Regional</t>
        </is>
      </c>
      <c r="B17" s="28" t="inlineStr">
        <is>
          <t>Municípios</t>
        </is>
      </c>
      <c r="C17" s="28" t="inlineStr">
        <is>
          <t>UVR</t>
        </is>
      </c>
      <c r="D17" s="28" t="inlineStr">
        <is>
          <t>Form 1 - Município</t>
        </is>
      </c>
      <c r="E17" s="28" t="inlineStr">
        <is>
          <t>Form 2 - UVR</t>
        </is>
      </c>
      <c r="F17" s="28" t="inlineStr">
        <is>
          <t>Form 3 - Empreendimento</t>
        </is>
      </c>
      <c r="H17" s="35" t="inlineStr">
        <is>
          <t>Regional</t>
        </is>
      </c>
      <c r="I17" s="28" t="inlineStr">
        <is>
          <t>Municípios</t>
        </is>
      </c>
      <c r="J17" s="28" t="inlineStr">
        <is>
          <t>UVR</t>
        </is>
      </c>
      <c r="K17" s="28" t="inlineStr">
        <is>
          <t>Form 1 - Município</t>
        </is>
      </c>
      <c r="L17" s="28" t="inlineStr">
        <is>
          <t>Form 2 - UVR</t>
        </is>
      </c>
      <c r="M17" s="28" t="inlineStr">
        <is>
          <t>Form 3 - Empreendimento</t>
        </is>
      </c>
    </row>
    <row r="18" ht="15" customHeight="1">
      <c r="A18" s="36" t="inlineStr">
        <is>
          <t>Bianca</t>
        </is>
      </c>
      <c r="B18" s="17" t="inlineStr">
        <is>
          <t>Anahy</t>
        </is>
      </c>
      <c r="C18" s="17" t="n">
        <v>1</v>
      </c>
      <c r="D18" s="31">
        <f t="array" ref="D18:D18">IF(
    VLOOKUP(
        $A18,
        _xlfn._xlws.filter(
            INDIRECT("'"&amp;D$1&amp;"'!A2:E1000"), (INDIRECT("'"&amp;D$1&amp;"'!B2:B1000")=$B18) * (INDIRECT("'"&amp;D$1&amp;"'!C2:C1000")=$C18)
        ),
        5,
        FALSE()
    )=0,
    "",
    VLOOKUP(
        $A18,
        _xlfn._xlws.filter(
            INDIRECT("'"&amp;D$1&amp;"'!A2:E1000"), (INDIRECT("'"&amp;D$1&amp;"'!B2:B1000")=$B18) * (INDIRECT("'"&amp;D$1&amp;"'!C2:C1000")=$C18)
        ),
        5,
        FALSE()
    )
)</f>
        <v/>
      </c>
      <c r="E18" s="31">
        <f t="array" ref="E18:E18">IF(
    VLOOKUP(
        $A18,
        _xlfn._xlws.filter(
            INDIRECT("'"&amp;E$1&amp;"'!A2:E1000"), (INDIRECT("'"&amp;E$1&amp;"'!B2:B1000")=$B18) * (INDIRECT("'"&amp;E$1&amp;"'!C2:C1000")=$C18)
        ),
        5,
        FALSE()
    )=0,
    "",
    VLOOKUP(
        $A18,
        _xlfn._xlws.filter(
            INDIRECT("'"&amp;E$1&amp;"'!A2:E1000"), (INDIRECT("'"&amp;E$1&amp;"'!B2:B1000")=$B18) * (INDIRECT("'"&amp;E$1&amp;"'!C2:C1000")=$C18)
        ),
        5,
        FALSE()
    )
)</f>
        <v/>
      </c>
      <c r="F18" s="31">
        <f t="array" ref="F18:F18">IF(
    VLOOKUP(
        $A18,
        _xlfn._xlws.filter(
            INDIRECT("'"&amp;F$1&amp;"'!A2:E1000"), (INDIRECT("'"&amp;F$1&amp;"'!B2:B1000")=$B18) * (INDIRECT("'"&amp;F$1&amp;"'!C2:C1000")=$C18)
        ),
        5,
        FALSE()
    )=0,
    "",
    VLOOKUP(
        $A18,
        _xlfn._xlws.filter(
            INDIRECT("'"&amp;F$1&amp;"'!A2:E1000"), (INDIRECT("'"&amp;F$1&amp;"'!B2:B1000")=$B18) * (INDIRECT("'"&amp;F$1&amp;"'!C2:C1000")=$C18)
        ),
        5,
        FALSE()
    )
)</f>
        <v/>
      </c>
      <c r="H18" s="37" t="inlineStr">
        <is>
          <t>Luana</t>
        </is>
      </c>
      <c r="I18" s="33" t="inlineStr">
        <is>
          <t>Céu Azul</t>
        </is>
      </c>
      <c r="J18" s="33" t="n">
        <v>1</v>
      </c>
      <c r="K18" s="31">
        <f t="array" ref="K18:K18">IF(
    VLOOKUP(
        $H18,
        _xlfn._xlws.filter(
            INDIRECT("'"&amp;K$1&amp;"'!A2:E1000"), (INDIRECT("'"&amp;K$1&amp;"'!B2:B1000")=$I18) * (INDIRECT("'"&amp;K$1&amp;"'!C2:C1000")=$J18)
        ),
        5,
        FALSE()
    )=0,
    "",
    VLOOKUP(
        $H18,
        _xlfn._xlws.filter(
            INDIRECT("'"&amp;K$1&amp;"'!A2:E1000"), (INDIRECT("'"&amp;K$1&amp;"'!B2:B1000")=$I18) * (INDIRECT("'"&amp;K$1&amp;"'!C2:C1000")=$J18)
        ),
        5,
        FALSE()
    )
)</f>
        <v/>
      </c>
      <c r="L18" s="31">
        <f t="array" ref="L18:L18">IF(
    VLOOKUP(
        $H18,
        _xlfn._xlws.filter(
            INDIRECT("'"&amp;L$1&amp;"'!A2:E1000"), (INDIRECT("'"&amp;L$1&amp;"'!B2:B1000")=$I18) * (INDIRECT("'"&amp;L$1&amp;"'!C2:C1000")=$J18)
        ),
        5,
        FALSE()
    )=0,
    "",
    VLOOKUP(
        $H18,
        _xlfn._xlws.filter(
            INDIRECT("'"&amp;L$1&amp;"'!A2:E1000"), (INDIRECT("'"&amp;L$1&amp;"'!B2:B1000")=$I18) * (INDIRECT("'"&amp;L$1&amp;"'!C2:C1000")=$J18)
        ),
        5,
        FALSE()
    )
)</f>
        <v/>
      </c>
      <c r="M18" s="31">
        <f t="array" ref="M18:M18">IF(
    VLOOKUP(
        $H18,
        _xlfn._xlws.filter(
            INDIRECT("'"&amp;M$1&amp;"'!A2:E1000"), (INDIRECT("'"&amp;M$1&amp;"'!B2:B1000")=$I18) * (INDIRECT("'"&amp;M$1&amp;"'!C2:C1000")=$J18)
        ),
        5,
        FALSE()
    )=0,
    "",
    VLOOKUP(
        $H18,
        _xlfn._xlws.filter(
            INDIRECT("'"&amp;M$1&amp;"'!A2:E1000"), (INDIRECT("'"&amp;M$1&amp;"'!B2:B1000")=$I18) * (INDIRECT("'"&amp;M$1&amp;"'!C2:C1000")=$J18)
        ),
        5,
        FALSE()
    )
)</f>
        <v/>
      </c>
    </row>
    <row r="19" ht="15" customHeight="1">
      <c r="A19" s="36" t="inlineStr">
        <is>
          <t>Bianca</t>
        </is>
      </c>
      <c r="B19" s="17" t="inlineStr">
        <is>
          <t>Boa Vista da Aparecida</t>
        </is>
      </c>
      <c r="C19" s="17" t="n">
        <v>1</v>
      </c>
      <c r="D19" s="31">
        <f t="array" ref="D19:D19">IF(
    VLOOKUP(
        $A19,
        _xlfn._xlws.filter(
            INDIRECT("'"&amp;D$1&amp;"'!A2:E1000"), (INDIRECT("'"&amp;D$1&amp;"'!B2:B1000")=$B19) * (INDIRECT("'"&amp;D$1&amp;"'!C2:C1000")=$C19)
        ),
        5,
        FALSE()
    )=0,
    "",
    VLOOKUP(
        $A19,
        _xlfn._xlws.filter(
            INDIRECT("'"&amp;D$1&amp;"'!A2:E1000"), (INDIRECT("'"&amp;D$1&amp;"'!B2:B1000")=$B19) * (INDIRECT("'"&amp;D$1&amp;"'!C2:C1000")=$C19)
        ),
        5,
        FALSE()
    )
)</f>
        <v/>
      </c>
      <c r="E19" s="31">
        <f t="array" ref="E19:E19">IF(
    VLOOKUP(
        $A19,
        _xlfn._xlws.filter(
            INDIRECT("'"&amp;E$1&amp;"'!A2:E1000"), (INDIRECT("'"&amp;E$1&amp;"'!B2:B1000")=$B19) * (INDIRECT("'"&amp;E$1&amp;"'!C2:C1000")=$C19)
        ),
        5,
        FALSE()
    )=0,
    "",
    VLOOKUP(
        $A19,
        _xlfn._xlws.filter(
            INDIRECT("'"&amp;E$1&amp;"'!A2:E1000"), (INDIRECT("'"&amp;E$1&amp;"'!B2:B1000")=$B19) * (INDIRECT("'"&amp;E$1&amp;"'!C2:C1000")=$C19)
        ),
        5,
        FALSE()
    )
)</f>
        <v/>
      </c>
      <c r="F19" s="31">
        <f t="array" ref="F19:F19">IF(
    VLOOKUP(
        $A19,
        _xlfn._xlws.filter(
            INDIRECT("'"&amp;F$1&amp;"'!A2:E1000"), (INDIRECT("'"&amp;F$1&amp;"'!B2:B1000")=$B19) * (INDIRECT("'"&amp;F$1&amp;"'!C2:C1000")=$C19)
        ),
        5,
        FALSE()
    )=0,
    "",
    VLOOKUP(
        $A19,
        _xlfn._xlws.filter(
            INDIRECT("'"&amp;F$1&amp;"'!A2:E1000"), (INDIRECT("'"&amp;F$1&amp;"'!B2:B1000")=$B19) * (INDIRECT("'"&amp;F$1&amp;"'!C2:C1000")=$C19)
        ),
        5,
        FALSE()
    )
)</f>
        <v/>
      </c>
      <c r="H19" s="37" t="inlineStr">
        <is>
          <t>Luana</t>
        </is>
      </c>
      <c r="I19" s="33" t="inlineStr">
        <is>
          <t>Diamante d'Oeste</t>
        </is>
      </c>
      <c r="J19" s="33" t="n">
        <v>1</v>
      </c>
      <c r="K19" s="31">
        <f t="array" ref="K19:K19">IF(
    VLOOKUP(
        $H19,
        _xlfn._xlws.filter(
            INDIRECT("'"&amp;K$1&amp;"'!A2:E1000"), (INDIRECT("'"&amp;K$1&amp;"'!B2:B1000")=$I19) * (INDIRECT("'"&amp;K$1&amp;"'!C2:C1000")=$J19)
        ),
        5,
        FALSE()
    )=0,
    "",
    VLOOKUP(
        $H19,
        _xlfn._xlws.filter(
            INDIRECT("'"&amp;K$1&amp;"'!A2:E1000"), (INDIRECT("'"&amp;K$1&amp;"'!B2:B1000")=$I19) * (INDIRECT("'"&amp;K$1&amp;"'!C2:C1000")=$J19)
        ),
        5,
        FALSE()
    )
)</f>
        <v/>
      </c>
      <c r="L19" s="31">
        <f t="array" ref="L19:L19">IF(
    VLOOKUP(
        $H19,
        _xlfn._xlws.filter(
            INDIRECT("'"&amp;L$1&amp;"'!A2:E1000"), (INDIRECT("'"&amp;L$1&amp;"'!B2:B1000")=$I19) * (INDIRECT("'"&amp;L$1&amp;"'!C2:C1000")=$J19)
        ),
        5,
        FALSE()
    )=0,
    "",
    VLOOKUP(
        $H19,
        _xlfn._xlws.filter(
            INDIRECT("'"&amp;L$1&amp;"'!A2:E1000"), (INDIRECT("'"&amp;L$1&amp;"'!B2:B1000")=$I19) * (INDIRECT("'"&amp;L$1&amp;"'!C2:C1000")=$J19)
        ),
        5,
        FALSE()
    )
)</f>
        <v/>
      </c>
      <c r="M19" s="31">
        <f t="array" ref="M19:M19">IF(
    VLOOKUP(
        $H19,
        _xlfn._xlws.filter(
            INDIRECT("'"&amp;M$1&amp;"'!A2:E1000"), (INDIRECT("'"&amp;M$1&amp;"'!B2:B1000")=$I19) * (INDIRECT("'"&amp;M$1&amp;"'!C2:C1000")=$J19)
        ),
        5,
        FALSE()
    )=0,
    "",
    VLOOKUP(
        $H19,
        _xlfn._xlws.filter(
            INDIRECT("'"&amp;M$1&amp;"'!A2:E1000"), (INDIRECT("'"&amp;M$1&amp;"'!B2:B1000")=$I19) * (INDIRECT("'"&amp;M$1&amp;"'!C2:C1000")=$J19)
        ),
        5,
        FALSE()
    )
)</f>
        <v/>
      </c>
    </row>
    <row r="20" ht="15" customHeight="1">
      <c r="A20" s="36" t="inlineStr">
        <is>
          <t>Bianca</t>
        </is>
      </c>
      <c r="B20" s="17" t="inlineStr">
        <is>
          <t>Braganey</t>
        </is>
      </c>
      <c r="C20" s="17" t="n">
        <v>1</v>
      </c>
      <c r="D20" s="31">
        <f t="array" ref="D20:D20">IF(
    VLOOKUP(
        $A20,
        _xlfn._xlws.filter(
            INDIRECT("'"&amp;D$1&amp;"'!A2:E1000"), (INDIRECT("'"&amp;D$1&amp;"'!B2:B1000")=$B20) * (INDIRECT("'"&amp;D$1&amp;"'!C2:C1000")=$C20)
        ),
        5,
        FALSE()
    )=0,
    "",
    VLOOKUP(
        $A20,
        _xlfn._xlws.filter(
            INDIRECT("'"&amp;D$1&amp;"'!A2:E1000"), (INDIRECT("'"&amp;D$1&amp;"'!B2:B1000")=$B20) * (INDIRECT("'"&amp;D$1&amp;"'!C2:C1000")=$C20)
        ),
        5,
        FALSE()
    )
)</f>
        <v/>
      </c>
      <c r="E20" s="31">
        <f t="array" ref="E20:E20">IF(
    VLOOKUP(
        $A20,
        _xlfn._xlws.filter(
            INDIRECT("'"&amp;E$1&amp;"'!A2:E1000"), (INDIRECT("'"&amp;E$1&amp;"'!B2:B1000")=$B20) * (INDIRECT("'"&amp;E$1&amp;"'!C2:C1000")=$C20)
        ),
        5,
        FALSE()
    )=0,
    "",
    VLOOKUP(
        $A20,
        _xlfn._xlws.filter(
            INDIRECT("'"&amp;E$1&amp;"'!A2:E1000"), (INDIRECT("'"&amp;E$1&amp;"'!B2:B1000")=$B20) * (INDIRECT("'"&amp;E$1&amp;"'!C2:C1000")=$C20)
        ),
        5,
        FALSE()
    )
)</f>
        <v/>
      </c>
      <c r="F20" s="31">
        <f t="array" ref="F20:F20">IF(
    VLOOKUP(
        $A20,
        _xlfn._xlws.filter(
            INDIRECT("'"&amp;F$1&amp;"'!A2:E1000"), (INDIRECT("'"&amp;F$1&amp;"'!B2:B1000")=$B20) * (INDIRECT("'"&amp;F$1&amp;"'!C2:C1000")=$C20)
        ),
        5,
        FALSE()
    )=0,
    "",
    VLOOKUP(
        $A20,
        _xlfn._xlws.filter(
            INDIRECT("'"&amp;F$1&amp;"'!A2:E1000"), (INDIRECT("'"&amp;F$1&amp;"'!B2:B1000")=$B20) * (INDIRECT("'"&amp;F$1&amp;"'!C2:C1000")=$C20)
        ),
        5,
        FALSE()
    )
)</f>
        <v/>
      </c>
      <c r="H20" s="37" t="inlineStr">
        <is>
          <t>Luana</t>
        </is>
      </c>
      <c r="I20" s="33" t="inlineStr">
        <is>
          <t>Entre Rios do Oeste</t>
        </is>
      </c>
      <c r="J20" s="33" t="n">
        <v>1</v>
      </c>
      <c r="K20" s="31">
        <f t="array" ref="K20:K20">IF(
    VLOOKUP(
        $H20,
        _xlfn._xlws.filter(
            INDIRECT("'"&amp;K$1&amp;"'!A2:E1000"), (INDIRECT("'"&amp;K$1&amp;"'!B2:B1000")=$I20) * (INDIRECT("'"&amp;K$1&amp;"'!C2:C1000")=$J20)
        ),
        5,
        FALSE()
    )=0,
    "",
    VLOOKUP(
        $H20,
        _xlfn._xlws.filter(
            INDIRECT("'"&amp;K$1&amp;"'!A2:E1000"), (INDIRECT("'"&amp;K$1&amp;"'!B2:B1000")=$I20) * (INDIRECT("'"&amp;K$1&amp;"'!C2:C1000")=$J20)
        ),
        5,
        FALSE()
    )
)</f>
        <v/>
      </c>
      <c r="L20" s="31">
        <f t="array" ref="L20:L20">IF(
    VLOOKUP(
        $H20,
        _xlfn._xlws.filter(
            INDIRECT("'"&amp;L$1&amp;"'!A2:E1000"), (INDIRECT("'"&amp;L$1&amp;"'!B2:B1000")=$I20) * (INDIRECT("'"&amp;L$1&amp;"'!C2:C1000")=$J20)
        ),
        5,
        FALSE()
    )=0,
    "",
    VLOOKUP(
        $H20,
        _xlfn._xlws.filter(
            INDIRECT("'"&amp;L$1&amp;"'!A2:E1000"), (INDIRECT("'"&amp;L$1&amp;"'!B2:B1000")=$I20) * (INDIRECT("'"&amp;L$1&amp;"'!C2:C1000")=$J20)
        ),
        5,
        FALSE()
    )
)</f>
        <v/>
      </c>
      <c r="M20" s="31">
        <f t="array" ref="M20:M20">IF(
    VLOOKUP(
        $H20,
        _xlfn._xlws.filter(
            INDIRECT("'"&amp;M$1&amp;"'!A2:E1000"), (INDIRECT("'"&amp;M$1&amp;"'!B2:B1000")=$I20) * (INDIRECT("'"&amp;M$1&amp;"'!C2:C1000")=$J20)
        ),
        5,
        FALSE()
    )=0,
    "",
    VLOOKUP(
        $H20,
        _xlfn._xlws.filter(
            INDIRECT("'"&amp;M$1&amp;"'!A2:E1000"), (INDIRECT("'"&amp;M$1&amp;"'!B2:B1000")=$I20) * (INDIRECT("'"&amp;M$1&amp;"'!C2:C1000")=$J20)
        ),
        5,
        FALSE()
    )
)</f>
        <v/>
      </c>
    </row>
    <row r="21" ht="15" customHeight="1">
      <c r="A21" s="36" t="inlineStr">
        <is>
          <t>Bianca</t>
        </is>
      </c>
      <c r="B21" s="17" t="inlineStr">
        <is>
          <t>Campo Bonito</t>
        </is>
      </c>
      <c r="C21" s="17" t="n">
        <v>1</v>
      </c>
      <c r="D21" s="31">
        <f t="array" ref="D21:D21">IF(
    VLOOKUP(
        $A21,
        _xlfn._xlws.filter(
            INDIRECT("'"&amp;D$1&amp;"'!A2:E1000"), (INDIRECT("'"&amp;D$1&amp;"'!B2:B1000")=$B21) * (INDIRECT("'"&amp;D$1&amp;"'!C2:C1000")=$C21)
        ),
        5,
        FALSE()
    )=0,
    "",
    VLOOKUP(
        $A21,
        _xlfn._xlws.filter(
            INDIRECT("'"&amp;D$1&amp;"'!A2:E1000"), (INDIRECT("'"&amp;D$1&amp;"'!B2:B1000")=$B21) * (INDIRECT("'"&amp;D$1&amp;"'!C2:C1000")=$C21)
        ),
        5,
        FALSE()
    )
)</f>
        <v/>
      </c>
      <c r="E21" s="31">
        <f t="array" ref="E21:E21">IF(
    VLOOKUP(
        $A21,
        _xlfn._xlws.filter(
            INDIRECT("'"&amp;E$1&amp;"'!A2:E1000"), (INDIRECT("'"&amp;E$1&amp;"'!B2:B1000")=$B21) * (INDIRECT("'"&amp;E$1&amp;"'!C2:C1000")=$C21)
        ),
        5,
        FALSE()
    )=0,
    "",
    VLOOKUP(
        $A21,
        _xlfn._xlws.filter(
            INDIRECT("'"&amp;E$1&amp;"'!A2:E1000"), (INDIRECT("'"&amp;E$1&amp;"'!B2:B1000")=$B21) * (INDIRECT("'"&amp;E$1&amp;"'!C2:C1000")=$C21)
        ),
        5,
        FALSE()
    )
)</f>
        <v/>
      </c>
      <c r="F21" s="31">
        <f t="array" ref="F21:F21">IF(
    VLOOKUP(
        $A21,
        _xlfn._xlws.filter(
            INDIRECT("'"&amp;F$1&amp;"'!A2:E1000"), (INDIRECT("'"&amp;F$1&amp;"'!B2:B1000")=$B21) * (INDIRECT("'"&amp;F$1&amp;"'!C2:C1000")=$C21)
        ),
        5,
        FALSE()
    )=0,
    "",
    VLOOKUP(
        $A21,
        _xlfn._xlws.filter(
            INDIRECT("'"&amp;F$1&amp;"'!A2:E1000"), (INDIRECT("'"&amp;F$1&amp;"'!B2:B1000")=$B21) * (INDIRECT("'"&amp;F$1&amp;"'!C2:C1000")=$C21)
        ),
        5,
        FALSE()
    )
)</f>
        <v/>
      </c>
      <c r="H21" s="37" t="inlineStr">
        <is>
          <t>Luana</t>
        </is>
      </c>
      <c r="I21" s="33" t="inlineStr">
        <is>
          <t>Itaipulândia</t>
        </is>
      </c>
      <c r="J21" s="33" t="n">
        <v>1</v>
      </c>
      <c r="K21" s="31">
        <f t="array" ref="K21:K21">IF(
    VLOOKUP(
        $H21,
        _xlfn._xlws.filter(
            INDIRECT("'"&amp;K$1&amp;"'!A2:E1000"), (INDIRECT("'"&amp;K$1&amp;"'!B2:B1000")=$I21) * (INDIRECT("'"&amp;K$1&amp;"'!C2:C1000")=$J21)
        ),
        5,
        FALSE()
    )=0,
    "",
    VLOOKUP(
        $H21,
        _xlfn._xlws.filter(
            INDIRECT("'"&amp;K$1&amp;"'!A2:E1000"), (INDIRECT("'"&amp;K$1&amp;"'!B2:B1000")=$I21) * (INDIRECT("'"&amp;K$1&amp;"'!C2:C1000")=$J21)
        ),
        5,
        FALSE()
    )
)</f>
        <v/>
      </c>
      <c r="L21" s="31">
        <f t="array" ref="L21:L21">IF(
    VLOOKUP(
        $H21,
        _xlfn._xlws.filter(
            INDIRECT("'"&amp;L$1&amp;"'!A2:E1000"), (INDIRECT("'"&amp;L$1&amp;"'!B2:B1000")=$I21) * (INDIRECT("'"&amp;L$1&amp;"'!C2:C1000")=$J21)
        ),
        5,
        FALSE()
    )=0,
    "",
    VLOOKUP(
        $H21,
        _xlfn._xlws.filter(
            INDIRECT("'"&amp;L$1&amp;"'!A2:E1000"), (INDIRECT("'"&amp;L$1&amp;"'!B2:B1000")=$I21) * (INDIRECT("'"&amp;L$1&amp;"'!C2:C1000")=$J21)
        ),
        5,
        FALSE()
    )
)</f>
        <v/>
      </c>
      <c r="M21" s="31">
        <f t="array" ref="M21:M21">IF(
    VLOOKUP(
        $H21,
        _xlfn._xlws.filter(
            INDIRECT("'"&amp;M$1&amp;"'!A2:E1000"), (INDIRECT("'"&amp;M$1&amp;"'!B2:B1000")=$I21) * (INDIRECT("'"&amp;M$1&amp;"'!C2:C1000")=$J21)
        ),
        5,
        FALSE()
    )=0,
    "",
    VLOOKUP(
        $H21,
        _xlfn._xlws.filter(
            INDIRECT("'"&amp;M$1&amp;"'!A2:E1000"), (INDIRECT("'"&amp;M$1&amp;"'!B2:B1000")=$I21) * (INDIRECT("'"&amp;M$1&amp;"'!C2:C1000")=$J21)
        ),
        5,
        FALSE()
    )
)</f>
        <v/>
      </c>
    </row>
    <row r="22" ht="15" customHeight="1">
      <c r="A22" s="36" t="inlineStr">
        <is>
          <t>Bianca</t>
        </is>
      </c>
      <c r="B22" s="17" t="inlineStr">
        <is>
          <t>Capitão Leonidas Marques</t>
        </is>
      </c>
      <c r="C22" s="17" t="n">
        <v>1</v>
      </c>
      <c r="D22" s="31">
        <f t="array" ref="D22:D22">IF(
    VLOOKUP(
        $A22,
        _xlfn._xlws.filter(
            INDIRECT("'"&amp;D$1&amp;"'!A2:E1000"), (INDIRECT("'"&amp;D$1&amp;"'!B2:B1000")=$B22) * (INDIRECT("'"&amp;D$1&amp;"'!C2:C1000")=$C22)
        ),
        5,
        FALSE()
    )=0,
    "",
    VLOOKUP(
        $A22,
        _xlfn._xlws.filter(
            INDIRECT("'"&amp;D$1&amp;"'!A2:E1000"), (INDIRECT("'"&amp;D$1&amp;"'!B2:B1000")=$B22) * (INDIRECT("'"&amp;D$1&amp;"'!C2:C1000")=$C22)
        ),
        5,
        FALSE()
    )
)</f>
        <v/>
      </c>
      <c r="E22" s="31">
        <f t="array" ref="E22:E22">IF(
    VLOOKUP(
        $A22,
        _xlfn._xlws.filter(
            INDIRECT("'"&amp;E$1&amp;"'!A2:E1000"), (INDIRECT("'"&amp;E$1&amp;"'!B2:B1000")=$B22) * (INDIRECT("'"&amp;E$1&amp;"'!C2:C1000")=$C22)
        ),
        5,
        FALSE()
    )=0,
    "",
    VLOOKUP(
        $A22,
        _xlfn._xlws.filter(
            INDIRECT("'"&amp;E$1&amp;"'!A2:E1000"), (INDIRECT("'"&amp;E$1&amp;"'!B2:B1000")=$B22) * (INDIRECT("'"&amp;E$1&amp;"'!C2:C1000")=$C22)
        ),
        5,
        FALSE()
    )
)</f>
        <v/>
      </c>
      <c r="F22" s="31">
        <f t="array" ref="F22:F22">IF(
    VLOOKUP(
        $A22,
        _xlfn._xlws.filter(
            INDIRECT("'"&amp;F$1&amp;"'!A2:E1000"), (INDIRECT("'"&amp;F$1&amp;"'!B2:B1000")=$B22) * (INDIRECT("'"&amp;F$1&amp;"'!C2:C1000")=$C22)
        ),
        5,
        FALSE()
    )=0,
    "",
    VLOOKUP(
        $A22,
        _xlfn._xlws.filter(
            INDIRECT("'"&amp;F$1&amp;"'!A2:E1000"), (INDIRECT("'"&amp;F$1&amp;"'!B2:B1000")=$B22) * (INDIRECT("'"&amp;F$1&amp;"'!C2:C1000")=$C22)
        ),
        5,
        FALSE()
    )
)</f>
        <v/>
      </c>
      <c r="H22" s="37" t="inlineStr">
        <is>
          <t>Luana</t>
        </is>
      </c>
      <c r="I22" s="33" t="inlineStr">
        <is>
          <t>Marechal Candido Rondon</t>
        </is>
      </c>
      <c r="J22" s="33" t="n">
        <v>1</v>
      </c>
      <c r="K22" s="31">
        <f t="array" ref="K22:K22">IF(
    VLOOKUP(
        $H22,
        _xlfn._xlws.filter(
            INDIRECT("'"&amp;K$1&amp;"'!A2:E1000"), (INDIRECT("'"&amp;K$1&amp;"'!B2:B1000")=$I22) * (INDIRECT("'"&amp;K$1&amp;"'!C2:C1000")=$J22)
        ),
        5,
        FALSE()
    )=0,
    "",
    VLOOKUP(
        $H22,
        _xlfn._xlws.filter(
            INDIRECT("'"&amp;K$1&amp;"'!A2:E1000"), (INDIRECT("'"&amp;K$1&amp;"'!B2:B1000")=$I22) * (INDIRECT("'"&amp;K$1&amp;"'!C2:C1000")=$J22)
        ),
        5,
        FALSE()
    )
)</f>
        <v/>
      </c>
      <c r="L22" s="31">
        <f t="array" ref="L22:L22">IF(
    VLOOKUP(
        $H22,
        _xlfn._xlws.filter(
            INDIRECT("'"&amp;L$1&amp;"'!A2:E1000"), (INDIRECT("'"&amp;L$1&amp;"'!B2:B1000")=$I22) * (INDIRECT("'"&amp;L$1&amp;"'!C2:C1000")=$J22)
        ),
        5,
        FALSE()
    )=0,
    "",
    VLOOKUP(
        $H22,
        _xlfn._xlws.filter(
            INDIRECT("'"&amp;L$1&amp;"'!A2:E1000"), (INDIRECT("'"&amp;L$1&amp;"'!B2:B1000")=$I22) * (INDIRECT("'"&amp;L$1&amp;"'!C2:C1000")=$J22)
        ),
        5,
        FALSE()
    )
)</f>
        <v/>
      </c>
      <c r="M22" s="31">
        <f t="array" ref="M22:M22">IF(
    VLOOKUP(
        $H22,
        _xlfn._xlws.filter(
            INDIRECT("'"&amp;M$1&amp;"'!A2:E1000"), (INDIRECT("'"&amp;M$1&amp;"'!B2:B1000")=$I22) * (INDIRECT("'"&amp;M$1&amp;"'!C2:C1000")=$J22)
        ),
        5,
        FALSE()
    )=0,
    "",
    VLOOKUP(
        $H22,
        _xlfn._xlws.filter(
            INDIRECT("'"&amp;M$1&amp;"'!A2:E1000"), (INDIRECT("'"&amp;M$1&amp;"'!B2:B1000")=$I22) * (INDIRECT("'"&amp;M$1&amp;"'!C2:C1000")=$J22)
        ),
        5,
        FALSE()
    )
)</f>
        <v/>
      </c>
    </row>
    <row r="23" ht="15" customHeight="1">
      <c r="A23" s="36" t="inlineStr">
        <is>
          <t>Bianca</t>
        </is>
      </c>
      <c r="B23" s="17" t="inlineStr">
        <is>
          <t>Catanduvas</t>
        </is>
      </c>
      <c r="C23" s="17" t="n">
        <v>1</v>
      </c>
      <c r="D23" s="31">
        <f t="array" ref="D23:D23">IF(
    VLOOKUP(
        $A23,
        _xlfn._xlws.filter(
            INDIRECT("'"&amp;D$1&amp;"'!A2:E1000"), (INDIRECT("'"&amp;D$1&amp;"'!B2:B1000")=$B23) * (INDIRECT("'"&amp;D$1&amp;"'!C2:C1000")=$C23)
        ),
        5,
        FALSE()
    )=0,
    "",
    VLOOKUP(
        $A23,
        _xlfn._xlws.filter(
            INDIRECT("'"&amp;D$1&amp;"'!A2:E1000"), (INDIRECT("'"&amp;D$1&amp;"'!B2:B1000")=$B23) * (INDIRECT("'"&amp;D$1&amp;"'!C2:C1000")=$C23)
        ),
        5,
        FALSE()
    )
)</f>
        <v/>
      </c>
      <c r="E23" s="31">
        <f t="array" ref="E23:E23">IF(
    VLOOKUP(
        $A23,
        _xlfn._xlws.filter(
            INDIRECT("'"&amp;E$1&amp;"'!A2:E1000"), (INDIRECT("'"&amp;E$1&amp;"'!B2:B1000")=$B23) * (INDIRECT("'"&amp;E$1&amp;"'!C2:C1000")=$C23)
        ),
        5,
        FALSE()
    )=0,
    "",
    VLOOKUP(
        $A23,
        _xlfn._xlws.filter(
            INDIRECT("'"&amp;E$1&amp;"'!A2:E1000"), (INDIRECT("'"&amp;E$1&amp;"'!B2:B1000")=$B23) * (INDIRECT("'"&amp;E$1&amp;"'!C2:C1000")=$C23)
        ),
        5,
        FALSE()
    )
)</f>
        <v/>
      </c>
      <c r="F23" s="31">
        <f t="array" ref="F23:F23">IF(
    VLOOKUP(
        $A23,
        _xlfn._xlws.filter(
            INDIRECT("'"&amp;F$1&amp;"'!A2:E1000"), (INDIRECT("'"&amp;F$1&amp;"'!B2:B1000")=$B23) * (INDIRECT("'"&amp;F$1&amp;"'!C2:C1000")=$C23)
        ),
        5,
        FALSE()
    )=0,
    "",
    VLOOKUP(
        $A23,
        _xlfn._xlws.filter(
            INDIRECT("'"&amp;F$1&amp;"'!A2:E1000"), (INDIRECT("'"&amp;F$1&amp;"'!B2:B1000")=$B23) * (INDIRECT("'"&amp;F$1&amp;"'!C2:C1000")=$C23)
        ),
        5,
        FALSE()
    )
)</f>
        <v/>
      </c>
      <c r="H23" s="37" t="inlineStr">
        <is>
          <t>Luana</t>
        </is>
      </c>
      <c r="I23" s="33" t="inlineStr">
        <is>
          <t>Marechal Candido Rondon</t>
        </is>
      </c>
      <c r="J23" s="33" t="n">
        <v>2</v>
      </c>
      <c r="K23" s="31">
        <f t="array" ref="K23:K23">IF(
    VLOOKUP(
        $H23,
        _xlfn._xlws.filter(
            INDIRECT("'"&amp;K$1&amp;"'!A2:E1000"), (INDIRECT("'"&amp;K$1&amp;"'!B2:B1000")=$I23) * (INDIRECT("'"&amp;K$1&amp;"'!C2:C1000")=$J23)
        ),
        5,
        FALSE()
    )=0,
    "",
    VLOOKUP(
        $H23,
        _xlfn._xlws.filter(
            INDIRECT("'"&amp;K$1&amp;"'!A2:E1000"), (INDIRECT("'"&amp;K$1&amp;"'!B2:B1000")=$I23) * (INDIRECT("'"&amp;K$1&amp;"'!C2:C1000")=$J23)
        ),
        5,
        FALSE()
    )
)</f>
        <v/>
      </c>
      <c r="L23" s="31">
        <f t="array" ref="L23:L23">IF(
    VLOOKUP(
        $H23,
        _xlfn._xlws.filter(
            INDIRECT("'"&amp;L$1&amp;"'!A2:E1000"), (INDIRECT("'"&amp;L$1&amp;"'!B2:B1000")=$I23) * (INDIRECT("'"&amp;L$1&amp;"'!C2:C1000")=$J23)
        ),
        5,
        FALSE()
    )=0,
    "",
    VLOOKUP(
        $H23,
        _xlfn._xlws.filter(
            INDIRECT("'"&amp;L$1&amp;"'!A2:E1000"), (INDIRECT("'"&amp;L$1&amp;"'!B2:B1000")=$I23) * (INDIRECT("'"&amp;L$1&amp;"'!C2:C1000")=$J23)
        ),
        5,
        FALSE()
    )
)</f>
        <v/>
      </c>
      <c r="M23" s="31">
        <f t="array" ref="M23:M23">IF(
    VLOOKUP(
        $H23,
        _xlfn._xlws.filter(
            INDIRECT("'"&amp;M$1&amp;"'!A2:E1000"), (INDIRECT("'"&amp;M$1&amp;"'!B2:B1000")=$I23) * (INDIRECT("'"&amp;M$1&amp;"'!C2:C1000")=$J23)
        ),
        5,
        FALSE()
    )=0,
    "",
    VLOOKUP(
        $H23,
        _xlfn._xlws.filter(
            INDIRECT("'"&amp;M$1&amp;"'!A2:E1000"), (INDIRECT("'"&amp;M$1&amp;"'!B2:B1000")=$I23) * (INDIRECT("'"&amp;M$1&amp;"'!C2:C1000")=$J23)
        ),
        5,
        FALSE()
    )
)</f>
        <v/>
      </c>
    </row>
    <row r="24" ht="15" customHeight="1">
      <c r="A24" s="36" t="inlineStr">
        <is>
          <t>Bianca</t>
        </is>
      </c>
      <c r="B24" s="17" t="inlineStr">
        <is>
          <t>Corbélia</t>
        </is>
      </c>
      <c r="C24" s="17" t="n">
        <v>1</v>
      </c>
      <c r="D24" s="31">
        <f t="array" ref="D24:D24">IF(
    VLOOKUP(
        $A24,
        _xlfn._xlws.filter(
            INDIRECT("'"&amp;D$1&amp;"'!A2:E1000"), (INDIRECT("'"&amp;D$1&amp;"'!B2:B1000")=$B24) * (INDIRECT("'"&amp;D$1&amp;"'!C2:C1000")=$C24)
        ),
        5,
        FALSE()
    )=0,
    "",
    VLOOKUP(
        $A24,
        _xlfn._xlws.filter(
            INDIRECT("'"&amp;D$1&amp;"'!A2:E1000"), (INDIRECT("'"&amp;D$1&amp;"'!B2:B1000")=$B24) * (INDIRECT("'"&amp;D$1&amp;"'!C2:C1000")=$C24)
        ),
        5,
        FALSE()
    )
)</f>
        <v/>
      </c>
      <c r="E24" s="31">
        <f t="array" ref="E24:E24">IF(
    VLOOKUP(
        $A24,
        _xlfn._xlws.filter(
            INDIRECT("'"&amp;E$1&amp;"'!A2:E1000"), (INDIRECT("'"&amp;E$1&amp;"'!B2:B1000")=$B24) * (INDIRECT("'"&amp;E$1&amp;"'!C2:C1000")=$C24)
        ),
        5,
        FALSE()
    )=0,
    "",
    VLOOKUP(
        $A24,
        _xlfn._xlws.filter(
            INDIRECT("'"&amp;E$1&amp;"'!A2:E1000"), (INDIRECT("'"&amp;E$1&amp;"'!B2:B1000")=$B24) * (INDIRECT("'"&amp;E$1&amp;"'!C2:C1000")=$C24)
        ),
        5,
        FALSE()
    )
)</f>
        <v/>
      </c>
      <c r="F24" s="31">
        <f t="array" ref="F24:F24">IF(
    VLOOKUP(
        $A24,
        _xlfn._xlws.filter(
            INDIRECT("'"&amp;F$1&amp;"'!A2:E1000"), (INDIRECT("'"&amp;F$1&amp;"'!B2:B1000")=$B24) * (INDIRECT("'"&amp;F$1&amp;"'!C2:C1000")=$C24)
        ),
        5,
        FALSE()
    )=0,
    "",
    VLOOKUP(
        $A24,
        _xlfn._xlws.filter(
            INDIRECT("'"&amp;F$1&amp;"'!A2:E1000"), (INDIRECT("'"&amp;F$1&amp;"'!B2:B1000")=$B24) * (INDIRECT("'"&amp;F$1&amp;"'!C2:C1000")=$C24)
        ),
        5,
        FALSE()
    )
)</f>
        <v/>
      </c>
      <c r="H24" s="37" t="inlineStr">
        <is>
          <t>Luana</t>
        </is>
      </c>
      <c r="I24" s="33" t="inlineStr">
        <is>
          <t>Missal</t>
        </is>
      </c>
      <c r="J24" s="33" t="n">
        <v>1</v>
      </c>
      <c r="K24" s="31">
        <f t="array" ref="K24:K24">IF(
    VLOOKUP(
        $H24,
        _xlfn._xlws.filter(
            INDIRECT("'"&amp;K$1&amp;"'!A2:E1000"), (INDIRECT("'"&amp;K$1&amp;"'!B2:B1000")=$I24) * (INDIRECT("'"&amp;K$1&amp;"'!C2:C1000")=$J24)
        ),
        5,
        FALSE()
    )=0,
    "",
    VLOOKUP(
        $H24,
        _xlfn._xlws.filter(
            INDIRECT("'"&amp;K$1&amp;"'!A2:E1000"), (INDIRECT("'"&amp;K$1&amp;"'!B2:B1000")=$I24) * (INDIRECT("'"&amp;K$1&amp;"'!C2:C1000")=$J24)
        ),
        5,
        FALSE()
    )
)</f>
        <v/>
      </c>
      <c r="L24" s="31">
        <f t="array" ref="L24:L24">IF(
    VLOOKUP(
        $H24,
        _xlfn._xlws.filter(
            INDIRECT("'"&amp;L$1&amp;"'!A2:E1000"), (INDIRECT("'"&amp;L$1&amp;"'!B2:B1000")=$I24) * (INDIRECT("'"&amp;L$1&amp;"'!C2:C1000")=$J24)
        ),
        5,
        FALSE()
    )=0,
    "",
    VLOOKUP(
        $H24,
        _xlfn._xlws.filter(
            INDIRECT("'"&amp;L$1&amp;"'!A2:E1000"), (INDIRECT("'"&amp;L$1&amp;"'!B2:B1000")=$I24) * (INDIRECT("'"&amp;L$1&amp;"'!C2:C1000")=$J24)
        ),
        5,
        FALSE()
    )
)</f>
        <v/>
      </c>
      <c r="M24" s="31">
        <f t="array" ref="M24:M24">IF(
    VLOOKUP(
        $H24,
        _xlfn._xlws.filter(
            INDIRECT("'"&amp;M$1&amp;"'!A2:E1000"), (INDIRECT("'"&amp;M$1&amp;"'!B2:B1000")=$I24) * (INDIRECT("'"&amp;M$1&amp;"'!C2:C1000")=$J24)
        ),
        5,
        FALSE()
    )=0,
    "",
    VLOOKUP(
        $H24,
        _xlfn._xlws.filter(
            INDIRECT("'"&amp;M$1&amp;"'!A2:E1000"), (INDIRECT("'"&amp;M$1&amp;"'!B2:B1000")=$I24) * (INDIRECT("'"&amp;M$1&amp;"'!C2:C1000")=$J24)
        ),
        5,
        FALSE()
    )
)</f>
        <v/>
      </c>
    </row>
    <row r="25" ht="15" customHeight="1">
      <c r="A25" s="36" t="inlineStr">
        <is>
          <t>Bianca</t>
        </is>
      </c>
      <c r="B25" s="17" t="inlineStr">
        <is>
          <t>Diamante do Sul</t>
        </is>
      </c>
      <c r="C25" s="17" t="n">
        <v>1</v>
      </c>
      <c r="D25" s="31">
        <f t="array" ref="D25:D25">IF(
    VLOOKUP(
        $A25,
        _xlfn._xlws.filter(
            INDIRECT("'"&amp;D$1&amp;"'!A2:E1000"), (INDIRECT("'"&amp;D$1&amp;"'!B2:B1000")=$B25) * (INDIRECT("'"&amp;D$1&amp;"'!C2:C1000")=$C25)
        ),
        5,
        FALSE()
    )=0,
    "",
    VLOOKUP(
        $A25,
        _xlfn._xlws.filter(
            INDIRECT("'"&amp;D$1&amp;"'!A2:E1000"), (INDIRECT("'"&amp;D$1&amp;"'!B2:B1000")=$B25) * (INDIRECT("'"&amp;D$1&amp;"'!C2:C1000")=$C25)
        ),
        5,
        FALSE()
    )
)</f>
        <v/>
      </c>
      <c r="E25" s="31">
        <f t="array" ref="E25:E25">IF(
    VLOOKUP(
        $A25,
        _xlfn._xlws.filter(
            INDIRECT("'"&amp;E$1&amp;"'!A2:E1000"), (INDIRECT("'"&amp;E$1&amp;"'!B2:B1000")=$B25) * (INDIRECT("'"&amp;E$1&amp;"'!C2:C1000")=$C25)
        ),
        5,
        FALSE()
    )=0,
    "",
    VLOOKUP(
        $A25,
        _xlfn._xlws.filter(
            INDIRECT("'"&amp;E$1&amp;"'!A2:E1000"), (INDIRECT("'"&amp;E$1&amp;"'!B2:B1000")=$B25) * (INDIRECT("'"&amp;E$1&amp;"'!C2:C1000")=$C25)
        ),
        5,
        FALSE()
    )
)</f>
        <v/>
      </c>
      <c r="F25" s="31">
        <f t="array" ref="F25:F25">IF(
    VLOOKUP(
        $A25,
        _xlfn._xlws.filter(
            INDIRECT("'"&amp;F$1&amp;"'!A2:E1000"), (INDIRECT("'"&amp;F$1&amp;"'!B2:B1000")=$B25) * (INDIRECT("'"&amp;F$1&amp;"'!C2:C1000")=$C25)
        ),
        5,
        FALSE()
    )=0,
    "",
    VLOOKUP(
        $A25,
        _xlfn._xlws.filter(
            INDIRECT("'"&amp;F$1&amp;"'!A2:E1000"), (INDIRECT("'"&amp;F$1&amp;"'!B2:B1000")=$B25) * (INDIRECT("'"&amp;F$1&amp;"'!C2:C1000")=$C25)
        ),
        5,
        FALSE()
    )
)</f>
        <v/>
      </c>
      <c r="H25" s="37" t="inlineStr">
        <is>
          <t>Luana</t>
        </is>
      </c>
      <c r="I25" s="33" t="inlineStr">
        <is>
          <t>Pato Bragado</t>
        </is>
      </c>
      <c r="J25" s="33" t="n">
        <v>1</v>
      </c>
      <c r="K25" s="31">
        <f t="array" ref="K25:K25">IF(
    VLOOKUP(
        $H25,
        _xlfn._xlws.filter(
            INDIRECT("'"&amp;K$1&amp;"'!A2:E1000"), (INDIRECT("'"&amp;K$1&amp;"'!B2:B1000")=$I25) * (INDIRECT("'"&amp;K$1&amp;"'!C2:C1000")=$J25)
        ),
        5,
        FALSE()
    )=0,
    "",
    VLOOKUP(
        $H25,
        _xlfn._xlws.filter(
            INDIRECT("'"&amp;K$1&amp;"'!A2:E1000"), (INDIRECT("'"&amp;K$1&amp;"'!B2:B1000")=$I25) * (INDIRECT("'"&amp;K$1&amp;"'!C2:C1000")=$J25)
        ),
        5,
        FALSE()
    )
)</f>
        <v/>
      </c>
      <c r="L25" s="31">
        <f t="array" ref="L25:L25">IF(
    VLOOKUP(
        $H25,
        _xlfn._xlws.filter(
            INDIRECT("'"&amp;L$1&amp;"'!A2:E1000"), (INDIRECT("'"&amp;L$1&amp;"'!B2:B1000")=$I25) * (INDIRECT("'"&amp;L$1&amp;"'!C2:C1000")=$J25)
        ),
        5,
        FALSE()
    )=0,
    "",
    VLOOKUP(
        $H25,
        _xlfn._xlws.filter(
            INDIRECT("'"&amp;L$1&amp;"'!A2:E1000"), (INDIRECT("'"&amp;L$1&amp;"'!B2:B1000")=$I25) * (INDIRECT("'"&amp;L$1&amp;"'!C2:C1000")=$J25)
        ),
        5,
        FALSE()
    )
)</f>
        <v/>
      </c>
      <c r="M25" s="31">
        <f t="array" ref="M25:M25">IF(
    VLOOKUP(
        $H25,
        _xlfn._xlws.filter(
            INDIRECT("'"&amp;M$1&amp;"'!A2:E1000"), (INDIRECT("'"&amp;M$1&amp;"'!B2:B1000")=$I25) * (INDIRECT("'"&amp;M$1&amp;"'!C2:C1000")=$J25)
        ),
        5,
        FALSE()
    )=0,
    "",
    VLOOKUP(
        $H25,
        _xlfn._xlws.filter(
            INDIRECT("'"&amp;M$1&amp;"'!A2:E1000"), (INDIRECT("'"&amp;M$1&amp;"'!B2:B1000")=$I25) * (INDIRECT("'"&amp;M$1&amp;"'!C2:C1000")=$J25)
        ),
        5,
        FALSE()
    )
)</f>
        <v/>
      </c>
    </row>
    <row r="26" ht="15" customHeight="1">
      <c r="A26" s="36" t="inlineStr">
        <is>
          <t>Bianca</t>
        </is>
      </c>
      <c r="B26" s="17" t="inlineStr">
        <is>
          <t>Guaraniacu</t>
        </is>
      </c>
      <c r="C26" s="17" t="n">
        <v>1</v>
      </c>
      <c r="D26" s="31">
        <f t="array" ref="D26:D26">IF(
    VLOOKUP(
        $A26,
        _xlfn._xlws.filter(
            INDIRECT("'"&amp;D$1&amp;"'!A2:E1000"), (INDIRECT("'"&amp;D$1&amp;"'!B2:B1000")=$B26) * (INDIRECT("'"&amp;D$1&amp;"'!C2:C1000")=$C26)
        ),
        5,
        FALSE()
    )=0,
    "",
    VLOOKUP(
        $A26,
        _xlfn._xlws.filter(
            INDIRECT("'"&amp;D$1&amp;"'!A2:E1000"), (INDIRECT("'"&amp;D$1&amp;"'!B2:B1000")=$B26) * (INDIRECT("'"&amp;D$1&amp;"'!C2:C1000")=$C26)
        ),
        5,
        FALSE()
    )
)</f>
        <v/>
      </c>
      <c r="E26" s="31">
        <f t="array" ref="E26:E26">IF(
    VLOOKUP(
        $A26,
        _xlfn._xlws.filter(
            INDIRECT("'"&amp;E$1&amp;"'!A2:E1000"), (INDIRECT("'"&amp;E$1&amp;"'!B2:B1000")=$B26) * (INDIRECT("'"&amp;E$1&amp;"'!C2:C1000")=$C26)
        ),
        5,
        FALSE()
    )=0,
    "",
    VLOOKUP(
        $A26,
        _xlfn._xlws.filter(
            INDIRECT("'"&amp;E$1&amp;"'!A2:E1000"), (INDIRECT("'"&amp;E$1&amp;"'!B2:B1000")=$B26) * (INDIRECT("'"&amp;E$1&amp;"'!C2:C1000")=$C26)
        ),
        5,
        FALSE()
    )
)</f>
        <v/>
      </c>
      <c r="F26" s="31">
        <f t="array" ref="F26:F26">IF(
    VLOOKUP(
        $A26,
        _xlfn._xlws.filter(
            INDIRECT("'"&amp;F$1&amp;"'!A2:E1000"), (INDIRECT("'"&amp;F$1&amp;"'!B2:B1000")=$B26) * (INDIRECT("'"&amp;F$1&amp;"'!C2:C1000")=$C26)
        ),
        5,
        FALSE()
    )=0,
    "",
    VLOOKUP(
        $A26,
        _xlfn._xlws.filter(
            INDIRECT("'"&amp;F$1&amp;"'!A2:E1000"), (INDIRECT("'"&amp;F$1&amp;"'!B2:B1000")=$B26) * (INDIRECT("'"&amp;F$1&amp;"'!C2:C1000")=$C26)
        ),
        5,
        FALSE()
    )
)</f>
        <v/>
      </c>
      <c r="H26" s="37" t="inlineStr">
        <is>
          <t>Luana</t>
        </is>
      </c>
      <c r="I26" s="33" t="inlineStr">
        <is>
          <t>Ramilândia</t>
        </is>
      </c>
      <c r="J26" s="33" t="n">
        <v>1</v>
      </c>
      <c r="K26" s="31">
        <f t="array" ref="K26:K26">IF(
    VLOOKUP(
        $H26,
        _xlfn._xlws.filter(
            INDIRECT("'"&amp;K$1&amp;"'!A2:E1000"), (INDIRECT("'"&amp;K$1&amp;"'!B2:B1000")=$I26) * (INDIRECT("'"&amp;K$1&amp;"'!C2:C1000")=$J26)
        ),
        5,
        FALSE()
    )=0,
    "",
    VLOOKUP(
        $H26,
        _xlfn._xlws.filter(
            INDIRECT("'"&amp;K$1&amp;"'!A2:E1000"), (INDIRECT("'"&amp;K$1&amp;"'!B2:B1000")=$I26) * (INDIRECT("'"&amp;K$1&amp;"'!C2:C1000")=$J26)
        ),
        5,
        FALSE()
    )
)</f>
        <v/>
      </c>
      <c r="L26" s="31">
        <f t="array" ref="L26:L26">IF(
    VLOOKUP(
        $H26,
        _xlfn._xlws.filter(
            INDIRECT("'"&amp;L$1&amp;"'!A2:E1000"), (INDIRECT("'"&amp;L$1&amp;"'!B2:B1000")=$I26) * (INDIRECT("'"&amp;L$1&amp;"'!C2:C1000")=$J26)
        ),
        5,
        FALSE()
    )=0,
    "",
    VLOOKUP(
        $H26,
        _xlfn._xlws.filter(
            INDIRECT("'"&amp;L$1&amp;"'!A2:E1000"), (INDIRECT("'"&amp;L$1&amp;"'!B2:B1000")=$I26) * (INDIRECT("'"&amp;L$1&amp;"'!C2:C1000")=$J26)
        ),
        5,
        FALSE()
    )
)</f>
        <v/>
      </c>
      <c r="M26" s="31">
        <f t="array" ref="M26:M26">IF(
    VLOOKUP(
        $H26,
        _xlfn._xlws.filter(
            INDIRECT("'"&amp;M$1&amp;"'!A2:E1000"), (INDIRECT("'"&amp;M$1&amp;"'!B2:B1000")=$I26) * (INDIRECT("'"&amp;M$1&amp;"'!C2:C1000")=$J26)
        ),
        5,
        FALSE()
    )=0,
    "",
    VLOOKUP(
        $H26,
        _xlfn._xlws.filter(
            INDIRECT("'"&amp;M$1&amp;"'!A2:E1000"), (INDIRECT("'"&amp;M$1&amp;"'!B2:B1000")=$I26) * (INDIRECT("'"&amp;M$1&amp;"'!C2:C1000")=$J26)
        ),
        5,
        FALSE()
    )
)</f>
        <v/>
      </c>
    </row>
    <row r="27" ht="15" customHeight="1">
      <c r="A27" s="36" t="inlineStr">
        <is>
          <t>Bianca</t>
        </is>
      </c>
      <c r="B27" s="17" t="inlineStr">
        <is>
          <t>Ibema</t>
        </is>
      </c>
      <c r="C27" s="17" t="n">
        <v>1</v>
      </c>
      <c r="D27" s="31">
        <f t="array" ref="D27:D27">IF(
    VLOOKUP(
        $A27,
        _xlfn._xlws.filter(
            INDIRECT("'"&amp;D$1&amp;"'!A2:E1000"), (INDIRECT("'"&amp;D$1&amp;"'!B2:B1000")=$B27) * (INDIRECT("'"&amp;D$1&amp;"'!C2:C1000")=$C27)
        ),
        5,
        FALSE()
    )=0,
    "",
    VLOOKUP(
        $A27,
        _xlfn._xlws.filter(
            INDIRECT("'"&amp;D$1&amp;"'!A2:E1000"), (INDIRECT("'"&amp;D$1&amp;"'!B2:B1000")=$B27) * (INDIRECT("'"&amp;D$1&amp;"'!C2:C1000")=$C27)
        ),
        5,
        FALSE()
    )
)</f>
        <v/>
      </c>
      <c r="E27" s="31">
        <f t="array" ref="E27:E27">IF(
    VLOOKUP(
        $A27,
        _xlfn._xlws.filter(
            INDIRECT("'"&amp;E$1&amp;"'!A2:E1000"), (INDIRECT("'"&amp;E$1&amp;"'!B2:B1000")=$B27) * (INDIRECT("'"&amp;E$1&amp;"'!C2:C1000")=$C27)
        ),
        5,
        FALSE()
    )=0,
    "",
    VLOOKUP(
        $A27,
        _xlfn._xlws.filter(
            INDIRECT("'"&amp;E$1&amp;"'!A2:E1000"), (INDIRECT("'"&amp;E$1&amp;"'!B2:B1000")=$B27) * (INDIRECT("'"&amp;E$1&amp;"'!C2:C1000")=$C27)
        ),
        5,
        FALSE()
    )
)</f>
        <v/>
      </c>
      <c r="F27" s="31">
        <f t="array" ref="F27:F27">IF(
    VLOOKUP(
        $A27,
        _xlfn._xlws.filter(
            INDIRECT("'"&amp;F$1&amp;"'!A2:E1000"), (INDIRECT("'"&amp;F$1&amp;"'!B2:B1000")=$B27) * (INDIRECT("'"&amp;F$1&amp;"'!C2:C1000")=$C27)
        ),
        5,
        FALSE()
    )=0,
    "",
    VLOOKUP(
        $A27,
        _xlfn._xlws.filter(
            INDIRECT("'"&amp;F$1&amp;"'!A2:E1000"), (INDIRECT("'"&amp;F$1&amp;"'!B2:B1000")=$B27) * (INDIRECT("'"&amp;F$1&amp;"'!C2:C1000")=$C27)
        ),
        5,
        FALSE()
    )
)</f>
        <v/>
      </c>
      <c r="H27" s="37" t="inlineStr">
        <is>
          <t>Luana</t>
        </is>
      </c>
      <c r="I27" s="33" t="inlineStr">
        <is>
          <t>Santa Helena</t>
        </is>
      </c>
      <c r="J27" s="33" t="n">
        <v>1</v>
      </c>
      <c r="K27" s="31">
        <f t="array" ref="K27:K27">IF(
    VLOOKUP(
        $H27,
        _xlfn._xlws.filter(
            INDIRECT("'"&amp;K$1&amp;"'!A2:E1000"), (INDIRECT("'"&amp;K$1&amp;"'!B2:B1000")=$I27) * (INDIRECT("'"&amp;K$1&amp;"'!C2:C1000")=$J27)
        ),
        5,
        FALSE()
    )=0,
    "",
    VLOOKUP(
        $H27,
        _xlfn._xlws.filter(
            INDIRECT("'"&amp;K$1&amp;"'!A2:E1000"), (INDIRECT("'"&amp;K$1&amp;"'!B2:B1000")=$I27) * (INDIRECT("'"&amp;K$1&amp;"'!C2:C1000")=$J27)
        ),
        5,
        FALSE()
    )
)</f>
        <v/>
      </c>
      <c r="L27" s="31">
        <f t="array" ref="L27:L27">IF(
    VLOOKUP(
        $H27,
        _xlfn._xlws.filter(
            INDIRECT("'"&amp;L$1&amp;"'!A2:E1000"), (INDIRECT("'"&amp;L$1&amp;"'!B2:B1000")=$I27) * (INDIRECT("'"&amp;L$1&amp;"'!C2:C1000")=$J27)
        ),
        5,
        FALSE()
    )=0,
    "",
    VLOOKUP(
        $H27,
        _xlfn._xlws.filter(
            INDIRECT("'"&amp;L$1&amp;"'!A2:E1000"), (INDIRECT("'"&amp;L$1&amp;"'!B2:B1000")=$I27) * (INDIRECT("'"&amp;L$1&amp;"'!C2:C1000")=$J27)
        ),
        5,
        FALSE()
    )
)</f>
        <v/>
      </c>
      <c r="M27" s="31">
        <f t="array" ref="M27:M27">IF(
    VLOOKUP(
        $H27,
        _xlfn._xlws.filter(
            INDIRECT("'"&amp;M$1&amp;"'!A2:E1000"), (INDIRECT("'"&amp;M$1&amp;"'!B2:B1000")=$I27) * (INDIRECT("'"&amp;M$1&amp;"'!C2:C1000")=$J27)
        ),
        5,
        FALSE()
    )=0,
    "",
    VLOOKUP(
        $H27,
        _xlfn._xlws.filter(
            INDIRECT("'"&amp;M$1&amp;"'!A2:E1000"), (INDIRECT("'"&amp;M$1&amp;"'!B2:B1000")=$I27) * (INDIRECT("'"&amp;M$1&amp;"'!C2:C1000")=$J27)
        ),
        5,
        FALSE()
    )
)</f>
        <v/>
      </c>
    </row>
    <row r="28" ht="15" customHeight="1">
      <c r="A28" s="36" t="inlineStr">
        <is>
          <t>Bianca</t>
        </is>
      </c>
      <c r="B28" s="17" t="inlineStr">
        <is>
          <t>Iguatu</t>
        </is>
      </c>
      <c r="C28" s="17" t="n">
        <v>1</v>
      </c>
      <c r="D28" s="31">
        <f t="array" ref="D28:D28">IF(
    VLOOKUP(
        $A28,
        _xlfn._xlws.filter(
            INDIRECT("'"&amp;D$1&amp;"'!A2:E1000"), (INDIRECT("'"&amp;D$1&amp;"'!B2:B1000")=$B28) * (INDIRECT("'"&amp;D$1&amp;"'!C2:C1000")=$C28)
        ),
        5,
        FALSE()
    )=0,
    "",
    VLOOKUP(
        $A28,
        _xlfn._xlws.filter(
            INDIRECT("'"&amp;D$1&amp;"'!A2:E1000"), (INDIRECT("'"&amp;D$1&amp;"'!B2:B1000")=$B28) * (INDIRECT("'"&amp;D$1&amp;"'!C2:C1000")=$C28)
        ),
        5,
        FALSE()
    )
)</f>
        <v/>
      </c>
      <c r="E28" s="31">
        <f t="array" ref="E28:E28">IF(
    VLOOKUP(
        $A28,
        _xlfn._xlws.filter(
            INDIRECT("'"&amp;E$1&amp;"'!A2:E1000"), (INDIRECT("'"&amp;E$1&amp;"'!B2:B1000")=$B28) * (INDIRECT("'"&amp;E$1&amp;"'!C2:C1000")=$C28)
        ),
        5,
        FALSE()
    )=0,
    "",
    VLOOKUP(
        $A28,
        _xlfn._xlws.filter(
            INDIRECT("'"&amp;E$1&amp;"'!A2:E1000"), (INDIRECT("'"&amp;E$1&amp;"'!B2:B1000")=$B28) * (INDIRECT("'"&amp;E$1&amp;"'!C2:C1000")=$C28)
        ),
        5,
        FALSE()
    )
)</f>
        <v/>
      </c>
      <c r="F28" s="31">
        <f t="array" ref="F28:F28">IF(
    VLOOKUP(
        $A28,
        _xlfn._xlws.filter(
            INDIRECT("'"&amp;F$1&amp;"'!A2:E1000"), (INDIRECT("'"&amp;F$1&amp;"'!B2:B1000")=$B28) * (INDIRECT("'"&amp;F$1&amp;"'!C2:C1000")=$C28)
        ),
        5,
        FALSE()
    )=0,
    "",
    VLOOKUP(
        $A28,
        _xlfn._xlws.filter(
            INDIRECT("'"&amp;F$1&amp;"'!A2:E1000"), (INDIRECT("'"&amp;F$1&amp;"'!B2:B1000")=$B28) * (INDIRECT("'"&amp;F$1&amp;"'!C2:C1000")=$C28)
        ),
        5,
        FALSE()
    )
)</f>
        <v/>
      </c>
      <c r="H28" s="37" t="inlineStr">
        <is>
          <t>Luana</t>
        </is>
      </c>
      <c r="I28" s="33" t="inlineStr">
        <is>
          <t>Santa Tereza do Oeste</t>
        </is>
      </c>
      <c r="J28" s="33" t="n">
        <v>1</v>
      </c>
      <c r="K28" s="31">
        <f t="array" ref="K28:K28">IF(
    VLOOKUP(
        $H28,
        _xlfn._xlws.filter(
            INDIRECT("'"&amp;K$1&amp;"'!A2:E1000"), (INDIRECT("'"&amp;K$1&amp;"'!B2:B1000")=$I28) * (INDIRECT("'"&amp;K$1&amp;"'!C2:C1000")=$J28)
        ),
        5,
        FALSE()
    )=0,
    "",
    VLOOKUP(
        $H28,
        _xlfn._xlws.filter(
            INDIRECT("'"&amp;K$1&amp;"'!A2:E1000"), (INDIRECT("'"&amp;K$1&amp;"'!B2:B1000")=$I28) * (INDIRECT("'"&amp;K$1&amp;"'!C2:C1000")=$J28)
        ),
        5,
        FALSE()
    )
)</f>
        <v/>
      </c>
      <c r="L28" s="31">
        <f t="array" ref="L28:L28">IF(
    VLOOKUP(
        $H28,
        _xlfn._xlws.filter(
            INDIRECT("'"&amp;L$1&amp;"'!A2:E1000"), (INDIRECT("'"&amp;L$1&amp;"'!B2:B1000")=$I28) * (INDIRECT("'"&amp;L$1&amp;"'!C2:C1000")=$J28)
        ),
        5,
        FALSE()
    )=0,
    "",
    VLOOKUP(
        $H28,
        _xlfn._xlws.filter(
            INDIRECT("'"&amp;L$1&amp;"'!A2:E1000"), (INDIRECT("'"&amp;L$1&amp;"'!B2:B1000")=$I28) * (INDIRECT("'"&amp;L$1&amp;"'!C2:C1000")=$J28)
        ),
        5,
        FALSE()
    )
)</f>
        <v/>
      </c>
      <c r="M28" s="31">
        <f t="array" ref="M28:M28">IF(
    VLOOKUP(
        $H28,
        _xlfn._xlws.filter(
            INDIRECT("'"&amp;M$1&amp;"'!A2:E1000"), (INDIRECT("'"&amp;M$1&amp;"'!B2:B1000")=$I28) * (INDIRECT("'"&amp;M$1&amp;"'!C2:C1000")=$J28)
        ),
        5,
        FALSE()
    )=0,
    "",
    VLOOKUP(
        $H28,
        _xlfn._xlws.filter(
            INDIRECT("'"&amp;M$1&amp;"'!A2:E1000"), (INDIRECT("'"&amp;M$1&amp;"'!B2:B1000")=$I28) * (INDIRECT("'"&amp;M$1&amp;"'!C2:C1000")=$J28)
        ),
        5,
        FALSE()
    )
)</f>
        <v/>
      </c>
    </row>
    <row r="29" ht="15" customHeight="1">
      <c r="A29" s="36" t="inlineStr">
        <is>
          <t>Bianca</t>
        </is>
      </c>
      <c r="B29" s="17" t="inlineStr">
        <is>
          <t>Lindoeste</t>
        </is>
      </c>
      <c r="C29" s="17" t="n">
        <v>1</v>
      </c>
      <c r="D29" s="31">
        <f t="array" ref="D29:D29">IF(
    VLOOKUP(
        $A29,
        _xlfn._xlws.filter(
            INDIRECT("'"&amp;D$1&amp;"'!A2:E1000"), (INDIRECT("'"&amp;D$1&amp;"'!B2:B1000")=$B29) * (INDIRECT("'"&amp;D$1&amp;"'!C2:C1000")=$C29)
        ),
        5,
        FALSE()
    )=0,
    "",
    VLOOKUP(
        $A29,
        _xlfn._xlws.filter(
            INDIRECT("'"&amp;D$1&amp;"'!A2:E1000"), (INDIRECT("'"&amp;D$1&amp;"'!B2:B1000")=$B29) * (INDIRECT("'"&amp;D$1&amp;"'!C2:C1000")=$C29)
        ),
        5,
        FALSE()
    )
)</f>
        <v/>
      </c>
      <c r="E29" s="31">
        <f t="array" ref="E29:E29">IF(
    VLOOKUP(
        $A29,
        _xlfn._xlws.filter(
            INDIRECT("'"&amp;E$1&amp;"'!A2:E1000"), (INDIRECT("'"&amp;E$1&amp;"'!B2:B1000")=$B29) * (INDIRECT("'"&amp;E$1&amp;"'!C2:C1000")=$C29)
        ),
        5,
        FALSE()
    )=0,
    "",
    VLOOKUP(
        $A29,
        _xlfn._xlws.filter(
            INDIRECT("'"&amp;E$1&amp;"'!A2:E1000"), (INDIRECT("'"&amp;E$1&amp;"'!B2:B1000")=$B29) * (INDIRECT("'"&amp;E$1&amp;"'!C2:C1000")=$C29)
        ),
        5,
        FALSE()
    )
)</f>
        <v/>
      </c>
      <c r="F29" s="31">
        <f t="array" ref="F29:F29">IF(
    VLOOKUP(
        $A29,
        _xlfn._xlws.filter(
            INDIRECT("'"&amp;F$1&amp;"'!A2:E1000"), (INDIRECT("'"&amp;F$1&amp;"'!B2:B1000")=$B29) * (INDIRECT("'"&amp;F$1&amp;"'!C2:C1000")=$C29)
        ),
        5,
        FALSE()
    )=0,
    "",
    VLOOKUP(
        $A29,
        _xlfn._xlws.filter(
            INDIRECT("'"&amp;F$1&amp;"'!A2:E1000"), (INDIRECT("'"&amp;F$1&amp;"'!B2:B1000")=$B29) * (INDIRECT("'"&amp;F$1&amp;"'!C2:C1000")=$C29)
        ),
        5,
        FALSE()
    )
)</f>
        <v/>
      </c>
      <c r="H29" s="37" t="inlineStr">
        <is>
          <t>Luana</t>
        </is>
      </c>
      <c r="I29" s="33" t="inlineStr">
        <is>
          <t>São Jose das Palmeiras</t>
        </is>
      </c>
      <c r="J29" s="33" t="n">
        <v>1</v>
      </c>
      <c r="K29" s="31">
        <f t="array" ref="K29:K29">IF(
    VLOOKUP(
        $H29,
        _xlfn._xlws.filter(
            INDIRECT("'"&amp;K$1&amp;"'!A2:E1000"), (INDIRECT("'"&amp;K$1&amp;"'!B2:B1000")=$I29) * (INDIRECT("'"&amp;K$1&amp;"'!C2:C1000")=$J29)
        ),
        5,
        FALSE()
    )=0,
    "",
    VLOOKUP(
        $H29,
        _xlfn._xlws.filter(
            INDIRECT("'"&amp;K$1&amp;"'!A2:E1000"), (INDIRECT("'"&amp;K$1&amp;"'!B2:B1000")=$I29) * (INDIRECT("'"&amp;K$1&amp;"'!C2:C1000")=$J29)
        ),
        5,
        FALSE()
    )
)</f>
        <v/>
      </c>
      <c r="L29" s="31">
        <f t="array" ref="L29:L29">IF(
    VLOOKUP(
        $H29,
        _xlfn._xlws.filter(
            INDIRECT("'"&amp;L$1&amp;"'!A2:E1000"), (INDIRECT("'"&amp;L$1&amp;"'!B2:B1000")=$I29) * (INDIRECT("'"&amp;L$1&amp;"'!C2:C1000")=$J29)
        ),
        5,
        FALSE()
    )=0,
    "",
    VLOOKUP(
        $H29,
        _xlfn._xlws.filter(
            INDIRECT("'"&amp;L$1&amp;"'!A2:E1000"), (INDIRECT("'"&amp;L$1&amp;"'!B2:B1000")=$I29) * (INDIRECT("'"&amp;L$1&amp;"'!C2:C1000")=$J29)
        ),
        5,
        FALSE()
    )
)</f>
        <v/>
      </c>
      <c r="M29" s="31">
        <f t="array" ref="M29:M29">IF(
    VLOOKUP(
        $H29,
        _xlfn._xlws.filter(
            INDIRECT("'"&amp;M$1&amp;"'!A2:E1000"), (INDIRECT("'"&amp;M$1&amp;"'!B2:B1000")=$I29) * (INDIRECT("'"&amp;M$1&amp;"'!C2:C1000")=$J29)
        ),
        5,
        FALSE()
    )=0,
    "",
    VLOOKUP(
        $H29,
        _xlfn._xlws.filter(
            INDIRECT("'"&amp;M$1&amp;"'!A2:E1000"), (INDIRECT("'"&amp;M$1&amp;"'!B2:B1000")=$I29) * (INDIRECT("'"&amp;M$1&amp;"'!C2:C1000")=$J29)
        ),
        5,
        FALSE()
    )
)</f>
        <v/>
      </c>
    </row>
    <row r="30" ht="15" customHeight="1">
      <c r="A30" s="36" t="inlineStr">
        <is>
          <t>Bianca</t>
        </is>
      </c>
      <c r="B30" s="17" t="inlineStr">
        <is>
          <t>Santa Lúcia</t>
        </is>
      </c>
      <c r="C30" s="17" t="n">
        <v>1</v>
      </c>
      <c r="D30" s="31">
        <f t="array" ref="D30:D30">IF(
    VLOOKUP(
        $A30,
        _xlfn._xlws.filter(
            INDIRECT("'"&amp;D$1&amp;"'!A2:E1000"), (INDIRECT("'"&amp;D$1&amp;"'!B2:B1000")=$B30) * (INDIRECT("'"&amp;D$1&amp;"'!C2:C1000")=$C30)
        ),
        5,
        FALSE()
    )=0,
    "",
    VLOOKUP(
        $A30,
        _xlfn._xlws.filter(
            INDIRECT("'"&amp;D$1&amp;"'!A2:E1000"), (INDIRECT("'"&amp;D$1&amp;"'!B2:B1000")=$B30) * (INDIRECT("'"&amp;D$1&amp;"'!C2:C1000")=$C30)
        ),
        5,
        FALSE()
    )
)</f>
        <v/>
      </c>
      <c r="E30" s="31">
        <f t="array" ref="E30:E30">IF(
    VLOOKUP(
        $A30,
        _xlfn._xlws.filter(
            INDIRECT("'"&amp;E$1&amp;"'!A2:E1000"), (INDIRECT("'"&amp;E$1&amp;"'!B2:B1000")=$B30) * (INDIRECT("'"&amp;E$1&amp;"'!C2:C1000")=$C30)
        ),
        5,
        FALSE()
    )=0,
    "",
    VLOOKUP(
        $A30,
        _xlfn._xlws.filter(
            INDIRECT("'"&amp;E$1&amp;"'!A2:E1000"), (INDIRECT("'"&amp;E$1&amp;"'!B2:B1000")=$B30) * (INDIRECT("'"&amp;E$1&amp;"'!C2:C1000")=$C30)
        ),
        5,
        FALSE()
    )
)</f>
        <v/>
      </c>
      <c r="F30" s="31">
        <f t="array" ref="F30:F30">IF(
    VLOOKUP(
        $A30,
        _xlfn._xlws.filter(
            INDIRECT("'"&amp;F$1&amp;"'!A2:E1000"), (INDIRECT("'"&amp;F$1&amp;"'!B2:B1000")=$B30) * (INDIRECT("'"&amp;F$1&amp;"'!C2:C1000")=$C30)
        ),
        5,
        FALSE()
    )=0,
    "",
    VLOOKUP(
        $A30,
        _xlfn._xlws.filter(
            INDIRECT("'"&amp;F$1&amp;"'!A2:E1000"), (INDIRECT("'"&amp;F$1&amp;"'!B2:B1000")=$B30) * (INDIRECT("'"&amp;F$1&amp;"'!C2:C1000")=$C30)
        ),
        5,
        FALSE()
    )
)</f>
        <v/>
      </c>
      <c r="H30" s="37" t="inlineStr">
        <is>
          <t>Luana</t>
        </is>
      </c>
      <c r="I30" s="33" t="inlineStr">
        <is>
          <t>São Pedro do Iguaçu</t>
        </is>
      </c>
      <c r="J30" s="33" t="n">
        <v>1</v>
      </c>
      <c r="K30" s="31">
        <f t="array" ref="K30:K30">IF(
    VLOOKUP(
        $H30,
        _xlfn._xlws.filter(
            INDIRECT("'"&amp;K$1&amp;"'!A2:E1000"), (INDIRECT("'"&amp;K$1&amp;"'!B2:B1000")=$I30) * (INDIRECT("'"&amp;K$1&amp;"'!C2:C1000")=$J30)
        ),
        5,
        FALSE()
    )=0,
    "",
    VLOOKUP(
        $H30,
        _xlfn._xlws.filter(
            INDIRECT("'"&amp;K$1&amp;"'!A2:E1000"), (INDIRECT("'"&amp;K$1&amp;"'!B2:B1000")=$I30) * (INDIRECT("'"&amp;K$1&amp;"'!C2:C1000")=$J30)
        ),
        5,
        FALSE()
    )
)</f>
        <v/>
      </c>
      <c r="L30" s="31">
        <f t="array" ref="L30:L30">IF(
    VLOOKUP(
        $H30,
        _xlfn._xlws.filter(
            INDIRECT("'"&amp;L$1&amp;"'!A2:E1000"), (INDIRECT("'"&amp;L$1&amp;"'!B2:B1000")=$I30) * (INDIRECT("'"&amp;L$1&amp;"'!C2:C1000")=$J30)
        ),
        5,
        FALSE()
    )=0,
    "",
    VLOOKUP(
        $H30,
        _xlfn._xlws.filter(
            INDIRECT("'"&amp;L$1&amp;"'!A2:E1000"), (INDIRECT("'"&amp;L$1&amp;"'!B2:B1000")=$I30) * (INDIRECT("'"&amp;L$1&amp;"'!C2:C1000")=$J30)
        ),
        5,
        FALSE()
    )
)</f>
        <v/>
      </c>
      <c r="M30" s="31">
        <f t="array" ref="M30:M30">IF(
    VLOOKUP(
        $H30,
        _xlfn._xlws.filter(
            INDIRECT("'"&amp;M$1&amp;"'!A2:E1000"), (INDIRECT("'"&amp;M$1&amp;"'!B2:B1000")=$I30) * (INDIRECT("'"&amp;M$1&amp;"'!C2:C1000")=$J30)
        ),
        5,
        FALSE()
    )=0,
    "",
    VLOOKUP(
        $H30,
        _xlfn._xlws.filter(
            INDIRECT("'"&amp;M$1&amp;"'!A2:E1000"), (INDIRECT("'"&amp;M$1&amp;"'!B2:B1000")=$I30) * (INDIRECT("'"&amp;M$1&amp;"'!C2:C1000")=$J30)
        ),
        5,
        FALSE()
    )
)</f>
        <v/>
      </c>
    </row>
    <row r="31" ht="15" customHeight="1">
      <c r="A31" s="36" t="inlineStr">
        <is>
          <t>Bianca</t>
        </is>
      </c>
      <c r="B31" s="17" t="inlineStr">
        <is>
          <t>Tres Barras do Parana</t>
        </is>
      </c>
      <c r="C31" s="17" t="n">
        <v>1</v>
      </c>
      <c r="D31" s="31">
        <f t="array" ref="D31:D31">IF(
    VLOOKUP(
        $A31,
        _xlfn._xlws.filter(
            INDIRECT("'"&amp;D$1&amp;"'!A2:E1000"), (INDIRECT("'"&amp;D$1&amp;"'!B2:B1000")=$B31) * (INDIRECT("'"&amp;D$1&amp;"'!C2:C1000")=$C31)
        ),
        5,
        FALSE()
    )=0,
    "",
    VLOOKUP(
        $A31,
        _xlfn._xlws.filter(
            INDIRECT("'"&amp;D$1&amp;"'!A2:E1000"), (INDIRECT("'"&amp;D$1&amp;"'!B2:B1000")=$B31) * (INDIRECT("'"&amp;D$1&amp;"'!C2:C1000")=$C31)
        ),
        5,
        FALSE()
    )
)</f>
        <v/>
      </c>
      <c r="E31" s="31">
        <f t="array" ref="E31:E31">IF(
    VLOOKUP(
        $A31,
        _xlfn._xlws.filter(
            INDIRECT("'"&amp;E$1&amp;"'!A2:E1000"), (INDIRECT("'"&amp;E$1&amp;"'!B2:B1000")=$B31) * (INDIRECT("'"&amp;E$1&amp;"'!C2:C1000")=$C31)
        ),
        5,
        FALSE()
    )=0,
    "",
    VLOOKUP(
        $A31,
        _xlfn._xlws.filter(
            INDIRECT("'"&amp;E$1&amp;"'!A2:E1000"), (INDIRECT("'"&amp;E$1&amp;"'!B2:B1000")=$B31) * (INDIRECT("'"&amp;E$1&amp;"'!C2:C1000")=$C31)
        ),
        5,
        FALSE()
    )
)</f>
        <v/>
      </c>
      <c r="F31" s="31">
        <f t="array" ref="F31:F31">IF(
    VLOOKUP(
        $A31,
        _xlfn._xlws.filter(
            INDIRECT("'"&amp;F$1&amp;"'!A2:E1000"), (INDIRECT("'"&amp;F$1&amp;"'!B2:B1000")=$B31) * (INDIRECT("'"&amp;F$1&amp;"'!C2:C1000")=$C31)
        ),
        5,
        FALSE()
    )=0,
    "",
    VLOOKUP(
        $A31,
        _xlfn._xlws.filter(
            INDIRECT("'"&amp;F$1&amp;"'!A2:E1000"), (INDIRECT("'"&amp;F$1&amp;"'!B2:B1000")=$B31) * (INDIRECT("'"&amp;F$1&amp;"'!C2:C1000")=$C31)
        ),
        5,
        FALSE()
    )
)</f>
        <v/>
      </c>
      <c r="H31" s="37" t="inlineStr">
        <is>
          <t>Luana</t>
        </is>
      </c>
      <c r="I31" s="33" t="inlineStr">
        <is>
          <t>Vera Cruz do Oeste</t>
        </is>
      </c>
      <c r="J31" s="33" t="n">
        <v>1</v>
      </c>
      <c r="K31" s="31">
        <f t="array" ref="K31:K31">IF(
    VLOOKUP(
        $H31,
        _xlfn._xlws.filter(
            INDIRECT("'"&amp;K$1&amp;"'!A2:E1000"), (INDIRECT("'"&amp;K$1&amp;"'!B2:B1000")=$I31) * (INDIRECT("'"&amp;K$1&amp;"'!C2:C1000")=$J31)
        ),
        5,
        FALSE()
    )=0,
    "",
    VLOOKUP(
        $H31,
        _xlfn._xlws.filter(
            INDIRECT("'"&amp;K$1&amp;"'!A2:E1000"), (INDIRECT("'"&amp;K$1&amp;"'!B2:B1000")=$I31) * (INDIRECT("'"&amp;K$1&amp;"'!C2:C1000")=$J31)
        ),
        5,
        FALSE()
    )
)</f>
        <v/>
      </c>
      <c r="L31" s="31">
        <f t="array" ref="L31:L31">IF(
    VLOOKUP(
        $H31,
        _xlfn._xlws.filter(
            INDIRECT("'"&amp;L$1&amp;"'!A2:E1000"), (INDIRECT("'"&amp;L$1&amp;"'!B2:B1000")=$I31) * (INDIRECT("'"&amp;L$1&amp;"'!C2:C1000")=$J31)
        ),
        5,
        FALSE()
    )=0,
    "",
    VLOOKUP(
        $H31,
        _xlfn._xlws.filter(
            INDIRECT("'"&amp;L$1&amp;"'!A2:E1000"), (INDIRECT("'"&amp;L$1&amp;"'!B2:B1000")=$I31) * (INDIRECT("'"&amp;L$1&amp;"'!C2:C1000")=$J31)
        ),
        5,
        FALSE()
    )
)</f>
        <v/>
      </c>
      <c r="M31" s="31">
        <f t="array" ref="M31: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8" t="inlineStr">
        <is>
          <t>Regional</t>
        </is>
      </c>
      <c r="B33" s="28" t="inlineStr">
        <is>
          <t>Municípios</t>
        </is>
      </c>
      <c r="C33" s="28" t="inlineStr">
        <is>
          <t>UVR</t>
        </is>
      </c>
      <c r="D33" s="28" t="inlineStr">
        <is>
          <t>Form 1 - Município</t>
        </is>
      </c>
      <c r="E33" s="28" t="inlineStr">
        <is>
          <t>Form 2 - UVR</t>
        </is>
      </c>
      <c r="F33" s="28" t="inlineStr">
        <is>
          <t>Form 3 - Empreendimento</t>
        </is>
      </c>
    </row>
    <row r="34" ht="15" customHeight="1">
      <c r="A34" s="39" t="inlineStr">
        <is>
          <t>Valquiria</t>
        </is>
      </c>
      <c r="B34" s="17" t="inlineStr">
        <is>
          <t>Cafelândia</t>
        </is>
      </c>
      <c r="C34" s="17" t="n">
        <v>1</v>
      </c>
      <c r="D34" s="31">
        <f t="array" ref="D34:D34">IF(
    VLOOKUP(
        $A34,
        _xlfn._xlws.filter(
            INDIRECT("'"&amp;D$1&amp;"'!A2:E1000"), (INDIRECT("'"&amp;D$1&amp;"'!B2:B1000")=$B34) * (INDIRECT("'"&amp;D$1&amp;"'!C2:C1000")=$C34)
        ),
        5,
        FALSE()
    )=0,
    "",
    VLOOKUP(
        $A34,
        _xlfn._xlws.filter(
            INDIRECT("'"&amp;D$1&amp;"'!A2:E1000"), (INDIRECT("'"&amp;D$1&amp;"'!B2:B1000")=$B34) * (INDIRECT("'"&amp;D$1&amp;"'!C2:C1000")=$C34)
        ),
        5,
        FALSE()
    )
)</f>
        <v/>
      </c>
      <c r="E34" s="31">
        <f t="array" ref="E34:E34">IF(
    VLOOKUP(
        $A34,
        _xlfn._xlws.filter(
            INDIRECT("'"&amp;E$1&amp;"'!A2:E1000"), (INDIRECT("'"&amp;E$1&amp;"'!B2:B1000")=$B34) * (INDIRECT("'"&amp;E$1&amp;"'!C2:C1000")=$C34)
        ),
        5,
        FALSE()
    )=0,
    "",
    VLOOKUP(
        $A34,
        _xlfn._xlws.filter(
            INDIRECT("'"&amp;E$1&amp;"'!A2:E1000"), (INDIRECT("'"&amp;E$1&amp;"'!B2:B1000")=$B34) * (INDIRECT("'"&amp;E$1&amp;"'!C2:C1000")=$C34)
        ),
        5,
        FALSE()
    )
)</f>
        <v/>
      </c>
      <c r="F34" s="31">
        <f t="array" ref="F34:F34">IF(
    VLOOKUP(
        $A34,
        _xlfn._xlws.filter(
            INDIRECT("'"&amp;F$1&amp;"'!A2:E1000"), (INDIRECT("'"&amp;F$1&amp;"'!B2:B1000")=$B34) * (INDIRECT("'"&amp;F$1&amp;"'!C2:C1000")=$C34)
        ),
        5,
        FALSE()
    )=0,
    "",
    VLOOKUP(
        $A34,
        _xlfn._xlws.filter(
            INDIRECT("'"&amp;F$1&amp;"'!A2:E1000"), (INDIRECT("'"&amp;F$1&amp;"'!B2:B1000")=$B34) * (INDIRECT("'"&amp;F$1&amp;"'!C2:C1000")=$C34)
        ),
        5,
        FALSE()
    )
)</f>
        <v/>
      </c>
    </row>
    <row r="35" ht="15" customHeight="1">
      <c r="A35" s="39" t="inlineStr">
        <is>
          <t>Valquiria</t>
        </is>
      </c>
      <c r="B35" s="17" t="inlineStr">
        <is>
          <t>Cascavel</t>
        </is>
      </c>
      <c r="C35" s="17" t="n">
        <v>1</v>
      </c>
      <c r="D35" s="31">
        <f t="array" ref="D35:D35">IF(
    VLOOKUP(
        $A35,
        _xlfn._xlws.filter(
            INDIRECT("'"&amp;D$1&amp;"'!A2:E1000"), (INDIRECT("'"&amp;D$1&amp;"'!B2:B1000")=$B35) * (INDIRECT("'"&amp;D$1&amp;"'!C2:C1000")=$C35)
        ),
        5,
        FALSE()
    )=0,
    "",
    VLOOKUP(
        $A35,
        _xlfn._xlws.filter(
            INDIRECT("'"&amp;D$1&amp;"'!A2:E1000"), (INDIRECT("'"&amp;D$1&amp;"'!B2:B1000")=$B35) * (INDIRECT("'"&amp;D$1&amp;"'!C2:C1000")=$C35)
        ),
        5,
        FALSE()
    )
)</f>
        <v/>
      </c>
      <c r="E35" s="31">
        <f t="array" ref="E35:E35">IF(
    VLOOKUP(
        $A35,
        _xlfn._xlws.filter(
            INDIRECT("'"&amp;E$1&amp;"'!A2:E1000"), (INDIRECT("'"&amp;E$1&amp;"'!B2:B1000")=$B35) * (INDIRECT("'"&amp;E$1&amp;"'!C2:C1000")=$C35)
        ),
        5,
        FALSE()
    )=0,
    "",
    VLOOKUP(
        $A35,
        _xlfn._xlws.filter(
            INDIRECT("'"&amp;E$1&amp;"'!A2:E1000"), (INDIRECT("'"&amp;E$1&amp;"'!B2:B1000")=$B35) * (INDIRECT("'"&amp;E$1&amp;"'!C2:C1000")=$C35)
        ),
        5,
        FALSE()
    )
)</f>
        <v/>
      </c>
      <c r="F35" s="31">
        <f t="array" ref="F35:F35">IF(
    VLOOKUP(
        $A35,
        _xlfn._xlws.filter(
            INDIRECT("'"&amp;F$1&amp;"'!A2:E1000"), (INDIRECT("'"&amp;F$1&amp;"'!B2:B1000")=$B35) * (INDIRECT("'"&amp;F$1&amp;"'!C2:C1000")=$C35)
        ),
        5,
        FALSE()
    )=0,
    "",
    VLOOKUP(
        $A35,
        _xlfn._xlws.filter(
            INDIRECT("'"&amp;F$1&amp;"'!A2:E1000"), (INDIRECT("'"&amp;F$1&amp;"'!B2:B1000")=$B35) * (INDIRECT("'"&amp;F$1&amp;"'!C2:C1000")=$C35)
        ),
        5,
        FALSE()
    )
)</f>
        <v/>
      </c>
    </row>
    <row r="36" ht="15" customHeight="1">
      <c r="A36" s="39" t="inlineStr">
        <is>
          <t>Valquiria</t>
        </is>
      </c>
      <c r="B36" s="17" t="inlineStr">
        <is>
          <t>Cascavel</t>
        </is>
      </c>
      <c r="C36" s="17" t="n">
        <v>2</v>
      </c>
      <c r="D36" s="31">
        <f t="array" ref="D36:D36">IF(
    VLOOKUP(
        $A36,
        _xlfn._xlws.filter(
            INDIRECT("'"&amp;D$1&amp;"'!A2:E1000"), (INDIRECT("'"&amp;D$1&amp;"'!B2:B1000")=$B36) * (INDIRECT("'"&amp;D$1&amp;"'!C2:C1000")=$C36)
        ),
        5,
        FALSE()
    )=0,
    "",
    VLOOKUP(
        $A36,
        _xlfn._xlws.filter(
            INDIRECT("'"&amp;D$1&amp;"'!A2:E1000"), (INDIRECT("'"&amp;D$1&amp;"'!B2:B1000")=$B36) * (INDIRECT("'"&amp;D$1&amp;"'!C2:C1000")=$C36)
        ),
        5,
        FALSE()
    )
)</f>
        <v/>
      </c>
      <c r="E36" s="31">
        <f t="array" ref="E36:E36">IF(
    VLOOKUP(
        $A36,
        _xlfn._xlws.filter(
            INDIRECT("'"&amp;E$1&amp;"'!A2:E1000"), (INDIRECT("'"&amp;E$1&amp;"'!B2:B1000")=$B36) * (INDIRECT("'"&amp;E$1&amp;"'!C2:C1000")=$C36)
        ),
        5,
        FALSE()
    )=0,
    "",
    VLOOKUP(
        $A36,
        _xlfn._xlws.filter(
            INDIRECT("'"&amp;E$1&amp;"'!A2:E1000"), (INDIRECT("'"&amp;E$1&amp;"'!B2:B1000")=$B36) * (INDIRECT("'"&amp;E$1&amp;"'!C2:C1000")=$C36)
        ),
        5,
        FALSE()
    )
)</f>
        <v/>
      </c>
      <c r="F36" s="31">
        <f t="array" ref="F36:F36">IF(
    VLOOKUP(
        $A36,
        _xlfn._xlws.filter(
            INDIRECT("'"&amp;F$1&amp;"'!A2:E1000"), (INDIRECT("'"&amp;F$1&amp;"'!B2:B1000")=$B36) * (INDIRECT("'"&amp;F$1&amp;"'!C2:C1000")=$C36)
        ),
        5,
        FALSE()
    )=0,
    "",
    VLOOKUP(
        $A36,
        _xlfn._xlws.filter(
            INDIRECT("'"&amp;F$1&amp;"'!A2:E1000"), (INDIRECT("'"&amp;F$1&amp;"'!B2:B1000")=$B36) * (INDIRECT("'"&amp;F$1&amp;"'!C2:C1000")=$C36)
        ),
        5,
        FALSE()
    )
)</f>
        <v/>
      </c>
    </row>
    <row r="37" ht="15" customHeight="1">
      <c r="A37" s="39" t="inlineStr">
        <is>
          <t>Valquiria</t>
        </is>
      </c>
      <c r="B37" s="17" t="inlineStr">
        <is>
          <t>Cascavel</t>
        </is>
      </c>
      <c r="C37" s="17" t="n">
        <v>3</v>
      </c>
      <c r="D37" s="31">
        <f t="array" ref="D37:D37">IF(
    VLOOKUP(
        $A37,
        _xlfn._xlws.filter(
            INDIRECT("'"&amp;D$1&amp;"'!A2:E1000"), (INDIRECT("'"&amp;D$1&amp;"'!B2:B1000")=$B37) * (INDIRECT("'"&amp;D$1&amp;"'!C2:C1000")=$C37)
        ),
        5,
        FALSE()
    )=0,
    "",
    VLOOKUP(
        $A37,
        _xlfn._xlws.filter(
            INDIRECT("'"&amp;D$1&amp;"'!A2:E1000"), (INDIRECT("'"&amp;D$1&amp;"'!B2:B1000")=$B37) * (INDIRECT("'"&amp;D$1&amp;"'!C2:C1000")=$C37)
        ),
        5,
        FALSE()
    )
)</f>
        <v/>
      </c>
      <c r="E37" s="31">
        <f t="array" ref="E37:E37">IF(
    VLOOKUP(
        $A37,
        _xlfn._xlws.filter(
            INDIRECT("'"&amp;E$1&amp;"'!A2:E1000"), (INDIRECT("'"&amp;E$1&amp;"'!B2:B1000")=$B37) * (INDIRECT("'"&amp;E$1&amp;"'!C2:C1000")=$C37)
        ),
        5,
        FALSE()
    )=0,
    "",
    VLOOKUP(
        $A37,
        _xlfn._xlws.filter(
            INDIRECT("'"&amp;E$1&amp;"'!A2:E1000"), (INDIRECT("'"&amp;E$1&amp;"'!B2:B1000")=$B37) * (INDIRECT("'"&amp;E$1&amp;"'!C2:C1000")=$C37)
        ),
        5,
        FALSE()
    )
)</f>
        <v/>
      </c>
      <c r="F37" s="31">
        <f t="array" ref="F37:F37">IF(
    VLOOKUP(
        $A37,
        _xlfn._xlws.filter(
            INDIRECT("'"&amp;F$1&amp;"'!A2:E1000"), (INDIRECT("'"&amp;F$1&amp;"'!B2:B1000")=$B37) * (INDIRECT("'"&amp;F$1&amp;"'!C2:C1000")=$C37)
        ),
        5,
        FALSE()
    )=0,
    "",
    VLOOKUP(
        $A37,
        _xlfn._xlws.filter(
            INDIRECT("'"&amp;F$1&amp;"'!A2:E1000"), (INDIRECT("'"&amp;F$1&amp;"'!B2:B1000")=$B37) * (INDIRECT("'"&amp;F$1&amp;"'!C2:C1000")=$C37)
        ),
        5,
        FALSE()
    )
)</f>
        <v/>
      </c>
    </row>
    <row r="38" ht="15" customHeight="1">
      <c r="A38" s="39" t="inlineStr">
        <is>
          <t>Valquiria</t>
        </is>
      </c>
      <c r="B38" s="17" t="inlineStr">
        <is>
          <t>Cascavel</t>
        </is>
      </c>
      <c r="C38" s="17" t="n">
        <v>4</v>
      </c>
      <c r="D38" s="31">
        <f t="array" ref="D38:D38">IF(
    VLOOKUP(
        $A38,
        _xlfn._xlws.filter(
            INDIRECT("'"&amp;D$1&amp;"'!A2:E1000"), (INDIRECT("'"&amp;D$1&amp;"'!B2:B1000")=$B38) * (INDIRECT("'"&amp;D$1&amp;"'!C2:C1000")=$C38)
        ),
        5,
        FALSE()
    )=0,
    "",
    VLOOKUP(
        $A38,
        _xlfn._xlws.filter(
            INDIRECT("'"&amp;D$1&amp;"'!A2:E1000"), (INDIRECT("'"&amp;D$1&amp;"'!B2:B1000")=$B38) * (INDIRECT("'"&amp;D$1&amp;"'!C2:C1000")=$C38)
        ),
        5,
        FALSE()
    )
)</f>
        <v/>
      </c>
      <c r="E38" s="31">
        <f t="array" ref="E38:E38">IF(
    VLOOKUP(
        $A38,
        _xlfn._xlws.filter(
            INDIRECT("'"&amp;E$1&amp;"'!A2:E1000"), (INDIRECT("'"&amp;E$1&amp;"'!B2:B1000")=$B38) * (INDIRECT("'"&amp;E$1&amp;"'!C2:C1000")=$C38)
        ),
        5,
        FALSE()
    )=0,
    "",
    VLOOKUP(
        $A38,
        _xlfn._xlws.filter(
            INDIRECT("'"&amp;E$1&amp;"'!A2:E1000"), (INDIRECT("'"&amp;E$1&amp;"'!B2:B1000")=$B38) * (INDIRECT("'"&amp;E$1&amp;"'!C2:C1000")=$C38)
        ),
        5,
        FALSE()
    )
)</f>
        <v/>
      </c>
      <c r="F38" s="31">
        <f t="array" ref="F38:F38">IF(
    VLOOKUP(
        $A38,
        _xlfn._xlws.filter(
            INDIRECT("'"&amp;F$1&amp;"'!A2:E1000"), (INDIRECT("'"&amp;F$1&amp;"'!B2:B1000")=$B38) * (INDIRECT("'"&amp;F$1&amp;"'!C2:C1000")=$C38)
        ),
        5,
        FALSE()
    )=0,
    "",
    VLOOKUP(
        $A38,
        _xlfn._xlws.filter(
            INDIRECT("'"&amp;F$1&amp;"'!A2:E1000"), (INDIRECT("'"&amp;F$1&amp;"'!B2:B1000")=$B38) * (INDIRECT("'"&amp;F$1&amp;"'!C2:C1000")=$C38)
        ),
        5,
        FALSE()
    )
)</f>
        <v/>
      </c>
    </row>
    <row r="39" ht="15" customHeight="1">
      <c r="A39" s="39" t="inlineStr">
        <is>
          <t>Valquiria</t>
        </is>
      </c>
      <c r="B39" s="17" t="inlineStr">
        <is>
          <t>Cascavel</t>
        </is>
      </c>
      <c r="C39" s="17" t="n">
        <v>5</v>
      </c>
      <c r="D39" s="31">
        <f t="array" ref="D39:D39">IF(
    VLOOKUP(
        $A39,
        _xlfn._xlws.filter(
            INDIRECT("'"&amp;D$1&amp;"'!A2:E1000"), (INDIRECT("'"&amp;D$1&amp;"'!B2:B1000")=$B39) * (INDIRECT("'"&amp;D$1&amp;"'!C2:C1000")=$C39)
        ),
        5,
        FALSE()
    )=0,
    "",
    VLOOKUP(
        $A39,
        _xlfn._xlws.filter(
            INDIRECT("'"&amp;D$1&amp;"'!A2:E1000"), (INDIRECT("'"&amp;D$1&amp;"'!B2:B1000")=$B39) * (INDIRECT("'"&amp;D$1&amp;"'!C2:C1000")=$C39)
        ),
        5,
        FALSE()
    )
)</f>
        <v/>
      </c>
      <c r="E39" s="31">
        <f t="array" ref="E39:E39">IF(
    VLOOKUP(
        $A39,
        _xlfn._xlws.filter(
            INDIRECT("'"&amp;E$1&amp;"'!A2:E1000"), (INDIRECT("'"&amp;E$1&amp;"'!B2:B1000")=$B39) * (INDIRECT("'"&amp;E$1&amp;"'!C2:C1000")=$C39)
        ),
        5,
        FALSE()
    )=0,
    "",
    VLOOKUP(
        $A39,
        _xlfn._xlws.filter(
            INDIRECT("'"&amp;E$1&amp;"'!A2:E1000"), (INDIRECT("'"&amp;E$1&amp;"'!B2:B1000")=$B39) * (INDIRECT("'"&amp;E$1&amp;"'!C2:C1000")=$C39)
        ),
        5,
        FALSE()
    )
)</f>
        <v/>
      </c>
      <c r="F39" s="31">
        <f t="array" ref="F39:F39">IF(
    VLOOKUP(
        $A39,
        _xlfn._xlws.filter(
            INDIRECT("'"&amp;F$1&amp;"'!A2:E1000"), (INDIRECT("'"&amp;F$1&amp;"'!B2:B1000")=$B39) * (INDIRECT("'"&amp;F$1&amp;"'!C2:C1000")=$C39)
        ),
        5,
        FALSE()
    )=0,
    "",
    VLOOKUP(
        $A39,
        _xlfn._xlws.filter(
            INDIRECT("'"&amp;F$1&amp;"'!A2:E1000"), (INDIRECT("'"&amp;F$1&amp;"'!B2:B1000")=$B39) * (INDIRECT("'"&amp;F$1&amp;"'!C2:C1000")=$C39)
        ),
        5,
        FALSE()
    )
)</f>
        <v/>
      </c>
    </row>
    <row r="40" ht="15" customHeight="1">
      <c r="A40" s="39" t="inlineStr">
        <is>
          <t>Valquiria</t>
        </is>
      </c>
      <c r="B40" s="17" t="inlineStr">
        <is>
          <t>Cascavel</t>
        </is>
      </c>
      <c r="C40" s="17" t="n">
        <v>6</v>
      </c>
      <c r="D40" s="31">
        <f t="array" ref="D40:D40">IF(
    VLOOKUP(
        $A40,
        _xlfn._xlws.filter(
            INDIRECT("'"&amp;D$1&amp;"'!A2:E1000"), (INDIRECT("'"&amp;D$1&amp;"'!B2:B1000")=$B40) * (INDIRECT("'"&amp;D$1&amp;"'!C2:C1000")=$C40)
        ),
        5,
        FALSE()
    )=0,
    "",
    VLOOKUP(
        $A40,
        _xlfn._xlws.filter(
            INDIRECT("'"&amp;D$1&amp;"'!A2:E1000"), (INDIRECT("'"&amp;D$1&amp;"'!B2:B1000")=$B40) * (INDIRECT("'"&amp;D$1&amp;"'!C2:C1000")=$C40)
        ),
        5,
        FALSE()
    )
)</f>
        <v/>
      </c>
      <c r="E40" s="31">
        <f t="array" ref="E40:E40">IF(
    VLOOKUP(
        $A40,
        _xlfn._xlws.filter(
            INDIRECT("'"&amp;E$1&amp;"'!A2:E1000"), (INDIRECT("'"&amp;E$1&amp;"'!B2:B1000")=$B40) * (INDIRECT("'"&amp;E$1&amp;"'!C2:C1000")=$C40)
        ),
        5,
        FALSE()
    )=0,
    "",
    VLOOKUP(
        $A40,
        _xlfn._xlws.filter(
            INDIRECT("'"&amp;E$1&amp;"'!A2:E1000"), (INDIRECT("'"&amp;E$1&amp;"'!B2:B1000")=$B40) * (INDIRECT("'"&amp;E$1&amp;"'!C2:C1000")=$C40)
        ),
        5,
        FALSE()
    )
)</f>
        <v/>
      </c>
      <c r="F40" s="31">
        <f t="array" ref="F40:F40">IF(
    VLOOKUP(
        $A40,
        _xlfn._xlws.filter(
            INDIRECT("'"&amp;F$1&amp;"'!A2:E1000"), (INDIRECT("'"&amp;F$1&amp;"'!B2:B1000")=$B40) * (INDIRECT("'"&amp;F$1&amp;"'!C2:C1000")=$C40)
        ),
        5,
        FALSE()
    )=0,
    "",
    VLOOKUP(
        $A40,
        _xlfn._xlws.filter(
            INDIRECT("'"&amp;F$1&amp;"'!A2:E1000"), (INDIRECT("'"&amp;F$1&amp;"'!B2:B1000")=$B40) * (INDIRECT("'"&amp;F$1&amp;"'!C2:C1000")=$C40)
        ),
        5,
        FALSE()
    )
)</f>
        <v/>
      </c>
    </row>
    <row r="41" ht="15" customHeight="1">
      <c r="A41" s="39" t="inlineStr">
        <is>
          <t>Valquiria</t>
        </is>
      </c>
      <c r="B41" s="17" t="inlineStr">
        <is>
          <t>Formosa do Oeste</t>
        </is>
      </c>
      <c r="C41" s="17" t="n">
        <v>1</v>
      </c>
      <c r="D41" s="31">
        <f t="array" ref="D41:D41">IF(
    VLOOKUP(
        $A41,
        _xlfn._xlws.filter(
            INDIRECT("'"&amp;D$1&amp;"'!A2:E1000"), (INDIRECT("'"&amp;D$1&amp;"'!B2:B1000")=$B41) * (INDIRECT("'"&amp;D$1&amp;"'!C2:C1000")=$C41)
        ),
        5,
        FALSE()
    )=0,
    "",
    VLOOKUP(
        $A41,
        _xlfn._xlws.filter(
            INDIRECT("'"&amp;D$1&amp;"'!A2:E1000"), (INDIRECT("'"&amp;D$1&amp;"'!B2:B1000")=$B41) * (INDIRECT("'"&amp;D$1&amp;"'!C2:C1000")=$C41)
        ),
        5,
        FALSE()
    )
)</f>
        <v/>
      </c>
      <c r="E41" s="31">
        <f t="array" ref="E41:E41">IF(
    VLOOKUP(
        $A41,
        _xlfn._xlws.filter(
            INDIRECT("'"&amp;E$1&amp;"'!A2:E1000"), (INDIRECT("'"&amp;E$1&amp;"'!B2:B1000")=$B41) * (INDIRECT("'"&amp;E$1&amp;"'!C2:C1000")=$C41)
        ),
        5,
        FALSE()
    )=0,
    "",
    VLOOKUP(
        $A41,
        _xlfn._xlws.filter(
            INDIRECT("'"&amp;E$1&amp;"'!A2:E1000"), (INDIRECT("'"&amp;E$1&amp;"'!B2:B1000")=$B41) * (INDIRECT("'"&amp;E$1&amp;"'!C2:C1000")=$C41)
        ),
        5,
        FALSE()
    )
)</f>
        <v/>
      </c>
      <c r="F41" s="31">
        <f t="array" ref="F41:F41">IF(
    VLOOKUP(
        $A41,
        _xlfn._xlws.filter(
            INDIRECT("'"&amp;F$1&amp;"'!A2:E1000"), (INDIRECT("'"&amp;F$1&amp;"'!B2:B1000")=$B41) * (INDIRECT("'"&amp;F$1&amp;"'!C2:C1000")=$C41)
        ),
        5,
        FALSE()
    )=0,
    "",
    VLOOKUP(
        $A41,
        _xlfn._xlws.filter(
            INDIRECT("'"&amp;F$1&amp;"'!A2:E1000"), (INDIRECT("'"&amp;F$1&amp;"'!B2:B1000")=$B41) * (INDIRECT("'"&amp;F$1&amp;"'!C2:C1000")=$C41)
        ),
        5,
        FALSE()
    )
)</f>
        <v/>
      </c>
    </row>
    <row r="42" ht="15" customHeight="1">
      <c r="A42" s="39" t="inlineStr">
        <is>
          <t>Valquiria</t>
        </is>
      </c>
      <c r="B42" s="17" t="inlineStr">
        <is>
          <t>Iracema do Oeste</t>
        </is>
      </c>
      <c r="C42" s="17" t="n">
        <v>1</v>
      </c>
      <c r="D42" s="31">
        <f t="array" ref="D42:D42">IF(
    VLOOKUP(
        $A42,
        _xlfn._xlws.filter(
            INDIRECT("'"&amp;D$1&amp;"'!A2:E1000"), (INDIRECT("'"&amp;D$1&amp;"'!B2:B1000")=$B42) * (INDIRECT("'"&amp;D$1&amp;"'!C2:C1000")=$C42)
        ),
        5,
        FALSE()
    )=0,
    "",
    VLOOKUP(
        $A42,
        _xlfn._xlws.filter(
            INDIRECT("'"&amp;D$1&amp;"'!A2:E1000"), (INDIRECT("'"&amp;D$1&amp;"'!B2:B1000")=$B42) * (INDIRECT("'"&amp;D$1&amp;"'!C2:C1000")=$C42)
        ),
        5,
        FALSE()
    )
)</f>
        <v/>
      </c>
      <c r="E42" s="31">
        <f t="array" ref="E42:E42">IF(
    VLOOKUP(
        $A42,
        _xlfn._xlws.filter(
            INDIRECT("'"&amp;E$1&amp;"'!A2:E1000"), (INDIRECT("'"&amp;E$1&amp;"'!B2:B1000")=$B42) * (INDIRECT("'"&amp;E$1&amp;"'!C2:C1000")=$C42)
        ),
        5,
        FALSE()
    )=0,
    "",
    VLOOKUP(
        $A42,
        _xlfn._xlws.filter(
            INDIRECT("'"&amp;E$1&amp;"'!A2:E1000"), (INDIRECT("'"&amp;E$1&amp;"'!B2:B1000")=$B42) * (INDIRECT("'"&amp;E$1&amp;"'!C2:C1000")=$C42)
        ),
        5,
        FALSE()
    )
)</f>
        <v/>
      </c>
      <c r="F42" s="31">
        <f t="array" ref="F42:F42">IF(
    VLOOKUP(
        $A42,
        _xlfn._xlws.filter(
            INDIRECT("'"&amp;F$1&amp;"'!A2:E1000"), (INDIRECT("'"&amp;F$1&amp;"'!B2:B1000")=$B42) * (INDIRECT("'"&amp;F$1&amp;"'!C2:C1000")=$C42)
        ),
        5,
        FALSE()
    )=0,
    "",
    VLOOKUP(
        $A42,
        _xlfn._xlws.filter(
            INDIRECT("'"&amp;F$1&amp;"'!A2:E1000"), (INDIRECT("'"&amp;F$1&amp;"'!B2:B1000")=$B42) * (INDIRECT("'"&amp;F$1&amp;"'!C2:C1000")=$C42)
        ),
        5,
        FALSE()
    )
)</f>
        <v/>
      </c>
    </row>
    <row r="43" ht="15" customHeight="1">
      <c r="A43" s="39" t="inlineStr">
        <is>
          <t>Valquiria</t>
        </is>
      </c>
      <c r="B43" s="17" t="inlineStr">
        <is>
          <t>Jesuítas</t>
        </is>
      </c>
      <c r="C43" s="17" t="n">
        <v>1</v>
      </c>
      <c r="D43" s="31">
        <f t="array" ref="D43:D43">IF(
    VLOOKUP(
        $A43,
        _xlfn._xlws.filter(
            INDIRECT("'"&amp;D$1&amp;"'!A2:E1000"), (INDIRECT("'"&amp;D$1&amp;"'!B2:B1000")=$B43) * (INDIRECT("'"&amp;D$1&amp;"'!C2:C1000")=$C43)
        ),
        5,
        FALSE()
    )=0,
    "",
    VLOOKUP(
        $A43,
        _xlfn._xlws.filter(
            INDIRECT("'"&amp;D$1&amp;"'!A2:E1000"), (INDIRECT("'"&amp;D$1&amp;"'!B2:B1000")=$B43) * (INDIRECT("'"&amp;D$1&amp;"'!C2:C1000")=$C43)
        ),
        5,
        FALSE()
    )
)</f>
        <v/>
      </c>
      <c r="E43" s="31">
        <f t="array" ref="E43:E43">IF(
    VLOOKUP(
        $A43,
        _xlfn._xlws.filter(
            INDIRECT("'"&amp;E$1&amp;"'!A2:E1000"), (INDIRECT("'"&amp;E$1&amp;"'!B2:B1000")=$B43) * (INDIRECT("'"&amp;E$1&amp;"'!C2:C1000")=$C43)
        ),
        5,
        FALSE()
    )=0,
    "",
    VLOOKUP(
        $A43,
        _xlfn._xlws.filter(
            INDIRECT("'"&amp;E$1&amp;"'!A2:E1000"), (INDIRECT("'"&amp;E$1&amp;"'!B2:B1000")=$B43) * (INDIRECT("'"&amp;E$1&amp;"'!C2:C1000")=$C43)
        ),
        5,
        FALSE()
    )
)</f>
        <v/>
      </c>
      <c r="F43" s="31">
        <f t="array" ref="F43:F43">IF(
    VLOOKUP(
        $A43,
        _xlfn._xlws.filter(
            INDIRECT("'"&amp;F$1&amp;"'!A2:E1000"), (INDIRECT("'"&amp;F$1&amp;"'!B2:B1000")=$B43) * (INDIRECT("'"&amp;F$1&amp;"'!C2:C1000")=$C43)
        ),
        5,
        FALSE()
    )=0,
    "",
    VLOOKUP(
        $A43,
        _xlfn._xlws.filter(
            INDIRECT("'"&amp;F$1&amp;"'!A2:E1000"), (INDIRECT("'"&amp;F$1&amp;"'!B2:B1000")=$B43) * (INDIRECT("'"&amp;F$1&amp;"'!C2:C1000")=$C43)
        ),
        5,
        FALSE()
    )
)</f>
        <v/>
      </c>
    </row>
    <row r="44" ht="15" customHeight="1">
      <c r="A44" s="39" t="inlineStr">
        <is>
          <t>Valquiria</t>
        </is>
      </c>
      <c r="B44" s="17" t="inlineStr">
        <is>
          <t>Nova Aurora</t>
        </is>
      </c>
      <c r="C44" s="17" t="n">
        <v>1</v>
      </c>
      <c r="D44" s="31">
        <f t="array" ref="D44:D44">IF(
    VLOOKUP(
        $A44,
        _xlfn._xlws.filter(
            INDIRECT("'"&amp;D$1&amp;"'!A2:E1000"), (INDIRECT("'"&amp;D$1&amp;"'!B2:B1000")=$B44) * (INDIRECT("'"&amp;D$1&amp;"'!C2:C1000")=$C44)
        ),
        5,
        FALSE()
    )=0,
    "",
    VLOOKUP(
        $A44,
        _xlfn._xlws.filter(
            INDIRECT("'"&amp;D$1&amp;"'!A2:E1000"), (INDIRECT("'"&amp;D$1&amp;"'!B2:B1000")=$B44) * (INDIRECT("'"&amp;D$1&amp;"'!C2:C1000")=$C44)
        ),
        5,
        FALSE()
    )
)</f>
        <v/>
      </c>
      <c r="E44" s="31">
        <f t="array" ref="E44:E44">IF(
    VLOOKUP(
        $A44,
        _xlfn._xlws.filter(
            INDIRECT("'"&amp;E$1&amp;"'!A2:E1000"), (INDIRECT("'"&amp;E$1&amp;"'!B2:B1000")=$B44) * (INDIRECT("'"&amp;E$1&amp;"'!C2:C1000")=$C44)
        ),
        5,
        FALSE()
    )=0,
    "",
    VLOOKUP(
        $A44,
        _xlfn._xlws.filter(
            INDIRECT("'"&amp;E$1&amp;"'!A2:E1000"), (INDIRECT("'"&amp;E$1&amp;"'!B2:B1000")=$B44) * (INDIRECT("'"&amp;E$1&amp;"'!C2:C1000")=$C44)
        ),
        5,
        FALSE()
    )
)</f>
        <v/>
      </c>
      <c r="F44" s="31">
        <f t="array" ref="F44:F44">IF(
    VLOOKUP(
        $A44,
        _xlfn._xlws.filter(
            INDIRECT("'"&amp;F$1&amp;"'!A2:E1000"), (INDIRECT("'"&amp;F$1&amp;"'!B2:B1000")=$B44) * (INDIRECT("'"&amp;F$1&amp;"'!C2:C1000")=$C44)
        ),
        5,
        FALSE()
    )=0,
    "",
    VLOOKUP(
        $A44,
        _xlfn._xlws.filter(
            INDIRECT("'"&amp;F$1&amp;"'!A2:E1000"), (INDIRECT("'"&amp;F$1&amp;"'!B2:B1000")=$B44) * (INDIRECT("'"&amp;F$1&amp;"'!C2:C1000")=$C44)
        ),
        5,
        FALSE()
    )
)</f>
        <v/>
      </c>
    </row>
    <row r="45" ht="15" customHeight="1">
      <c r="A45" s="39" t="inlineStr">
        <is>
          <t>Valquiria</t>
        </is>
      </c>
      <c r="B45" s="17" t="inlineStr">
        <is>
          <t>Tupassi</t>
        </is>
      </c>
      <c r="C45" s="17" t="n">
        <v>1</v>
      </c>
      <c r="D45" s="31">
        <f t="array" ref="D45:D45">IF(
    VLOOKUP(
        $A45,
        _xlfn._xlws.filter(
            INDIRECT("'"&amp;D$1&amp;"'!A2:E1000"), (INDIRECT("'"&amp;D$1&amp;"'!B2:B1000")=$B45) * (INDIRECT("'"&amp;D$1&amp;"'!C2:C1000")=$C45)
        ),
        5,
        FALSE()
    )=0,
    "",
    VLOOKUP(
        $A45,
        _xlfn._xlws.filter(
            INDIRECT("'"&amp;D$1&amp;"'!A2:E1000"), (INDIRECT("'"&amp;D$1&amp;"'!B2:B1000")=$B45) * (INDIRECT("'"&amp;D$1&amp;"'!C2:C1000")=$C45)
        ),
        5,
        FALSE()
    )
)</f>
        <v/>
      </c>
      <c r="E45" s="31">
        <f t="array" ref="E45:E45">IF(
    VLOOKUP(
        $A45,
        _xlfn._xlws.filter(
            INDIRECT("'"&amp;E$1&amp;"'!A2:E1000"), (INDIRECT("'"&amp;E$1&amp;"'!B2:B1000")=$B45) * (INDIRECT("'"&amp;E$1&amp;"'!C2:C1000")=$C45)
        ),
        5,
        FALSE()
    )=0,
    "",
    VLOOKUP(
        $A45,
        _xlfn._xlws.filter(
            INDIRECT("'"&amp;E$1&amp;"'!A2:E1000"), (INDIRECT("'"&amp;E$1&amp;"'!B2:B1000")=$B45) * (INDIRECT("'"&amp;E$1&amp;"'!C2:C1000")=$C45)
        ),
        5,
        FALSE()
    )
)</f>
        <v/>
      </c>
      <c r="F45" s="31">
        <f t="array" ref="F45:F45">IF(
    VLOOKUP(
        $A45,
        _xlfn._xlws.filter(
            INDIRECT("'"&amp;F$1&amp;"'!A2:E1000"), (INDIRECT("'"&amp;F$1&amp;"'!B2:B1000")=$B45) * (INDIRECT("'"&amp;F$1&amp;"'!C2:C1000")=$C45)
        ),
        5,
        FALSE()
    )=0,
    "",
    VLOOKUP(
        $A45,
        _xlfn._xlws.filter(
            INDIRECT("'"&amp;F$1&amp;"'!A2:E1000"), (INDIRECT("'"&amp;F$1&amp;"'!B2:B1000")=$B45) * (INDIRECT("'"&amp;F$1&amp;"'!C2:C1000")=$C45)
        ),
        5,
        FALSE()
    )
)</f>
        <v/>
      </c>
    </row>
    <row r="46" ht="15" customHeight="1">
      <c r="A46" s="39" t="inlineStr">
        <is>
          <t>Valquiria</t>
        </is>
      </c>
      <c r="B46" s="17" t="inlineStr">
        <is>
          <t>Ubirata</t>
        </is>
      </c>
      <c r="C46" s="17" t="n">
        <v>1</v>
      </c>
      <c r="D46" s="31">
        <f t="array" ref="D46:D46">IF(
    VLOOKUP(
        $A46,
        _xlfn._xlws.filter(
            INDIRECT("'"&amp;D$1&amp;"'!A2:E1000"), (INDIRECT("'"&amp;D$1&amp;"'!B2:B1000")=$B46) * (INDIRECT("'"&amp;D$1&amp;"'!C2:C1000")=$C46)
        ),
        5,
        FALSE()
    )=0,
    "",
    VLOOKUP(
        $A46,
        _xlfn._xlws.filter(
            INDIRECT("'"&amp;D$1&amp;"'!A2:E1000"), (INDIRECT("'"&amp;D$1&amp;"'!B2:B1000")=$B46) * (INDIRECT("'"&amp;D$1&amp;"'!C2:C1000")=$C46)
        ),
        5,
        FALSE()
    )
)</f>
        <v/>
      </c>
      <c r="E46" s="31">
        <f t="array" ref="E46:E46">IF(
    VLOOKUP(
        $A46,
        _xlfn._xlws.filter(
            INDIRECT("'"&amp;E$1&amp;"'!A2:E1000"), (INDIRECT("'"&amp;E$1&amp;"'!B2:B1000")=$B46) * (INDIRECT("'"&amp;E$1&amp;"'!C2:C1000")=$C46)
        ),
        5,
        FALSE()
    )=0,
    "",
    VLOOKUP(
        $A46,
        _xlfn._xlws.filter(
            INDIRECT("'"&amp;E$1&amp;"'!A2:E1000"), (INDIRECT("'"&amp;E$1&amp;"'!B2:B1000")=$B46) * (INDIRECT("'"&amp;E$1&amp;"'!C2:C1000")=$C46)
        ),
        5,
        FALSE()
    )
)</f>
        <v/>
      </c>
      <c r="F46" s="31">
        <f t="array" ref="F46: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rank="0" priority="2" equalAverage="0" operator="containsText" aboveAverage="0" dxfId="0" text="Atrasado" percent="0" bottom="0">
      <formula>NOT(ISERROR(SEARCH("Atrasado",D16)))</formula>
    </cfRule>
  </conditionalFormatting>
  <conditionalFormatting sqref="D2:F15 K3:M15">
    <cfRule type="cellIs" rank="0" priority="3" equalAverage="0" operator="equal" aboveAverage="0" dxfId="1" text="" percent="0" bottom="0">
      <formula>"Duplicado"</formula>
    </cfRule>
    <cfRule type="cellIs" rank="0" priority="4" equalAverage="0" operator="equal" aboveAverage="0" dxfId="2" text="" percent="0" bottom="0">
      <formula>"Sem Técnico"</formula>
    </cfRule>
    <cfRule type="cellIs" rank="0" priority="5" equalAverage="0" operator="equal" aboveAverage="0" dxfId="0" text="" percent="0" bottom="0">
      <formula>"Atrasado"</formula>
    </cfRule>
    <cfRule type="cellIs" rank="0" priority="6" equalAverage="0" operator="equal" aboveAverage="0" dxfId="3" text="" percent="0" bottom="0">
      <formula>"Enviado"</formula>
    </cfRule>
  </conditionalFormatting>
  <conditionalFormatting sqref="E2:E15">
    <cfRule type="cellIs" rank="0" priority="7" equalAverage="0" operator="equal" aboveAverage="0" dxfId="1" text="" percent="0" bottom="0">
      <formula>"Duplicado"</formula>
    </cfRule>
    <cfRule type="cellIs" rank="0" priority="8" equalAverage="0" operator="equal" aboveAverage="0" dxfId="2" text="" percent="0" bottom="0">
      <formula>"Sem Técnico"</formula>
    </cfRule>
    <cfRule type="cellIs" rank="0" priority="9" equalAverage="0" operator="equal" aboveAverage="0" dxfId="0" text="" percent="0" bottom="0">
      <formula>"Atrasado"</formula>
    </cfRule>
    <cfRule type="cellIs" rank="0" priority="10" equalAverage="0" operator="equal" aboveAverage="0" dxfId="3" text="" percent="0" bottom="0">
      <formula>"Enviado"</formula>
    </cfRule>
  </conditionalFormatting>
  <conditionalFormatting sqref="F2:F15">
    <cfRule type="cellIs" rank="0" priority="11" equalAverage="0" operator="equal" aboveAverage="0" dxfId="1" text="" percent="0" bottom="0">
      <formula>"Duplicado"</formula>
    </cfRule>
    <cfRule type="cellIs" rank="0" priority="12" equalAverage="0" operator="equal" aboveAverage="0" dxfId="2" text="" percent="0" bottom="0">
      <formula>"Sem Técnico"</formula>
    </cfRule>
    <cfRule type="cellIs" rank="0" priority="13" equalAverage="0" operator="equal" aboveAverage="0" dxfId="0" text="" percent="0" bottom="0">
      <formula>"Atrasado"</formula>
    </cfRule>
    <cfRule type="cellIs" rank="0" priority="14" equalAverage="0" operator="equal" aboveAverage="0" dxfId="3" text="" percent="0" bottom="0">
      <formula>"Enviado"</formula>
    </cfRule>
  </conditionalFormatting>
  <conditionalFormatting sqref="D18:F31">
    <cfRule type="cellIs" rank="0" priority="15" equalAverage="0" operator="equal" aboveAverage="0" dxfId="1" text="" percent="0" bottom="0">
      <formula>"Duplicado"</formula>
    </cfRule>
    <cfRule type="cellIs" rank="0" priority="16" equalAverage="0" operator="equal" aboveAverage="0" dxfId="2" text="" percent="0" bottom="0">
      <formula>"Sem Técnico"</formula>
    </cfRule>
    <cfRule type="cellIs" rank="0" priority="17" equalAverage="0" operator="equal" aboveAverage="0" dxfId="0" text="" percent="0" bottom="0">
      <formula>"Atrasado"</formula>
    </cfRule>
    <cfRule type="cellIs" rank="0" priority="18" equalAverage="0" operator="equal" aboveAverage="0" dxfId="3" text="" percent="0" bottom="0">
      <formula>"Enviado"</formula>
    </cfRule>
  </conditionalFormatting>
  <conditionalFormatting sqref="D34:F46">
    <cfRule type="cellIs" rank="0" priority="19" equalAverage="0" operator="equal" aboveAverage="0" dxfId="1" text="" percent="0" bottom="0">
      <formula>"Duplicado"</formula>
    </cfRule>
    <cfRule type="cellIs" rank="0" priority="20" equalAverage="0" operator="equal" aboveAverage="0" dxfId="2" text="" percent="0" bottom="0">
      <formula>"Sem Técnico"</formula>
    </cfRule>
    <cfRule type="cellIs" rank="0" priority="21" equalAverage="0" operator="equal" aboveAverage="0" dxfId="0" text="" percent="0" bottom="0">
      <formula>"Atrasado"</formula>
    </cfRule>
    <cfRule type="cellIs" rank="0" priority="22" equalAverage="0" operator="equal" aboveAverage="0" dxfId="3" text="" percent="0" bottom="0">
      <formula>"Enviado"</formula>
    </cfRule>
  </conditionalFormatting>
  <conditionalFormatting sqref="K18:M31">
    <cfRule type="cellIs" rank="0" priority="23" equalAverage="0" operator="equal" aboveAverage="0" dxfId="1" text="" percent="0" bottom="0">
      <formula>"Duplicado"</formula>
    </cfRule>
    <cfRule type="cellIs" rank="0" priority="24" equalAverage="0" operator="equal" aboveAverage="0" dxfId="2" text="" percent="0" bottom="0">
      <formula>"Sem Técnico"</formula>
    </cfRule>
    <cfRule type="cellIs" rank="0" priority="25" equalAverage="0" operator="equal" aboveAverage="0" dxfId="0" text="" percent="0" bottom="0">
      <formula>"Atrasado"</formula>
    </cfRule>
    <cfRule type="cellIs" rank="0" priority="26" equalAverage="0" operator="equal" aboveAverage="0" dxfId="3" text="" percent="0" bottom="0">
      <formula>"Enviado"</formula>
    </cfRule>
  </conditionalFormatting>
  <conditionalFormatting sqref="K2:M2">
    <cfRule type="cellIs" rank="0" priority="27" equalAverage="0" operator="equal" aboveAverage="0" dxfId="1" text="" percent="0" bottom="0">
      <formula>"Duplicado"</formula>
    </cfRule>
    <cfRule type="cellIs" rank="0" priority="28" equalAverage="0" operator="equal" aboveAverage="0" dxfId="2" text="" percent="0" bottom="0">
      <formula>"Sem Técnico"</formula>
    </cfRule>
    <cfRule type="cellIs" rank="0" priority="29" equalAverage="0" operator="equal" aboveAverage="0" dxfId="0" text="" percent="0" bottom="0">
      <formula>"Atrasado"</formula>
    </cfRule>
    <cfRule type="cellIs" rank="0" priority="30" equalAverage="0" operator="equal" aboveAverage="0" dxfId="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2" customWidth="1" min="4" max="4"/>
    <col width="14" customWidth="1" min="5" max="5"/>
    <col width="27" customWidth="1" min="6" max="6"/>
    <col width="27" customWidth="1" min="7" max="7"/>
    <col width="337" customWidth="1" min="8" max="8"/>
    <col width="45" customWidth="1" min="9" max="9"/>
    <col width="25" customWidth="1" min="10" max="10"/>
    <col width="38"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ht="39.55" customHeight="1">
      <c r="A2" s="41" t="inlineStr">
        <is>
          <t>Gabriel</t>
        </is>
      </c>
      <c r="B2" s="42" t="inlineStr">
        <is>
          <t>Altônia</t>
        </is>
      </c>
      <c r="C2" s="42" t="n">
        <v>1</v>
      </c>
      <c r="D2" s="42" t="inlineStr">
        <is>
          <t>Paula Tatiana Santana Vechi</t>
        </is>
      </c>
      <c r="E2" s="43" t="inlineStr">
        <is>
          <t>Enviado</t>
        </is>
      </c>
      <c r="F2" s="42" t="inlineStr">
        <is>
          <t>09/07/2025</t>
        </is>
      </c>
      <c r="G2" s="44" t="inlineStr">
        <is>
          <t>Sim</t>
        </is>
      </c>
      <c r="H2" s="45" t="inlineStr">
        <is>
          <t>teste
Testandoo
Testess</t>
        </is>
      </c>
      <c r="I2" s="42" t="n"/>
      <c r="J2" s="42" t="inlineStr">
        <is>
          <t>Não</t>
        </is>
      </c>
      <c r="K2" s="42" t="n"/>
    </row>
    <row r="3" ht="15" customHeight="1">
      <c r="A3" s="46" t="inlineStr">
        <is>
          <t>Bianca</t>
        </is>
      </c>
      <c r="B3" s="42" t="inlineStr">
        <is>
          <t>Anahy</t>
        </is>
      </c>
      <c r="C3" s="42" t="n">
        <v>1</v>
      </c>
      <c r="D3" s="42" t="inlineStr">
        <is>
          <t>Willian de Oliveira Lino</t>
        </is>
      </c>
      <c r="E3" s="47" t="inlineStr">
        <is>
          <t>Atrasado</t>
        </is>
      </c>
      <c r="F3" s="42" t="n"/>
      <c r="G3" s="48" t="inlineStr">
        <is>
          <t>Não</t>
        </is>
      </c>
      <c r="H3" s="42" t="n"/>
      <c r="I3" s="42" t="n"/>
      <c r="J3" s="42" t="inlineStr">
        <is>
          <t>Não</t>
        </is>
      </c>
      <c r="K3" s="42" t="n"/>
    </row>
    <row r="4" ht="15" customHeight="1">
      <c r="A4" s="41" t="inlineStr">
        <is>
          <t>Gabriel</t>
        </is>
      </c>
      <c r="B4" s="42" t="inlineStr">
        <is>
          <t>Assis Chateaubriand</t>
        </is>
      </c>
      <c r="C4" s="42" t="n">
        <v>1</v>
      </c>
      <c r="D4" s="42" t="inlineStr">
        <is>
          <t>Gisele Cássia Tamparowsky de Oliveira</t>
        </is>
      </c>
      <c r="E4" s="43" t="inlineStr">
        <is>
          <t>Enviado</t>
        </is>
      </c>
      <c r="F4" s="42" t="inlineStr">
        <is>
          <t>09/07/2025</t>
        </is>
      </c>
      <c r="G4" s="44" t="inlineStr">
        <is>
          <t>Sim</t>
        </is>
      </c>
      <c r="H4" s="42" t="inlineStr">
        <is>
          <t>ok</t>
        </is>
      </c>
      <c r="I4" s="42" t="n"/>
      <c r="J4" s="42" t="inlineStr">
        <is>
          <t>Não</t>
        </is>
      </c>
      <c r="K4" s="42" t="n"/>
    </row>
    <row r="5" ht="15" customHeight="1">
      <c r="A5" s="46" t="inlineStr">
        <is>
          <t>Bianca</t>
        </is>
      </c>
      <c r="B5" s="42" t="inlineStr">
        <is>
          <t>Boa Vista da Aparecida</t>
        </is>
      </c>
      <c r="C5" s="42" t="n">
        <v>1</v>
      </c>
      <c r="D5" s="42" t="inlineStr">
        <is>
          <t>Marcos Gabriel Franciosi Borges</t>
        </is>
      </c>
      <c r="E5" s="43" t="inlineStr">
        <is>
          <t>Enviado</t>
        </is>
      </c>
      <c r="F5" s="42" t="inlineStr">
        <is>
          <t>21/03/2025</t>
        </is>
      </c>
      <c r="G5" s="44" t="inlineStr">
        <is>
          <t>Sim</t>
        </is>
      </c>
      <c r="H5" s="42" t="n"/>
      <c r="I5" s="42" t="n"/>
      <c r="J5" s="42" t="inlineStr">
        <is>
          <t>Não</t>
        </is>
      </c>
      <c r="K5" s="42" t="n"/>
    </row>
    <row r="6" ht="15" customHeight="1">
      <c r="A6" s="46" t="inlineStr">
        <is>
          <t>Bianca</t>
        </is>
      </c>
      <c r="B6" s="42" t="inlineStr">
        <is>
          <t>Braganey</t>
        </is>
      </c>
      <c r="C6" s="42" t="n">
        <v>1</v>
      </c>
      <c r="D6" s="42" t="inlineStr">
        <is>
          <t>Chayla Bianca Gazoli</t>
        </is>
      </c>
      <c r="E6" s="43" t="inlineStr">
        <is>
          <t>Enviado</t>
        </is>
      </c>
      <c r="F6" s="42" t="inlineStr">
        <is>
          <t>10/04/2025</t>
        </is>
      </c>
      <c r="G6" s="48" t="inlineStr">
        <is>
          <t>Não</t>
        </is>
      </c>
      <c r="H6" s="42" t="n"/>
      <c r="I6" s="42" t="n"/>
      <c r="J6" s="42" t="inlineStr">
        <is>
          <t>Não</t>
        </is>
      </c>
      <c r="K6" s="42" t="n"/>
    </row>
    <row r="7" ht="15" customHeight="1">
      <c r="A7" s="41" t="inlineStr">
        <is>
          <t>Gabriel</t>
        </is>
      </c>
      <c r="B7" s="42" t="inlineStr">
        <is>
          <t>Brasilândia do Sul</t>
        </is>
      </c>
      <c r="C7" s="42" t="n">
        <v>1</v>
      </c>
      <c r="D7" s="42" t="inlineStr">
        <is>
          <t>Solange Maria Masqueti</t>
        </is>
      </c>
      <c r="E7" s="43" t="inlineStr">
        <is>
          <t>Enviado</t>
        </is>
      </c>
      <c r="F7" s="42" t="inlineStr">
        <is>
          <t>20/03/2025</t>
        </is>
      </c>
      <c r="G7" s="44" t="inlineStr">
        <is>
          <t>Sim</t>
        </is>
      </c>
      <c r="H7" s="42" t="inlineStr">
        <is>
          <t>Preencher Qual a despesa anual com os serviços de coleta</t>
        </is>
      </c>
      <c r="I7" s="42" t="n"/>
      <c r="J7" s="42" t="inlineStr">
        <is>
          <t>Não</t>
        </is>
      </c>
      <c r="K7" s="42" t="n"/>
    </row>
    <row r="8" ht="15" customHeight="1">
      <c r="A8" s="49" t="inlineStr">
        <is>
          <t>Valquiria</t>
        </is>
      </c>
      <c r="B8" s="42" t="inlineStr">
        <is>
          <t>Cafelândia</t>
        </is>
      </c>
      <c r="C8" s="42" t="n">
        <v>1</v>
      </c>
      <c r="D8" s="42" t="inlineStr">
        <is>
          <t>Cristiane Petry Vieira</t>
        </is>
      </c>
      <c r="E8" s="43" t="inlineStr">
        <is>
          <t>Enviado</t>
        </is>
      </c>
      <c r="F8" s="42" t="inlineStr">
        <is>
          <t>20/03/2025</t>
        </is>
      </c>
      <c r="G8" s="48" t="inlineStr">
        <is>
          <t>Não</t>
        </is>
      </c>
      <c r="H8" s="42" t="inlineStr">
        <is>
          <t>09/04 - Dados incorretos de arrecadação e despesa - formulário aba 5 - informações financeiras do município</t>
        </is>
      </c>
      <c r="I8" s="42" t="n"/>
      <c r="J8" s="42" t="inlineStr">
        <is>
          <t>Não</t>
        </is>
      </c>
      <c r="K8" s="42" t="n"/>
    </row>
    <row r="9" ht="15" customHeight="1">
      <c r="A9" s="46" t="inlineStr">
        <is>
          <t>Bianca</t>
        </is>
      </c>
      <c r="B9" s="42" t="inlineStr">
        <is>
          <t>Campo Bonito</t>
        </is>
      </c>
      <c r="C9" s="42" t="n">
        <v>1</v>
      </c>
      <c r="D9" s="42" t="inlineStr">
        <is>
          <t>Diego Hemerich</t>
        </is>
      </c>
      <c r="E9" s="47" t="inlineStr">
        <is>
          <t>Atrasado</t>
        </is>
      </c>
      <c r="F9" s="42" t="n"/>
      <c r="G9" s="48" t="inlineStr">
        <is>
          <t>Não</t>
        </is>
      </c>
      <c r="H9" s="42" t="n"/>
      <c r="I9" s="42" t="n"/>
      <c r="J9" s="42" t="inlineStr">
        <is>
          <t>Não</t>
        </is>
      </c>
      <c r="K9" s="42" t="n"/>
    </row>
    <row r="10" ht="15" customHeight="1">
      <c r="A10" s="46" t="inlineStr">
        <is>
          <t>Bianca</t>
        </is>
      </c>
      <c r="B10" s="42" t="inlineStr">
        <is>
          <t>Capitão Leonidas Marques</t>
        </is>
      </c>
      <c r="C10" s="42" t="n">
        <v>1</v>
      </c>
      <c r="D10" s="42" t="inlineStr">
        <is>
          <t>Tatiane Girardi</t>
        </is>
      </c>
      <c r="E10" s="43" t="inlineStr">
        <is>
          <t>Enviado</t>
        </is>
      </c>
      <c r="F10" s="42" t="inlineStr">
        <is>
          <t>06/03/2025</t>
        </is>
      </c>
      <c r="G10" s="44" t="inlineStr">
        <is>
          <t>Sim</t>
        </is>
      </c>
      <c r="H10" s="42" t="n"/>
      <c r="I10" s="42" t="n"/>
      <c r="J10" s="42" t="inlineStr">
        <is>
          <t>Não</t>
        </is>
      </c>
      <c r="K10" s="42" t="n"/>
    </row>
    <row r="11" ht="15" customHeight="1">
      <c r="A11" s="49" t="inlineStr">
        <is>
          <t>Valquiria</t>
        </is>
      </c>
      <c r="B11" s="42" t="inlineStr">
        <is>
          <t>Cascavel</t>
        </is>
      </c>
      <c r="C11" s="42" t="n">
        <v>1</v>
      </c>
      <c r="D11" s="42" t="inlineStr">
        <is>
          <t>Edson Batista de Castro</t>
        </is>
      </c>
      <c r="E11" s="50" t="inlineStr">
        <is>
          <t>Duplicado</t>
        </is>
      </c>
      <c r="F11" s="42" t="inlineStr">
        <is>
          <t>10/04/2025, 15/05/2025</t>
        </is>
      </c>
      <c r="G11" s="48" t="inlineStr">
        <is>
          <t>Não</t>
        </is>
      </c>
      <c r="H11" s="42" t="n"/>
      <c r="I11" s="42" t="n"/>
      <c r="J11" s="42" t="inlineStr">
        <is>
          <t>Não</t>
        </is>
      </c>
      <c r="K11" s="42" t="n"/>
    </row>
    <row r="12" ht="15" customHeight="1">
      <c r="A12" s="49" t="inlineStr">
        <is>
          <t>Valquiria</t>
        </is>
      </c>
      <c r="B12" s="42" t="inlineStr">
        <is>
          <t>Cascavel</t>
        </is>
      </c>
      <c r="C12" s="42" t="n">
        <v>2</v>
      </c>
      <c r="D12" s="42" t="inlineStr">
        <is>
          <t>Gabriela Fernanda Sandri</t>
        </is>
      </c>
      <c r="E12" s="50" t="inlineStr">
        <is>
          <t>Duplicado</t>
        </is>
      </c>
      <c r="F12" s="42" t="inlineStr">
        <is>
          <t>10/04/2025, 15/05/2025</t>
        </is>
      </c>
      <c r="G12" s="48" t="inlineStr">
        <is>
          <t>Não</t>
        </is>
      </c>
      <c r="H12" s="42" t="n"/>
      <c r="I12" s="42" t="n"/>
      <c r="J12" s="42" t="inlineStr">
        <is>
          <t>Não</t>
        </is>
      </c>
      <c r="K12" s="42" t="n"/>
    </row>
    <row r="13" ht="15" customHeight="1">
      <c r="A13" s="49" t="inlineStr">
        <is>
          <t>Valquiria</t>
        </is>
      </c>
      <c r="B13" s="42" t="inlineStr">
        <is>
          <t>Cascavel</t>
        </is>
      </c>
      <c r="C13" s="42" t="n">
        <v>3</v>
      </c>
      <c r="D13" s="42" t="inlineStr">
        <is>
          <t>Eduarda Rohden Donasolo</t>
        </is>
      </c>
      <c r="E13" s="50" t="inlineStr">
        <is>
          <t>Duplicado</t>
        </is>
      </c>
      <c r="F13" s="42" t="inlineStr">
        <is>
          <t>10/04/2025, 15/05/2025</t>
        </is>
      </c>
      <c r="G13" s="48" t="inlineStr">
        <is>
          <t>Não</t>
        </is>
      </c>
      <c r="H13" s="42" t="n"/>
      <c r="I13" s="42" t="n"/>
      <c r="J13" s="42" t="inlineStr">
        <is>
          <t>Não</t>
        </is>
      </c>
      <c r="K13" s="42" t="n"/>
    </row>
    <row r="14" ht="15" customHeight="1">
      <c r="A14" s="49" t="inlineStr">
        <is>
          <t>Valquiria</t>
        </is>
      </c>
      <c r="B14" s="42" t="inlineStr">
        <is>
          <t>Cascavel</t>
        </is>
      </c>
      <c r="C14" s="42" t="n">
        <v>4</v>
      </c>
      <c r="D14" s="42" t="inlineStr">
        <is>
          <t>Mauricio Pinto de Lima</t>
        </is>
      </c>
      <c r="E14" s="50" t="inlineStr">
        <is>
          <t>Duplicado</t>
        </is>
      </c>
      <c r="F14" s="42" t="inlineStr">
        <is>
          <t>10/04/2025, 15/05/2025</t>
        </is>
      </c>
      <c r="G14" s="48" t="inlineStr">
        <is>
          <t>Não</t>
        </is>
      </c>
      <c r="H14" s="42" t="n"/>
      <c r="I14" s="42" t="n"/>
      <c r="J14" s="42" t="inlineStr">
        <is>
          <t>Não</t>
        </is>
      </c>
      <c r="K14" s="42" t="n"/>
    </row>
    <row r="15" ht="15" customHeight="1">
      <c r="A15" s="49" t="inlineStr">
        <is>
          <t>Valquiria</t>
        </is>
      </c>
      <c r="B15" s="42" t="inlineStr">
        <is>
          <t>Cascavel</t>
        </is>
      </c>
      <c r="C15" s="42" t="n">
        <v>5</v>
      </c>
      <c r="D15" s="42" t="inlineStr">
        <is>
          <t xml:space="preserve">Débora Laize Lampert Gnass </t>
        </is>
      </c>
      <c r="E15" s="50" t="inlineStr">
        <is>
          <t>Duplicado</t>
        </is>
      </c>
      <c r="F15" s="42" t="inlineStr">
        <is>
          <t>10/04/2025, 15/05/2025</t>
        </is>
      </c>
      <c r="G15" s="48" t="inlineStr">
        <is>
          <t>Não</t>
        </is>
      </c>
      <c r="H15" s="42" t="n"/>
      <c r="I15" s="42" t="n"/>
      <c r="J15" s="42" t="inlineStr">
        <is>
          <t>Não</t>
        </is>
      </c>
      <c r="K15" s="42" t="n"/>
    </row>
    <row r="16" ht="15" customHeight="1">
      <c r="A16" s="49" t="inlineStr">
        <is>
          <t>Valquiria</t>
        </is>
      </c>
      <c r="B16" s="42" t="inlineStr">
        <is>
          <t>Cascavel</t>
        </is>
      </c>
      <c r="C16" s="42" t="n">
        <v>6</v>
      </c>
      <c r="D16" s="42" t="n"/>
      <c r="E16" s="50" t="inlineStr">
        <is>
          <t>Duplicado</t>
        </is>
      </c>
      <c r="F16" s="42" t="inlineStr">
        <is>
          <t>10/04/2025, 15/05/2025</t>
        </is>
      </c>
      <c r="G16" s="48" t="inlineStr">
        <is>
          <t>Não</t>
        </is>
      </c>
      <c r="H16" s="42" t="n"/>
      <c r="I16" s="42" t="n"/>
      <c r="J16" s="42" t="inlineStr">
        <is>
          <t>Não</t>
        </is>
      </c>
      <c r="K16" s="42" t="n"/>
    </row>
    <row r="17" ht="15" customHeight="1">
      <c r="A17" s="46" t="inlineStr">
        <is>
          <t>Bianca</t>
        </is>
      </c>
      <c r="B17" s="42" t="inlineStr">
        <is>
          <t>Catanduvas</t>
        </is>
      </c>
      <c r="C17" s="42" t="n">
        <v>1</v>
      </c>
      <c r="D17" s="42" t="inlineStr">
        <is>
          <t>Cristina Harumi Enokida</t>
        </is>
      </c>
      <c r="E17" s="43" t="inlineStr">
        <is>
          <t>Enviado</t>
        </is>
      </c>
      <c r="F17" s="42" t="inlineStr">
        <is>
          <t>12/08/2025</t>
        </is>
      </c>
      <c r="G17" s="48" t="inlineStr">
        <is>
          <t>Não</t>
        </is>
      </c>
      <c r="H17" s="42" t="inlineStr">
        <is>
          <t>Está com dificuldade de salvar o rascunho do formulário 1</t>
        </is>
      </c>
      <c r="I17" s="42" t="n"/>
      <c r="J17" s="42" t="inlineStr">
        <is>
          <t>Não</t>
        </is>
      </c>
      <c r="K17" s="42" t="n"/>
    </row>
    <row r="18" ht="15" customHeight="1">
      <c r="A18" s="51" t="inlineStr">
        <is>
          <t>Luana</t>
        </is>
      </c>
      <c r="B18" s="42" t="inlineStr">
        <is>
          <t>Céu Azul</t>
        </is>
      </c>
      <c r="C18" s="42" t="n">
        <v>1</v>
      </c>
      <c r="D18" s="42" t="inlineStr">
        <is>
          <t>Douglas de Mattia</t>
        </is>
      </c>
      <c r="E18" s="43" t="inlineStr">
        <is>
          <t>Enviado</t>
        </is>
      </c>
      <c r="F18" s="42" t="inlineStr">
        <is>
          <t>26/02/2025</t>
        </is>
      </c>
      <c r="G18" s="44" t="inlineStr">
        <is>
          <t>Sim</t>
        </is>
      </c>
      <c r="H18" s="42" t="n"/>
      <c r="I18" s="42" t="n"/>
      <c r="J18" s="42" t="inlineStr">
        <is>
          <t>Não</t>
        </is>
      </c>
      <c r="K18" s="42" t="n"/>
    </row>
    <row r="19" ht="15" customHeight="1">
      <c r="A19" s="46" t="inlineStr">
        <is>
          <t>Bianca</t>
        </is>
      </c>
      <c r="B19" s="42" t="inlineStr">
        <is>
          <t>Corbélia</t>
        </is>
      </c>
      <c r="C19" s="42" t="n">
        <v>1</v>
      </c>
      <c r="D19" s="42" t="inlineStr">
        <is>
          <t>Vanderson Pasetti</t>
        </is>
      </c>
      <c r="E19" s="47" t="inlineStr">
        <is>
          <t>Atrasado</t>
        </is>
      </c>
      <c r="F19" s="42" t="n"/>
      <c r="G19" s="48" t="inlineStr">
        <is>
          <t>Não</t>
        </is>
      </c>
      <c r="H19" s="42" t="n"/>
      <c r="I19" s="42" t="n"/>
      <c r="J19" s="42" t="inlineStr">
        <is>
          <t>Não</t>
        </is>
      </c>
      <c r="K19" s="42" t="n"/>
    </row>
    <row r="20" ht="15" customHeight="1">
      <c r="A20" s="51" t="inlineStr">
        <is>
          <t>Luana</t>
        </is>
      </c>
      <c r="B20" s="42" t="inlineStr">
        <is>
          <t>Diamante d'Oeste</t>
        </is>
      </c>
      <c r="C20" s="42" t="n">
        <v>1</v>
      </c>
      <c r="D20" s="42" t="inlineStr">
        <is>
          <t>Bruna Schneider Guimarães</t>
        </is>
      </c>
      <c r="E20" s="43" t="inlineStr">
        <is>
          <t>Enviado</t>
        </is>
      </c>
      <c r="F20" s="42" t="inlineStr">
        <is>
          <t>19/03/2025</t>
        </is>
      </c>
      <c r="G20" s="44" t="inlineStr">
        <is>
          <t>Sim</t>
        </is>
      </c>
      <c r="H20" s="42" t="n"/>
      <c r="I20" s="42" t="n"/>
      <c r="J20" s="42" t="inlineStr">
        <is>
          <t>Não</t>
        </is>
      </c>
      <c r="K20" s="42" t="n"/>
    </row>
    <row r="21" ht="15" customHeight="1">
      <c r="A21" s="46" t="inlineStr">
        <is>
          <t>Bianca</t>
        </is>
      </c>
      <c r="B21" s="42" t="inlineStr">
        <is>
          <t>Diamante do Sul</t>
        </is>
      </c>
      <c r="C21" s="42" t="n">
        <v>1</v>
      </c>
      <c r="D21" s="42" t="inlineStr">
        <is>
          <t>Keilla Avezedo</t>
        </is>
      </c>
      <c r="E21" s="43" t="inlineStr">
        <is>
          <t>Enviado</t>
        </is>
      </c>
      <c r="F21" s="42" t="inlineStr">
        <is>
          <t>10/03/2025</t>
        </is>
      </c>
      <c r="G21" s="44" t="inlineStr">
        <is>
          <t>Sim</t>
        </is>
      </c>
      <c r="H21" s="42" t="n"/>
      <c r="I21" s="42" t="n"/>
      <c r="J21" s="42" t="inlineStr">
        <is>
          <t>Não</t>
        </is>
      </c>
      <c r="K21" s="42" t="n"/>
    </row>
    <row r="22" ht="15" customHeight="1">
      <c r="A22" s="51" t="inlineStr">
        <is>
          <t>Luana</t>
        </is>
      </c>
      <c r="B22" s="42" t="inlineStr">
        <is>
          <t>Entre Rios do Oeste</t>
        </is>
      </c>
      <c r="C22" s="42" t="n">
        <v>1</v>
      </c>
      <c r="D22" s="42" t="inlineStr">
        <is>
          <t>Carmen Maria Stein Weiler</t>
        </is>
      </c>
      <c r="E22" s="43" t="inlineStr">
        <is>
          <t>Enviado</t>
        </is>
      </c>
      <c r="F22" s="42" t="inlineStr">
        <is>
          <t>05/08/2025</t>
        </is>
      </c>
      <c r="G22" s="48" t="inlineStr">
        <is>
          <t>Não</t>
        </is>
      </c>
      <c r="H22" s="42" t="n"/>
      <c r="I22" s="42" t="n"/>
      <c r="J22" s="42" t="inlineStr">
        <is>
          <t>Não</t>
        </is>
      </c>
      <c r="K22" s="42" t="n"/>
    </row>
    <row r="23" ht="15" customHeight="1">
      <c r="A23" s="49" t="inlineStr">
        <is>
          <t>Valquiria</t>
        </is>
      </c>
      <c r="B23" s="42" t="inlineStr">
        <is>
          <t>Formosa do Oeste</t>
        </is>
      </c>
      <c r="C23" s="42" t="n">
        <v>1</v>
      </c>
      <c r="D23" s="42" t="inlineStr">
        <is>
          <t>Thiago Varaschim Cenci</t>
        </is>
      </c>
      <c r="E23" s="43" t="inlineStr">
        <is>
          <t>Enviado</t>
        </is>
      </c>
      <c r="F23" s="42" t="inlineStr">
        <is>
          <t>15/04/2025</t>
        </is>
      </c>
      <c r="G23" s="48" t="inlineStr">
        <is>
          <t>Não</t>
        </is>
      </c>
      <c r="H23" s="42" t="n"/>
      <c r="I23" s="42" t="n"/>
      <c r="J23" s="42" t="inlineStr">
        <is>
          <t>Não</t>
        </is>
      </c>
      <c r="K23" s="42" t="n"/>
    </row>
    <row r="24" ht="15" customHeight="1">
      <c r="A24" s="52" t="inlineStr">
        <is>
          <t>Larissa</t>
        </is>
      </c>
      <c r="B24" s="42" t="inlineStr">
        <is>
          <t>Foz do Iguaçu</t>
        </is>
      </c>
      <c r="C24" s="42" t="n">
        <v>1</v>
      </c>
      <c r="D24" s="42" t="inlineStr">
        <is>
          <t>Éber Alexandre Nascimento Araújo</t>
        </is>
      </c>
      <c r="E24" s="43" t="inlineStr">
        <is>
          <t>Enviado</t>
        </is>
      </c>
      <c r="F24" s="42" t="inlineStr">
        <is>
          <t>08/08/2025</t>
        </is>
      </c>
      <c r="G24" s="44" t="inlineStr">
        <is>
          <t>Sim</t>
        </is>
      </c>
      <c r="H24" s="42" t="n"/>
      <c r="I24" s="42" t="n"/>
      <c r="J24" s="42" t="inlineStr">
        <is>
          <t>Não</t>
        </is>
      </c>
      <c r="K24" s="42" t="n"/>
    </row>
    <row r="25" ht="15" customHeight="1">
      <c r="A25" s="52" t="inlineStr">
        <is>
          <t>Larissa</t>
        </is>
      </c>
      <c r="B25" s="42" t="inlineStr">
        <is>
          <t>Foz do Iguaçu</t>
        </is>
      </c>
      <c r="C25" s="42" t="n">
        <v>2</v>
      </c>
      <c r="D25" s="42" t="inlineStr">
        <is>
          <t>Andrea Carla Winkelmann</t>
        </is>
      </c>
      <c r="E25" s="43" t="inlineStr">
        <is>
          <t>Enviado</t>
        </is>
      </c>
      <c r="F25" s="42" t="inlineStr">
        <is>
          <t>08/08/2025</t>
        </is>
      </c>
      <c r="G25" s="44" t="inlineStr">
        <is>
          <t>Sim</t>
        </is>
      </c>
      <c r="H25" s="42" t="inlineStr">
        <is>
          <t>corrigir aba 7 (não há compostagem)</t>
        </is>
      </c>
      <c r="I25" s="42" t="n"/>
      <c r="J25" s="42" t="inlineStr">
        <is>
          <t>Não</t>
        </is>
      </c>
      <c r="K25" s="42" t="n"/>
    </row>
    <row r="26" ht="15" customHeight="1">
      <c r="A26" s="52" t="inlineStr">
        <is>
          <t>Larissa</t>
        </is>
      </c>
      <c r="B26" s="42" t="inlineStr">
        <is>
          <t>Foz do Iguaçu</t>
        </is>
      </c>
      <c r="C26" s="42" t="n">
        <v>3</v>
      </c>
      <c r="D26" s="42" t="inlineStr">
        <is>
          <t>Lorizete de Andrade</t>
        </is>
      </c>
      <c r="E26" s="43" t="inlineStr">
        <is>
          <t>Enviado</t>
        </is>
      </c>
      <c r="F26" s="42" t="inlineStr">
        <is>
          <t>08/08/2025</t>
        </is>
      </c>
      <c r="G26" s="44" t="inlineStr">
        <is>
          <t>Sim</t>
        </is>
      </c>
      <c r="H26" s="42" t="inlineStr">
        <is>
          <t>corrigir aba 7 (não há compostagem)</t>
        </is>
      </c>
      <c r="I26" s="42" t="n"/>
      <c r="J26" s="42" t="inlineStr">
        <is>
          <t>Não</t>
        </is>
      </c>
      <c r="K26" s="42" t="n"/>
    </row>
    <row r="27" ht="15" customHeight="1">
      <c r="A27" s="52" t="inlineStr">
        <is>
          <t>Larissa</t>
        </is>
      </c>
      <c r="B27" s="42" t="inlineStr">
        <is>
          <t>Foz do Iguaçu</t>
        </is>
      </c>
      <c r="C27" s="42" t="n">
        <v>4</v>
      </c>
      <c r="D27" s="42" t="inlineStr">
        <is>
          <t>Andressa Maia</t>
        </is>
      </c>
      <c r="E27" s="43" t="inlineStr">
        <is>
          <t>Enviado</t>
        </is>
      </c>
      <c r="F27" s="42" t="inlineStr">
        <is>
          <t>08/08/2025</t>
        </is>
      </c>
      <c r="G27" s="44" t="inlineStr">
        <is>
          <t>Sim</t>
        </is>
      </c>
      <c r="H27" s="42" t="inlineStr">
        <is>
          <t>corrigir aba 7 (não há compostagem)</t>
        </is>
      </c>
      <c r="I27" s="42" t="n"/>
      <c r="J27" s="42" t="inlineStr">
        <is>
          <t>Não</t>
        </is>
      </c>
      <c r="K27" s="42" t="n"/>
    </row>
    <row r="28" ht="15" customHeight="1">
      <c r="A28" s="52" t="inlineStr">
        <is>
          <t>Larissa</t>
        </is>
      </c>
      <c r="B28" s="42" t="inlineStr">
        <is>
          <t>Foz do Iguaçu</t>
        </is>
      </c>
      <c r="C28" s="42" t="n">
        <v>5</v>
      </c>
      <c r="D28" s="42" t="inlineStr">
        <is>
          <t>Lucas Correia de Souza</t>
        </is>
      </c>
      <c r="E28" s="43" t="inlineStr">
        <is>
          <t>Enviado</t>
        </is>
      </c>
      <c r="F28" s="42" t="inlineStr">
        <is>
          <t>08/08/2025</t>
        </is>
      </c>
      <c r="G28" s="44" t="inlineStr">
        <is>
          <t>Sim</t>
        </is>
      </c>
      <c r="H28" s="42" t="inlineStr">
        <is>
          <t>corrigir aba 7 (não há compostagem)</t>
        </is>
      </c>
      <c r="I28" s="42" t="n"/>
      <c r="J28" s="42" t="inlineStr">
        <is>
          <t>Não</t>
        </is>
      </c>
      <c r="K28" s="42" t="n"/>
    </row>
    <row r="29" ht="15" customHeight="1">
      <c r="A29" s="52" t="inlineStr">
        <is>
          <t>Larissa</t>
        </is>
      </c>
      <c r="B29" s="42" t="inlineStr">
        <is>
          <t>Foz do Iguaçu</t>
        </is>
      </c>
      <c r="C29" s="42" t="n">
        <v>6</v>
      </c>
      <c r="D29" s="42" t="inlineStr">
        <is>
          <t>Jose Francisco Mariano de Faria Filho</t>
        </is>
      </c>
      <c r="E29" s="43" t="inlineStr">
        <is>
          <t>Enviado</t>
        </is>
      </c>
      <c r="F29" s="42" t="inlineStr">
        <is>
          <t>08/08/2025</t>
        </is>
      </c>
      <c r="G29" s="44" t="inlineStr">
        <is>
          <t>Sim</t>
        </is>
      </c>
      <c r="H29" s="42" t="inlineStr">
        <is>
          <t>corrigir aba 7 (não há compostagem)</t>
        </is>
      </c>
      <c r="I29" s="42" t="n"/>
      <c r="J29" s="42" t="inlineStr">
        <is>
          <t>Não</t>
        </is>
      </c>
      <c r="K29" s="42" t="n"/>
    </row>
    <row r="30" ht="15" customHeight="1">
      <c r="A30" s="52" t="inlineStr">
        <is>
          <t>Larissa</t>
        </is>
      </c>
      <c r="B30" s="42" t="inlineStr">
        <is>
          <t>Foz do Iguaçu</t>
        </is>
      </c>
      <c r="C30" s="42" t="n">
        <v>7</v>
      </c>
      <c r="D30" s="42" t="inlineStr">
        <is>
          <t>Pedro Henrique Mariano de Faria</t>
        </is>
      </c>
      <c r="E30" s="43" t="inlineStr">
        <is>
          <t>Enviado</t>
        </is>
      </c>
      <c r="F30" s="42" t="inlineStr">
        <is>
          <t>08/08/2025</t>
        </is>
      </c>
      <c r="G30" s="44" t="inlineStr">
        <is>
          <t>Sim</t>
        </is>
      </c>
      <c r="H30" s="42" t="inlineStr">
        <is>
          <t>corrigir aba 7 (não há compostagem)</t>
        </is>
      </c>
      <c r="I30" s="42" t="n"/>
      <c r="J30" s="42" t="inlineStr">
        <is>
          <t>Não</t>
        </is>
      </c>
      <c r="K30" s="42" t="n"/>
    </row>
    <row r="31" ht="15" customHeight="1">
      <c r="A31" s="52" t="inlineStr">
        <is>
          <t>Larissa</t>
        </is>
      </c>
      <c r="B31" s="42" t="inlineStr">
        <is>
          <t>Foz do Iguaçu</t>
        </is>
      </c>
      <c r="C31" s="42" t="n">
        <v>8</v>
      </c>
      <c r="D31" s="42" t="inlineStr">
        <is>
          <t>Renata Aparecida de Souza</t>
        </is>
      </c>
      <c r="E31" s="43" t="inlineStr">
        <is>
          <t>Enviado</t>
        </is>
      </c>
      <c r="F31" s="42" t="inlineStr">
        <is>
          <t>08/08/2025</t>
        </is>
      </c>
      <c r="G31" s="44" t="inlineStr">
        <is>
          <t>Sim</t>
        </is>
      </c>
      <c r="H31" s="42" t="inlineStr">
        <is>
          <t>corrigir aba 7 (não há compostagem)</t>
        </is>
      </c>
      <c r="I31" s="42" t="n"/>
      <c r="J31" s="42" t="inlineStr">
        <is>
          <t>Não</t>
        </is>
      </c>
      <c r="K31" s="42" t="n"/>
    </row>
    <row r="32" ht="15" customHeight="1">
      <c r="A32" s="52" t="inlineStr">
        <is>
          <t>Larissa</t>
        </is>
      </c>
      <c r="B32" s="42" t="inlineStr">
        <is>
          <t>Foz do Iguaçu</t>
        </is>
      </c>
      <c r="C32" s="42" t="n">
        <v>9</v>
      </c>
      <c r="D32" s="42" t="inlineStr">
        <is>
          <t>Maria Eduarda dos Santos Arias</t>
        </is>
      </c>
      <c r="E32" s="43" t="inlineStr">
        <is>
          <t>Enviado</t>
        </is>
      </c>
      <c r="F32" s="42" t="inlineStr">
        <is>
          <t>08/08/2025</t>
        </is>
      </c>
      <c r="G32" s="44" t="inlineStr">
        <is>
          <t>Sim</t>
        </is>
      </c>
      <c r="H32" s="42" t="inlineStr">
        <is>
          <t>corrigir aba 7 (não há compostagem)</t>
        </is>
      </c>
      <c r="I32" s="42" t="n"/>
      <c r="J32" s="42" t="inlineStr">
        <is>
          <t>Não</t>
        </is>
      </c>
      <c r="K32" s="42" t="n"/>
    </row>
    <row r="33" ht="15" customHeight="1">
      <c r="A33" s="41" t="inlineStr">
        <is>
          <t>Gabriel</t>
        </is>
      </c>
      <c r="B33" s="42" t="inlineStr">
        <is>
          <t>Francisco Alves</t>
        </is>
      </c>
      <c r="C33" s="42" t="n">
        <v>1</v>
      </c>
      <c r="D33" s="42" t="inlineStr">
        <is>
          <t>Paulo Rogerio Hiroshi Fujii</t>
        </is>
      </c>
      <c r="E33" s="47" t="inlineStr">
        <is>
          <t>Atrasado</t>
        </is>
      </c>
      <c r="F33" s="42" t="n"/>
      <c r="G33" s="48" t="inlineStr">
        <is>
          <t>Não</t>
        </is>
      </c>
      <c r="H33" s="42" t="n"/>
      <c r="I33" s="42" t="n"/>
      <c r="J33" s="42" t="inlineStr">
        <is>
          <t>Não</t>
        </is>
      </c>
      <c r="K33" s="42" t="n"/>
    </row>
    <row r="34" ht="15" customHeight="1">
      <c r="A34" s="41" t="inlineStr">
        <is>
          <t>Gabriel</t>
        </is>
      </c>
      <c r="B34" s="42" t="inlineStr">
        <is>
          <t>Guaira</t>
        </is>
      </c>
      <c r="C34" s="42" t="n">
        <v>1</v>
      </c>
      <c r="D34" s="42" t="inlineStr">
        <is>
          <t>Marlene R. Oliveira Dallacosta</t>
        </is>
      </c>
      <c r="E34" s="47" t="inlineStr">
        <is>
          <t>Atrasado</t>
        </is>
      </c>
      <c r="F34" s="42" t="n"/>
      <c r="G34" s="48" t="inlineStr">
        <is>
          <t>Não</t>
        </is>
      </c>
      <c r="H34" s="42" t="n"/>
      <c r="I34" s="42" t="n"/>
      <c r="J34" s="42" t="inlineStr">
        <is>
          <t>Não</t>
        </is>
      </c>
      <c r="K34" s="42" t="n"/>
    </row>
    <row r="35" ht="15" customHeight="1">
      <c r="A35" s="46" t="inlineStr">
        <is>
          <t>Bianca</t>
        </is>
      </c>
      <c r="B35" s="42" t="inlineStr">
        <is>
          <t>Guaraniacu</t>
        </is>
      </c>
      <c r="C35" s="42" t="n">
        <v>1</v>
      </c>
      <c r="D35" s="42" t="inlineStr">
        <is>
          <t>Vitolor dos Santos Almeida</t>
        </is>
      </c>
      <c r="E35" s="50" t="inlineStr">
        <is>
          <t>Duplicado</t>
        </is>
      </c>
      <c r="F35" s="42" t="inlineStr">
        <is>
          <t>08/03/2025, 02/04/2025</t>
        </is>
      </c>
      <c r="G35" s="48" t="inlineStr">
        <is>
          <t>Não</t>
        </is>
      </c>
      <c r="H35" s="42" t="inlineStr">
        <is>
          <t>Necessário ajustes pág 4, 5 e 6</t>
        </is>
      </c>
      <c r="I35" s="42" t="n"/>
      <c r="J35" s="42" t="inlineStr">
        <is>
          <t>Não</t>
        </is>
      </c>
      <c r="K35" s="42" t="n"/>
    </row>
    <row r="36" ht="15" customHeight="1">
      <c r="A36" s="46" t="inlineStr">
        <is>
          <t>Bianca</t>
        </is>
      </c>
      <c r="B36" s="42" t="inlineStr">
        <is>
          <t>Ibema</t>
        </is>
      </c>
      <c r="C36" s="42" t="n">
        <v>1</v>
      </c>
      <c r="D36" s="42" t="inlineStr">
        <is>
          <t>Kelly Jackeline Silva do Valle</t>
        </is>
      </c>
      <c r="E36" s="43" t="inlineStr">
        <is>
          <t>Enviado</t>
        </is>
      </c>
      <c r="F36" s="42" t="inlineStr">
        <is>
          <t>24/03/2025</t>
        </is>
      </c>
      <c r="G36" s="44" t="inlineStr">
        <is>
          <t>Sim</t>
        </is>
      </c>
      <c r="H36" s="42" t="inlineStr">
        <is>
          <t>pág 6, a frequência de coleta urbana e rural é em porcentagem e não em dias.</t>
        </is>
      </c>
      <c r="I36" s="42" t="n"/>
      <c r="J36" s="42" t="inlineStr">
        <is>
          <t>Não</t>
        </is>
      </c>
      <c r="K36" s="42" t="n"/>
    </row>
    <row r="37" ht="15" customHeight="1">
      <c r="A37" s="46" t="inlineStr">
        <is>
          <t>Bianca</t>
        </is>
      </c>
      <c r="B37" s="42" t="inlineStr">
        <is>
          <t>Iguatu</t>
        </is>
      </c>
      <c r="C37" s="42" t="n">
        <v>1</v>
      </c>
      <c r="D37" s="42" t="inlineStr">
        <is>
          <t>Felipe Carvalho Zydek</t>
        </is>
      </c>
      <c r="E37" s="43" t="inlineStr">
        <is>
          <t>Enviado</t>
        </is>
      </c>
      <c r="F37" s="42" t="inlineStr">
        <is>
          <t>13/03/2025</t>
        </is>
      </c>
      <c r="G37" s="44" t="inlineStr">
        <is>
          <t>Sim</t>
        </is>
      </c>
      <c r="H37" s="45" t="inlineStr">
        <is>
          <t>Pág 5, vc não conseguiu i valor da taxa de lixo recebida em 2024 pela prefeitura.
Pág 6, a frequência das coletas é porcentagem, não em dia.</t>
        </is>
      </c>
      <c r="I37" s="42" t="n"/>
      <c r="J37" s="42" t="inlineStr">
        <is>
          <t>Não</t>
        </is>
      </c>
      <c r="K37" s="42" t="n"/>
    </row>
    <row r="38" ht="15" customHeight="1">
      <c r="A38" s="49" t="inlineStr">
        <is>
          <t>Valquiria</t>
        </is>
      </c>
      <c r="B38" s="42" t="inlineStr">
        <is>
          <t>Iracema do Oeste</t>
        </is>
      </c>
      <c r="C38" s="42" t="n">
        <v>1</v>
      </c>
      <c r="D38" s="42" t="inlineStr">
        <is>
          <t>Eliane Borin</t>
        </is>
      </c>
      <c r="E38" s="43" t="inlineStr">
        <is>
          <t>Enviado</t>
        </is>
      </c>
      <c r="F38" s="42" t="inlineStr">
        <is>
          <t>18/03/2025</t>
        </is>
      </c>
      <c r="G38" s="48" t="inlineStr">
        <is>
          <t>Não</t>
        </is>
      </c>
      <c r="H38" s="42" t="inlineStr">
        <is>
          <t>09/04- Dados incorretos informações da coleta seletiva - formulário aba 6 - dados da frequancia semanal -</t>
        </is>
      </c>
      <c r="I38" s="42" t="n"/>
      <c r="J38" s="42" t="inlineStr">
        <is>
          <t>Não</t>
        </is>
      </c>
      <c r="K38" s="42" t="n"/>
    </row>
    <row r="39" ht="15" customHeight="1">
      <c r="A39" s="51" t="inlineStr">
        <is>
          <t>Luana</t>
        </is>
      </c>
      <c r="B39" s="42" t="inlineStr">
        <is>
          <t>Itaipulândia</t>
        </is>
      </c>
      <c r="C39" s="42" t="n">
        <v>1</v>
      </c>
      <c r="D39" s="42" t="inlineStr">
        <is>
          <t>Tatiana schrard</t>
        </is>
      </c>
      <c r="E39" s="43" t="inlineStr">
        <is>
          <t>Enviado</t>
        </is>
      </c>
      <c r="F39" s="42" t="inlineStr">
        <is>
          <t>04/04/2025</t>
        </is>
      </c>
      <c r="G39" s="48" t="inlineStr">
        <is>
          <t>Não</t>
        </is>
      </c>
      <c r="H39" s="42" t="n"/>
      <c r="I39" s="42" t="n"/>
      <c r="J39" s="42" t="inlineStr">
        <is>
          <t>Não</t>
        </is>
      </c>
      <c r="K39" s="42" t="n"/>
    </row>
    <row r="40" ht="15" customHeight="1">
      <c r="A40" s="49" t="inlineStr">
        <is>
          <t>Valquiria</t>
        </is>
      </c>
      <c r="B40" s="42" t="inlineStr">
        <is>
          <t>Jesuítas</t>
        </is>
      </c>
      <c r="C40" s="42" t="n">
        <v>1</v>
      </c>
      <c r="D40" s="42" t="inlineStr">
        <is>
          <t>César Piva Glinglani</t>
        </is>
      </c>
      <c r="E40" s="43" t="inlineStr">
        <is>
          <t>Enviado</t>
        </is>
      </c>
      <c r="F40" s="42" t="inlineStr">
        <is>
          <t>16/07/2025</t>
        </is>
      </c>
      <c r="G40" s="48" t="inlineStr">
        <is>
          <t>Não</t>
        </is>
      </c>
      <c r="H40" s="42" t="n"/>
      <c r="I40" s="42" t="n"/>
      <c r="J40" s="42" t="inlineStr">
        <is>
          <t>Não</t>
        </is>
      </c>
      <c r="K40" s="42" t="n"/>
    </row>
    <row r="41" ht="15" customHeight="1">
      <c r="A41" s="46" t="inlineStr">
        <is>
          <t>Bianca</t>
        </is>
      </c>
      <c r="B41" s="42" t="inlineStr">
        <is>
          <t>Lindoeste</t>
        </is>
      </c>
      <c r="C41" s="42" t="n">
        <v>1</v>
      </c>
      <c r="D41" s="42" t="inlineStr">
        <is>
          <t>Ailton Carlos Fialho</t>
        </is>
      </c>
      <c r="E41" s="47" t="inlineStr">
        <is>
          <t>Atrasado</t>
        </is>
      </c>
      <c r="F41" s="42" t="n"/>
      <c r="G41" s="48" t="inlineStr">
        <is>
          <t>Não</t>
        </is>
      </c>
      <c r="H41" s="42" t="n"/>
      <c r="I41" s="42" t="n"/>
      <c r="J41" s="42" t="inlineStr">
        <is>
          <t>Não</t>
        </is>
      </c>
      <c r="K41" s="42" t="n"/>
    </row>
    <row r="42" ht="15" customHeight="1">
      <c r="A42" s="51" t="inlineStr">
        <is>
          <t>Luana</t>
        </is>
      </c>
      <c r="B42" s="42" t="inlineStr">
        <is>
          <t>Marechal Candido Rondon</t>
        </is>
      </c>
      <c r="C42" s="42" t="n">
        <v>1</v>
      </c>
      <c r="D42" s="42" t="inlineStr">
        <is>
          <t>Marcos José Chaves</t>
        </is>
      </c>
      <c r="E42" s="43" t="inlineStr">
        <is>
          <t>Enviado</t>
        </is>
      </c>
      <c r="F42" s="42" t="inlineStr">
        <is>
          <t>21/05/2025</t>
        </is>
      </c>
      <c r="G42" s="48" t="inlineStr">
        <is>
          <t>Não</t>
        </is>
      </c>
      <c r="H42" s="42" t="n"/>
      <c r="I42" s="42" t="n"/>
      <c r="J42" s="42" t="inlineStr">
        <is>
          <t>Não</t>
        </is>
      </c>
      <c r="K42" s="42" t="n"/>
    </row>
    <row r="43" ht="15" customHeight="1">
      <c r="A43" s="51" t="inlineStr">
        <is>
          <t>Luana</t>
        </is>
      </c>
      <c r="B43" s="42" t="inlineStr">
        <is>
          <t>Marechal Candido Rondon</t>
        </is>
      </c>
      <c r="C43" s="42" t="n">
        <v>2</v>
      </c>
      <c r="D43" s="42" t="inlineStr">
        <is>
          <t>Diego Matheus Reinicke</t>
        </is>
      </c>
      <c r="E43" s="43" t="inlineStr">
        <is>
          <t>Enviado</t>
        </is>
      </c>
      <c r="F43" s="42" t="inlineStr">
        <is>
          <t>21/05/2025</t>
        </is>
      </c>
      <c r="G43" s="48" t="inlineStr">
        <is>
          <t>Não</t>
        </is>
      </c>
      <c r="H43" s="42" t="n"/>
      <c r="I43" s="42" t="n"/>
      <c r="J43" s="42" t="inlineStr">
        <is>
          <t>Não</t>
        </is>
      </c>
      <c r="K43" s="42" t="n"/>
    </row>
    <row r="44" ht="15" customHeight="1">
      <c r="A44" s="41" t="inlineStr">
        <is>
          <t>Gabriel</t>
        </is>
      </c>
      <c r="B44" s="42" t="inlineStr">
        <is>
          <t>Maripa</t>
        </is>
      </c>
      <c r="C44" s="42" t="n">
        <v>1</v>
      </c>
      <c r="D44" s="42" t="inlineStr">
        <is>
          <t>Cleiton Manske</t>
        </is>
      </c>
      <c r="E44" s="47" t="inlineStr">
        <is>
          <t>Atrasado</t>
        </is>
      </c>
      <c r="F44" s="42" t="n"/>
      <c r="G44" s="48" t="inlineStr">
        <is>
          <t>Não</t>
        </is>
      </c>
      <c r="H44" s="42" t="n"/>
      <c r="I44" s="42" t="n"/>
      <c r="J44" s="42" t="inlineStr">
        <is>
          <t>Não</t>
        </is>
      </c>
      <c r="K44" s="42" t="n"/>
    </row>
    <row r="45" ht="15" customHeight="1">
      <c r="A45" s="52" t="inlineStr">
        <is>
          <t>Larissa</t>
        </is>
      </c>
      <c r="B45" s="42" t="inlineStr">
        <is>
          <t>Matelândia</t>
        </is>
      </c>
      <c r="C45" s="42" t="n">
        <v>1</v>
      </c>
      <c r="D45" s="42" t="inlineStr">
        <is>
          <t>Alexandro Aparecido de Lima Vieira</t>
        </is>
      </c>
      <c r="E45" s="43" t="inlineStr">
        <is>
          <t>Enviado</t>
        </is>
      </c>
      <c r="F45" s="42" t="inlineStr">
        <is>
          <t>02/04/2025</t>
        </is>
      </c>
      <c r="G45" s="44" t="inlineStr">
        <is>
          <t>Sim</t>
        </is>
      </c>
      <c r="H45" s="42" t="n"/>
      <c r="I45" s="42" t="n"/>
      <c r="J45" s="42" t="inlineStr">
        <is>
          <t>Não</t>
        </is>
      </c>
      <c r="K45" s="42" t="n"/>
    </row>
    <row r="46" ht="15" customHeight="1">
      <c r="A46" s="52" t="inlineStr">
        <is>
          <t>Larissa</t>
        </is>
      </c>
      <c r="B46" s="42" t="inlineStr">
        <is>
          <t>Medianeira</t>
        </is>
      </c>
      <c r="C46" s="42" t="n">
        <v>1</v>
      </c>
      <c r="D46" s="42" t="inlineStr">
        <is>
          <t>Natielly Pereira Ochoa</t>
        </is>
      </c>
      <c r="E46" s="43" t="inlineStr">
        <is>
          <t>Enviado</t>
        </is>
      </c>
      <c r="F46" s="42" t="inlineStr">
        <is>
          <t>18/03/2025</t>
        </is>
      </c>
      <c r="G46" s="44" t="inlineStr">
        <is>
          <t>Sim</t>
        </is>
      </c>
      <c r="H46" s="42" t="inlineStr">
        <is>
          <t>corrigir aba 5 - lançar dados financeiros da coleta (já comunicado o técnicor</t>
        </is>
      </c>
      <c r="I46" s="42" t="n"/>
      <c r="J46" s="42" t="inlineStr">
        <is>
          <t>Não</t>
        </is>
      </c>
      <c r="K46" s="42" t="n"/>
    </row>
    <row r="47" ht="15" customHeight="1">
      <c r="A47" s="41" t="inlineStr">
        <is>
          <t>Gabriel</t>
        </is>
      </c>
      <c r="B47" s="42" t="inlineStr">
        <is>
          <t>Mercedes</t>
        </is>
      </c>
      <c r="C47" s="42" t="n">
        <v>1</v>
      </c>
      <c r="D47" s="42" t="inlineStr">
        <is>
          <t>Roberto Pedron</t>
        </is>
      </c>
      <c r="E47" s="47" t="inlineStr">
        <is>
          <t>Atrasado</t>
        </is>
      </c>
      <c r="F47" s="42" t="n"/>
      <c r="G47" s="48" t="inlineStr">
        <is>
          <t>Não</t>
        </is>
      </c>
      <c r="H47" s="42" t="n"/>
      <c r="I47" s="42" t="n"/>
      <c r="J47" s="42" t="inlineStr">
        <is>
          <t>Não</t>
        </is>
      </c>
      <c r="K47" s="42" t="n"/>
    </row>
    <row r="48" ht="15" customHeight="1">
      <c r="A48" s="51" t="inlineStr">
        <is>
          <t>Luana</t>
        </is>
      </c>
      <c r="B48" s="42" t="inlineStr">
        <is>
          <t>Missal</t>
        </is>
      </c>
      <c r="C48" s="42" t="n">
        <v>1</v>
      </c>
      <c r="D48" s="42" t="inlineStr">
        <is>
          <t>Luciane Spies</t>
        </is>
      </c>
      <c r="E48" s="43" t="inlineStr">
        <is>
          <t>Enviado</t>
        </is>
      </c>
      <c r="F48" s="42" t="inlineStr">
        <is>
          <t>18/03/2025</t>
        </is>
      </c>
      <c r="G48" s="44" t="inlineStr">
        <is>
          <t>Sim</t>
        </is>
      </c>
      <c r="H48" s="42" t="n"/>
      <c r="I48" s="42" t="n"/>
      <c r="J48" s="42" t="inlineStr">
        <is>
          <t>Não</t>
        </is>
      </c>
      <c r="K48" s="42" t="n"/>
    </row>
    <row r="49" ht="15" customHeight="1">
      <c r="A49" s="41" t="inlineStr">
        <is>
          <t>Gabriel</t>
        </is>
      </c>
      <c r="B49" s="42" t="inlineStr">
        <is>
          <t>Mundo Novo</t>
        </is>
      </c>
      <c r="C49" s="42" t="n">
        <v>1</v>
      </c>
      <c r="D49" s="42" t="inlineStr">
        <is>
          <t>Jaqueline Fernanda Meireles</t>
        </is>
      </c>
      <c r="E49" s="43" t="inlineStr">
        <is>
          <t>Enviado</t>
        </is>
      </c>
      <c r="F49" s="42" t="inlineStr">
        <is>
          <t>06/08/2025</t>
        </is>
      </c>
      <c r="G49" s="44" t="inlineStr">
        <is>
          <t>Sim</t>
        </is>
      </c>
      <c r="H49" s="42" t="inlineStr">
        <is>
          <t>Verificar quanto 1 - Qual a receita anual com essa taxa conforme o balanço anterior?; A prefeitura apoia os catadores com: AINDA não tem contrato, retirar. de resto ok!</t>
        </is>
      </c>
      <c r="I49" s="42" t="n"/>
      <c r="J49" s="42" t="inlineStr">
        <is>
          <t>Não</t>
        </is>
      </c>
      <c r="K49" s="42" t="n"/>
    </row>
    <row r="50" ht="15" customHeight="1">
      <c r="A50" s="49" t="inlineStr">
        <is>
          <t>Valquiria</t>
        </is>
      </c>
      <c r="B50" s="42" t="inlineStr">
        <is>
          <t>Nova Aurora</t>
        </is>
      </c>
      <c r="C50" s="42" t="n">
        <v>1</v>
      </c>
      <c r="D50" s="42" t="inlineStr">
        <is>
          <t>Luiz Fernando Pereira Barbosa</t>
        </is>
      </c>
      <c r="E50" s="43" t="inlineStr">
        <is>
          <t>Enviado</t>
        </is>
      </c>
      <c r="F50" s="42" t="inlineStr">
        <is>
          <t>16/04/2025</t>
        </is>
      </c>
      <c r="G50" s="48" t="inlineStr">
        <is>
          <t>Não</t>
        </is>
      </c>
      <c r="H50" s="42" t="n"/>
      <c r="I50" s="42" t="n"/>
      <c r="J50" s="42" t="inlineStr">
        <is>
          <t>Não</t>
        </is>
      </c>
      <c r="K50" s="42" t="n"/>
    </row>
    <row r="51" ht="15" customHeight="1">
      <c r="A51" s="41" t="inlineStr">
        <is>
          <t>Gabriel</t>
        </is>
      </c>
      <c r="B51" s="42" t="inlineStr">
        <is>
          <t>Nova Santa Rosa</t>
        </is>
      </c>
      <c r="C51" s="42" t="n">
        <v>1</v>
      </c>
      <c r="D51" s="42" t="inlineStr">
        <is>
          <t>Carolina Eggers</t>
        </is>
      </c>
      <c r="E51" s="43" t="inlineStr">
        <is>
          <t>Enviado</t>
        </is>
      </c>
      <c r="F51" s="42" t="inlineStr">
        <is>
          <t>31/03/2025</t>
        </is>
      </c>
      <c r="G51" s="44" t="inlineStr">
        <is>
          <t>Sim</t>
        </is>
      </c>
      <c r="H51" s="42" t="inlineStr">
        <is>
          <t>formulário ok</t>
        </is>
      </c>
      <c r="I51" s="42" t="n"/>
      <c r="J51" s="42" t="inlineStr">
        <is>
          <t>Não</t>
        </is>
      </c>
      <c r="K51" s="42" t="n"/>
    </row>
    <row r="52" ht="15" customHeight="1">
      <c r="A52" s="41" t="inlineStr">
        <is>
          <t>Gabriel</t>
        </is>
      </c>
      <c r="B52" s="42" t="inlineStr">
        <is>
          <t>Ouro Verde do Oeste</t>
        </is>
      </c>
      <c r="C52" s="42" t="n">
        <v>1</v>
      </c>
      <c r="D52" s="42" t="inlineStr">
        <is>
          <t>Ivan Gonçalves da Silva</t>
        </is>
      </c>
      <c r="E52" s="43" t="inlineStr">
        <is>
          <t>Enviado</t>
        </is>
      </c>
      <c r="F52" s="42" t="inlineStr">
        <is>
          <t>27/03/2025</t>
        </is>
      </c>
      <c r="G52" s="44" t="inlineStr">
        <is>
          <t>Sim</t>
        </is>
      </c>
      <c r="H52" s="42" t="inlineStr">
        <is>
          <t>formulário ok</t>
        </is>
      </c>
      <c r="I52" s="42" t="n"/>
      <c r="J52" s="42" t="inlineStr">
        <is>
          <t>Não</t>
        </is>
      </c>
      <c r="K52" s="42" t="n"/>
    </row>
    <row r="53" ht="15" customHeight="1">
      <c r="A53" s="41" t="inlineStr">
        <is>
          <t>Gabriel</t>
        </is>
      </c>
      <c r="B53" s="42" t="inlineStr">
        <is>
          <t>Palotina</t>
        </is>
      </c>
      <c r="C53" s="42" t="n">
        <v>1</v>
      </c>
      <c r="D53" s="42" t="inlineStr">
        <is>
          <t>Dorival Manoel Canhete</t>
        </is>
      </c>
      <c r="E53" s="43" t="inlineStr">
        <is>
          <t>Enviado</t>
        </is>
      </c>
      <c r="F53" s="42" t="inlineStr">
        <is>
          <t>21/08/2025</t>
        </is>
      </c>
      <c r="G53" s="48" t="inlineStr">
        <is>
          <t>Não</t>
        </is>
      </c>
      <c r="H53" s="42" t="n"/>
      <c r="I53" s="42" t="n"/>
      <c r="J53" s="42" t="inlineStr">
        <is>
          <t>Não</t>
        </is>
      </c>
      <c r="K53" s="42" t="n"/>
    </row>
    <row r="54" ht="15" customHeight="1">
      <c r="A54" s="51" t="inlineStr">
        <is>
          <t>Luana</t>
        </is>
      </c>
      <c r="B54" s="42" t="inlineStr">
        <is>
          <t>Pato Bragado</t>
        </is>
      </c>
      <c r="C54" s="42" t="n">
        <v>1</v>
      </c>
      <c r="D54" s="42" t="inlineStr">
        <is>
          <t>Jaqueline Vanelli</t>
        </is>
      </c>
      <c r="E54" s="43" t="inlineStr">
        <is>
          <t>Enviado</t>
        </is>
      </c>
      <c r="F54" s="42" t="inlineStr">
        <is>
          <t>27/02/2025</t>
        </is>
      </c>
      <c r="G54" s="44" t="inlineStr">
        <is>
          <t>Sim</t>
        </is>
      </c>
      <c r="H54" s="42" t="inlineStr">
        <is>
          <t>o técnico precisa arrumar algumas informações</t>
        </is>
      </c>
      <c r="I54" s="42" t="n"/>
      <c r="J54" s="42" t="inlineStr">
        <is>
          <t>Não</t>
        </is>
      </c>
      <c r="K54" s="42" t="n"/>
    </row>
    <row r="55" ht="15" customHeight="1">
      <c r="A55" s="41" t="inlineStr">
        <is>
          <t>Gabriel</t>
        </is>
      </c>
      <c r="B55" s="42" t="inlineStr">
        <is>
          <t>Quatro Pontes</t>
        </is>
      </c>
      <c r="C55" s="42" t="n">
        <v>1</v>
      </c>
      <c r="D55" s="42" t="inlineStr">
        <is>
          <t>Fernanda Jung</t>
        </is>
      </c>
      <c r="E55" s="43" t="inlineStr">
        <is>
          <t>Enviado</t>
        </is>
      </c>
      <c r="F55" s="42" t="inlineStr">
        <is>
          <t>01/04/2025</t>
        </is>
      </c>
      <c r="G55" s="44" t="inlineStr">
        <is>
          <t>Sim</t>
        </is>
      </c>
      <c r="H55" s="42" t="inlineStr">
        <is>
          <t>revisar valor das despesas com coleta, está o mesmo para ambas e só a seletiva</t>
        </is>
      </c>
      <c r="I55" s="42" t="n"/>
      <c r="J55" s="42" t="inlineStr">
        <is>
          <t>Não</t>
        </is>
      </c>
      <c r="K55" s="42" t="n"/>
    </row>
    <row r="56" ht="15" customHeight="1">
      <c r="A56" s="51" t="inlineStr">
        <is>
          <t>Luana</t>
        </is>
      </c>
      <c r="B56" s="42" t="inlineStr">
        <is>
          <t>Ramilândia</t>
        </is>
      </c>
      <c r="C56" s="42" t="n">
        <v>1</v>
      </c>
      <c r="D56" s="42" t="inlineStr">
        <is>
          <t>Ana Paula Romagnoli</t>
        </is>
      </c>
      <c r="E56" s="43" t="inlineStr">
        <is>
          <t>Enviado</t>
        </is>
      </c>
      <c r="F56" s="42" t="inlineStr">
        <is>
          <t>07/04/2025</t>
        </is>
      </c>
      <c r="G56" s="48" t="inlineStr">
        <is>
          <t>Não</t>
        </is>
      </c>
      <c r="H56" s="42" t="n"/>
      <c r="I56" s="42" t="n"/>
      <c r="J56" s="42" t="inlineStr">
        <is>
          <t>Não</t>
        </is>
      </c>
      <c r="K56" s="42" t="n"/>
    </row>
    <row r="57" ht="15" customHeight="1">
      <c r="A57" s="51" t="inlineStr">
        <is>
          <t>Luana</t>
        </is>
      </c>
      <c r="B57" s="42" t="inlineStr">
        <is>
          <t>Santa Helena</t>
        </is>
      </c>
      <c r="C57" s="42" t="n">
        <v>1</v>
      </c>
      <c r="D57" s="42" t="inlineStr">
        <is>
          <t>Alexandro Schaparini</t>
        </is>
      </c>
      <c r="E57" s="43" t="inlineStr">
        <is>
          <t>Enviado</t>
        </is>
      </c>
      <c r="F57" s="42" t="inlineStr">
        <is>
          <t>25/04/2025</t>
        </is>
      </c>
      <c r="G57" s="48" t="inlineStr">
        <is>
          <t>Não</t>
        </is>
      </c>
      <c r="H57" s="42" t="n"/>
      <c r="I57" s="42" t="n"/>
      <c r="J57" s="42" t="inlineStr">
        <is>
          <t>Não</t>
        </is>
      </c>
      <c r="K57" s="42" t="n"/>
    </row>
    <row r="58" ht="15" customHeight="1">
      <c r="A58" s="46" t="inlineStr">
        <is>
          <t>Bianca</t>
        </is>
      </c>
      <c r="B58" s="42" t="inlineStr">
        <is>
          <t>Santa Lúcia</t>
        </is>
      </c>
      <c r="C58" s="42" t="n">
        <v>1</v>
      </c>
      <c r="D58" s="42" t="inlineStr">
        <is>
          <t>Marina Ancelmo da Silva</t>
        </is>
      </c>
      <c r="E58" s="47" t="inlineStr">
        <is>
          <t>Atrasado</t>
        </is>
      </c>
      <c r="F58" s="42" t="n"/>
      <c r="G58" s="48" t="inlineStr">
        <is>
          <t>Não</t>
        </is>
      </c>
      <c r="H58" s="42" t="n"/>
      <c r="I58" s="42" t="n"/>
      <c r="J58" s="42" t="inlineStr">
        <is>
          <t>Não</t>
        </is>
      </c>
      <c r="K58" s="42" t="n"/>
    </row>
    <row r="59" ht="15" customHeight="1">
      <c r="A59" s="51" t="inlineStr">
        <is>
          <t>Luana</t>
        </is>
      </c>
      <c r="B59" s="42" t="inlineStr">
        <is>
          <t>Santa Tereza do Oeste</t>
        </is>
      </c>
      <c r="C59" s="42" t="n">
        <v>1</v>
      </c>
      <c r="D59" s="42" t="inlineStr">
        <is>
          <t>Ana Carolina Peterle Ribeiro</t>
        </is>
      </c>
      <c r="E59" s="43" t="inlineStr">
        <is>
          <t>Enviado</t>
        </is>
      </c>
      <c r="F59" s="42" t="inlineStr">
        <is>
          <t>20/03/2025</t>
        </is>
      </c>
      <c r="G59" s="44" t="inlineStr">
        <is>
          <t>Sim</t>
        </is>
      </c>
      <c r="H59" s="42" t="n"/>
      <c r="I59" s="42" t="n"/>
      <c r="J59" s="42" t="inlineStr">
        <is>
          <t>Não</t>
        </is>
      </c>
      <c r="K59" s="42" t="n"/>
    </row>
    <row r="60" ht="15" customHeight="1">
      <c r="A60" s="52" t="inlineStr">
        <is>
          <t>Larissa</t>
        </is>
      </c>
      <c r="B60" s="42" t="inlineStr">
        <is>
          <t>Santa Terezinha de Itaipu</t>
        </is>
      </c>
      <c r="C60" s="42" t="n">
        <v>1</v>
      </c>
      <c r="D60" s="42" t="inlineStr">
        <is>
          <t>Taiane Amélia Mondardo</t>
        </is>
      </c>
      <c r="E60" s="43" t="inlineStr">
        <is>
          <t>Enviado</t>
        </is>
      </c>
      <c r="F60" s="42" t="inlineStr">
        <is>
          <t>15/07/2025</t>
        </is>
      </c>
      <c r="G60" s="44" t="inlineStr">
        <is>
          <t>Sim</t>
        </is>
      </c>
      <c r="H60" s="42" t="inlineStr">
        <is>
          <t>SOlicitei ao técnico que faça o cadastramento junto a prefeitura (solicitação realizada dia 20/05/2025).</t>
        </is>
      </c>
      <c r="I60" s="42" t="n"/>
      <c r="J60" s="42" t="inlineStr">
        <is>
          <t>Não</t>
        </is>
      </c>
      <c r="K60" s="42" t="n"/>
    </row>
    <row r="61" ht="15" customHeight="1">
      <c r="A61" s="51" t="inlineStr">
        <is>
          <t>Luana</t>
        </is>
      </c>
      <c r="B61" s="42" t="inlineStr">
        <is>
          <t>São Jose das Palmeiras</t>
        </is>
      </c>
      <c r="C61" s="42" t="n">
        <v>1</v>
      </c>
      <c r="D61" s="42" t="inlineStr">
        <is>
          <t>Regiane Lucia Pereira</t>
        </is>
      </c>
      <c r="E61" s="43" t="inlineStr">
        <is>
          <t>Enviado</t>
        </is>
      </c>
      <c r="F61" s="42" t="inlineStr">
        <is>
          <t>11/03/2025</t>
        </is>
      </c>
      <c r="G61" s="44" t="inlineStr">
        <is>
          <t>Sim</t>
        </is>
      </c>
      <c r="H61" s="42" t="inlineStr">
        <is>
          <t xml:space="preserve">Foi solicita ao técnico para arrumar uma informação que estava errada. </t>
        </is>
      </c>
      <c r="I61" s="42" t="n"/>
      <c r="J61" s="42" t="inlineStr">
        <is>
          <t>Não</t>
        </is>
      </c>
      <c r="K61" s="42" t="n"/>
    </row>
    <row r="62" ht="15" customHeight="1">
      <c r="A62" s="52" t="inlineStr">
        <is>
          <t>Larissa</t>
        </is>
      </c>
      <c r="B62" s="42" t="inlineStr">
        <is>
          <t>São Miguel do Iguaçu</t>
        </is>
      </c>
      <c r="C62" s="42" t="n">
        <v>1</v>
      </c>
      <c r="D62" s="42" t="inlineStr">
        <is>
          <t>Andryws Rafael Gois</t>
        </is>
      </c>
      <c r="E62" s="43" t="inlineStr">
        <is>
          <t>Enviado</t>
        </is>
      </c>
      <c r="F62" s="42" t="inlineStr">
        <is>
          <t>22/04/2025</t>
        </is>
      </c>
      <c r="G62" s="44" t="inlineStr">
        <is>
          <t>Sim</t>
        </is>
      </c>
      <c r="H62" s="42" t="inlineStr">
        <is>
          <t>SOlicitei ao técnico qual ID do form 2 que precisa ser excluído (solicitação realizada dia 20/05/2025).</t>
        </is>
      </c>
      <c r="I62" s="42" t="n"/>
      <c r="J62" s="42" t="inlineStr">
        <is>
          <t>Não</t>
        </is>
      </c>
      <c r="K62" s="42" t="n"/>
    </row>
    <row r="63" ht="15" customHeight="1">
      <c r="A63" s="51" t="inlineStr">
        <is>
          <t>Luana</t>
        </is>
      </c>
      <c r="B63" s="42" t="inlineStr">
        <is>
          <t>São Pedro do Iguaçu</t>
        </is>
      </c>
      <c r="C63" s="42" t="n">
        <v>1</v>
      </c>
      <c r="D63" s="42" t="inlineStr">
        <is>
          <t>Mayara Ketllyn de Paula Rosetti</t>
        </is>
      </c>
      <c r="E63" s="43" t="inlineStr">
        <is>
          <t>Enviado</t>
        </is>
      </c>
      <c r="F63" s="42" t="inlineStr">
        <is>
          <t>01/04/2025</t>
        </is>
      </c>
      <c r="G63" s="48" t="inlineStr">
        <is>
          <t>Não</t>
        </is>
      </c>
      <c r="H63" s="42" t="n"/>
      <c r="I63" s="42" t="n"/>
      <c r="J63" s="42" t="inlineStr">
        <is>
          <t>Não</t>
        </is>
      </c>
      <c r="K63" s="42" t="n"/>
    </row>
    <row r="64" ht="15" customHeight="1">
      <c r="A64" s="52" t="inlineStr">
        <is>
          <t>Larissa</t>
        </is>
      </c>
      <c r="B64" s="42" t="inlineStr">
        <is>
          <t>Serranopolis do Iguaçu</t>
        </is>
      </c>
      <c r="C64" s="42" t="n">
        <v>1</v>
      </c>
      <c r="D64" s="42" t="inlineStr">
        <is>
          <t>Junior Andre Britzke</t>
        </is>
      </c>
      <c r="E64" s="43" t="inlineStr">
        <is>
          <t>Enviado</t>
        </is>
      </c>
      <c r="F64" s="42" t="inlineStr">
        <is>
          <t>08/04/2025</t>
        </is>
      </c>
      <c r="G64" s="44" t="inlineStr">
        <is>
          <t>Sim</t>
        </is>
      </c>
      <c r="H64" s="42" t="n"/>
      <c r="I64" s="42" t="n"/>
      <c r="J64" s="42" t="inlineStr">
        <is>
          <t>Não</t>
        </is>
      </c>
      <c r="K64" s="42" t="n"/>
    </row>
    <row r="65" ht="15" customHeight="1">
      <c r="A65" s="41" t="inlineStr">
        <is>
          <t>Gabriel</t>
        </is>
      </c>
      <c r="B65" s="42" t="inlineStr">
        <is>
          <t>Terra Roxa</t>
        </is>
      </c>
      <c r="C65" s="42" t="n">
        <v>1</v>
      </c>
      <c r="D65" s="42" t="inlineStr">
        <is>
          <t>Adriano Pereira Guedes</t>
        </is>
      </c>
      <c r="E65" s="43" t="inlineStr">
        <is>
          <t>Enviado</t>
        </is>
      </c>
      <c r="F65" s="42" t="inlineStr">
        <is>
          <t>12/05/2025</t>
        </is>
      </c>
      <c r="G65" s="44" t="inlineStr">
        <is>
          <t>Sim</t>
        </is>
      </c>
      <c r="H65" s="42"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5" s="42" t="inlineStr">
        <is>
          <t>ID159; ID158; ID156; ID155; ID145; ID144</t>
        </is>
      </c>
      <c r="J65" s="42" t="inlineStr">
        <is>
          <t>Sim</t>
        </is>
      </c>
      <c r="K65" s="42" t="inlineStr">
        <is>
          <t>Deletados 144;145;155;156;158;159</t>
        </is>
      </c>
    </row>
    <row r="66" ht="15" customHeight="1">
      <c r="A66" s="41" t="inlineStr">
        <is>
          <t>Gabriel</t>
        </is>
      </c>
      <c r="B66" s="42" t="inlineStr">
        <is>
          <t>Toledo</t>
        </is>
      </c>
      <c r="C66" s="42" t="n">
        <v>1</v>
      </c>
      <c r="D66" s="42" t="inlineStr">
        <is>
          <t xml:space="preserve">Suzana Cristina de Almeida </t>
        </is>
      </c>
      <c r="E66" s="43" t="inlineStr">
        <is>
          <t>Enviado</t>
        </is>
      </c>
      <c r="F66" s="42" t="inlineStr">
        <is>
          <t>29/07/2025</t>
        </is>
      </c>
      <c r="G66" s="44" t="inlineStr">
        <is>
          <t>Sim</t>
        </is>
      </c>
      <c r="H66" s="42" t="inlineStr">
        <is>
          <t>revisar: resíduos são pesados; valor das despesas com coletas</t>
        </is>
      </c>
      <c r="I66" s="42" t="n"/>
      <c r="J66" s="42" t="inlineStr">
        <is>
          <t>Não</t>
        </is>
      </c>
      <c r="K66" s="42" t="n"/>
    </row>
    <row r="67" ht="15" customHeight="1">
      <c r="A67" s="46" t="inlineStr">
        <is>
          <t>Bianca</t>
        </is>
      </c>
      <c r="B67" s="42" t="inlineStr">
        <is>
          <t>Tres Barras do Parana</t>
        </is>
      </c>
      <c r="C67" s="42" t="n">
        <v>1</v>
      </c>
      <c r="D67" s="42" t="inlineStr">
        <is>
          <t>Alice Cristiane Zancheta</t>
        </is>
      </c>
      <c r="E67" s="43" t="inlineStr">
        <is>
          <t>Enviado</t>
        </is>
      </c>
      <c r="F67" s="42" t="inlineStr">
        <is>
          <t>20/03/2025</t>
        </is>
      </c>
      <c r="G67" s="44" t="inlineStr">
        <is>
          <t>Sim</t>
        </is>
      </c>
      <c r="H67" s="42" t="inlineStr">
        <is>
          <t>Pag 6, a frequência de coleta está em porcentagem e não em dias</t>
        </is>
      </c>
      <c r="I67" s="42" t="n"/>
      <c r="J67" s="42" t="inlineStr">
        <is>
          <t>Não</t>
        </is>
      </c>
      <c r="K67" s="42" t="n"/>
    </row>
    <row r="68" ht="15" customHeight="1">
      <c r="A68" s="49" t="inlineStr">
        <is>
          <t>Valquiria</t>
        </is>
      </c>
      <c r="B68" s="42" t="inlineStr">
        <is>
          <t>Tupassi</t>
        </is>
      </c>
      <c r="C68" s="42" t="n">
        <v>1</v>
      </c>
      <c r="D68" s="42" t="inlineStr">
        <is>
          <t>Fernanda kaezer de Godoy</t>
        </is>
      </c>
      <c r="E68" s="43" t="inlineStr">
        <is>
          <t>Enviado</t>
        </is>
      </c>
      <c r="F68" s="42" t="inlineStr">
        <is>
          <t>12/03/2025</t>
        </is>
      </c>
      <c r="G68" s="48" t="inlineStr">
        <is>
          <t>Não</t>
        </is>
      </c>
      <c r="H68" s="42" t="inlineStr">
        <is>
          <t>09/04- Dados incorretos informações da coleta seletiva - formulário aba 5 - informações financeiras - distinção entre a coleta dos rejeitos e dos reciclaveis</t>
        </is>
      </c>
      <c r="I68" s="42" t="n"/>
      <c r="J68" s="42" t="inlineStr">
        <is>
          <t>Não</t>
        </is>
      </c>
      <c r="K68" s="42" t="n"/>
    </row>
    <row r="69" ht="15" customHeight="1">
      <c r="A69" s="49" t="inlineStr">
        <is>
          <t>Valquiria</t>
        </is>
      </c>
      <c r="B69" s="42" t="inlineStr">
        <is>
          <t>Ubirata</t>
        </is>
      </c>
      <c r="C69" s="42" t="n">
        <v>1</v>
      </c>
      <c r="D69" s="42" t="inlineStr">
        <is>
          <t xml:space="preserve">Ademir Papini Júnior </t>
        </is>
      </c>
      <c r="E69" s="47" t="inlineStr">
        <is>
          <t>Atrasado</t>
        </is>
      </c>
      <c r="F69" s="42" t="n"/>
      <c r="G69" s="48" t="inlineStr">
        <is>
          <t>Não</t>
        </is>
      </c>
      <c r="H69" s="42" t="n"/>
      <c r="I69" s="42" t="n"/>
      <c r="J69" s="42" t="inlineStr">
        <is>
          <t>Não</t>
        </is>
      </c>
      <c r="K69" s="42" t="n"/>
    </row>
    <row r="70" ht="15" customHeight="1">
      <c r="A70" s="51" t="inlineStr">
        <is>
          <t>Luana</t>
        </is>
      </c>
      <c r="B70" s="42" t="inlineStr">
        <is>
          <t>Vera Cruz do Oeste</t>
        </is>
      </c>
      <c r="C70" s="42" t="n">
        <v>1</v>
      </c>
      <c r="D70" s="42" t="inlineStr">
        <is>
          <t>Heloísa Maria Beloni Insenha</t>
        </is>
      </c>
      <c r="E70" s="47" t="inlineStr">
        <is>
          <t>Atrasado</t>
        </is>
      </c>
      <c r="F70" s="42" t="n"/>
      <c r="G70" s="48"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344" customWidth="1" min="8" max="8"/>
    <col width="38" customWidth="1" min="9" max="9"/>
    <col width="25" customWidth="1" min="10" max="10"/>
    <col width="34"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ht="39.55" customHeight="1">
      <c r="A2" s="41" t="inlineStr">
        <is>
          <t>Gabriel</t>
        </is>
      </c>
      <c r="B2" s="42" t="inlineStr">
        <is>
          <t>Altônia</t>
        </is>
      </c>
      <c r="C2" s="42" t="n">
        <v>1</v>
      </c>
      <c r="D2" s="42">
        <f>IFERROR(IF(INDEX('Form 1 - Município'!D2:D500, MATCH(B2&amp;C2, INDEX('Form 1 - Município'!B2:B500&amp;'Form 1 - Município'!C2:C500, 0), 0))="", "", INDEX('Form 1 - Município'!D2:D500, MATCH(B2&amp;C2, INDEX('Form 1 - Município'!B2:B500&amp;'Form 1 - Município'!C2:C500, 0), 0))), "")</f>
        <v/>
      </c>
      <c r="E2" s="43" t="inlineStr">
        <is>
          <t>Enviado</t>
        </is>
      </c>
      <c r="F2" s="42" t="inlineStr">
        <is>
          <t>06/02/2025</t>
        </is>
      </c>
      <c r="G2" s="44" t="inlineStr">
        <is>
          <t>Sim</t>
        </is>
      </c>
      <c r="H2" s="45" t="inlineStr">
        <is>
          <t>teste
Testando
Testesss</t>
        </is>
      </c>
      <c r="I2" s="42" t="n"/>
      <c r="J2" s="42" t="inlineStr">
        <is>
          <t>Não</t>
        </is>
      </c>
      <c r="K2" s="42" t="n"/>
    </row>
    <row r="3" ht="15" customHeight="1">
      <c r="A3" s="46" t="inlineStr">
        <is>
          <t>Bianca</t>
        </is>
      </c>
      <c r="B3" s="42" t="inlineStr">
        <is>
          <t>Anahy</t>
        </is>
      </c>
      <c r="C3" s="42" t="n">
        <v>1</v>
      </c>
      <c r="D3" s="42">
        <f>IFERROR(IF(INDEX('Form 1 - Município'!D2:D500, MATCH(B3&amp;C3, INDEX('Form 1 - Município'!B2:B500&amp;'Form 1 - Município'!C2:C500, 0), 0))="", "", INDEX('Form 1 - Município'!D2:D500, MATCH(B3&amp;C3, INDEX('Form 1 - Município'!B2:B500&amp;'Form 1 - Município'!C2:C500, 0), 0))), "")</f>
        <v/>
      </c>
      <c r="E3" s="43" t="inlineStr">
        <is>
          <t>Enviado</t>
        </is>
      </c>
      <c r="F3" s="42" t="inlineStr">
        <is>
          <t>20/03/2025</t>
        </is>
      </c>
      <c r="G3" s="44" t="inlineStr">
        <is>
          <t>Sim</t>
        </is>
      </c>
      <c r="H3" s="42" t="inlineStr">
        <is>
          <t>nº banheiros 5?</t>
        </is>
      </c>
      <c r="I3" s="42" t="n"/>
      <c r="J3" s="42" t="inlineStr">
        <is>
          <t>Não</t>
        </is>
      </c>
      <c r="K3" s="42" t="n"/>
    </row>
    <row r="4" ht="15" customHeight="1">
      <c r="A4" s="41" t="inlineStr">
        <is>
          <t>Gabriel</t>
        </is>
      </c>
      <c r="B4" s="42" t="inlineStr">
        <is>
          <t>Assis Chateaubriand</t>
        </is>
      </c>
      <c r="C4" s="42" t="n">
        <v>1</v>
      </c>
      <c r="D4" s="42">
        <f>IFERROR(IF(INDEX('Form 1 - Município'!D2:D500, MATCH(B4&amp;C4, INDEX('Form 1 - Município'!B2:B500&amp;'Form 1 - Município'!C2:C500, 0), 0))="", "", INDEX('Form 1 - Município'!D2:D500, MATCH(B4&amp;C4, INDEX('Form 1 - Município'!B2:B500&amp;'Form 1 - Município'!C2:C500, 0), 0))), "")</f>
        <v/>
      </c>
      <c r="E4" s="43" t="inlineStr">
        <is>
          <t>Enviado</t>
        </is>
      </c>
      <c r="F4" s="42" t="inlineStr">
        <is>
          <t>21/07/2025</t>
        </is>
      </c>
      <c r="G4" s="44" t="inlineStr">
        <is>
          <t>Sim</t>
        </is>
      </c>
      <c r="H4" s="42" t="inlineStr">
        <is>
          <t xml:space="preserve">revisar metragens dos ambientes; Esteira de Triagem Elevação (era para ser esteira elevada! já está em correção), mas retirar por favor; </t>
        </is>
      </c>
      <c r="I4" s="42" t="n"/>
      <c r="J4" s="42" t="inlineStr">
        <is>
          <t>Não</t>
        </is>
      </c>
      <c r="K4" s="42" t="n"/>
    </row>
    <row r="5" ht="15" customHeight="1">
      <c r="A5" s="46" t="inlineStr">
        <is>
          <t>Bianca</t>
        </is>
      </c>
      <c r="B5" s="42" t="inlineStr">
        <is>
          <t>Boa Vista da Aparecida</t>
        </is>
      </c>
      <c r="C5" s="42" t="n">
        <v>1</v>
      </c>
      <c r="D5" s="42">
        <f>IFERROR(IF(INDEX('Form 1 - Município'!D2:D500, MATCH(B5&amp;C5, INDEX('Form 1 - Município'!B2:B500&amp;'Form 1 - Município'!C2:C500, 0), 0))="", "", INDEX('Form 1 - Município'!D2:D500, MATCH(B5&amp;C5, INDEX('Form 1 - Município'!B2:B500&amp;'Form 1 - Município'!C2:C500, 0), 0))), "")</f>
        <v/>
      </c>
      <c r="E5" s="43" t="inlineStr">
        <is>
          <t>Enviado</t>
        </is>
      </c>
      <c r="F5" s="42" t="inlineStr">
        <is>
          <t>27/03/2025</t>
        </is>
      </c>
      <c r="G5" s="44" t="inlineStr">
        <is>
          <t>Sim</t>
        </is>
      </c>
      <c r="H5" s="42" t="inlineStr">
        <is>
          <t xml:space="preserve">Foto da cozinha precisa ser incluída </t>
        </is>
      </c>
      <c r="I5" s="42" t="n"/>
      <c r="J5" s="42" t="inlineStr">
        <is>
          <t>Não</t>
        </is>
      </c>
      <c r="K5" s="42" t="n"/>
    </row>
    <row r="6" ht="15" customHeight="1">
      <c r="A6" s="46" t="inlineStr">
        <is>
          <t>Bianca</t>
        </is>
      </c>
      <c r="B6" s="42" t="inlineStr">
        <is>
          <t>Braganey</t>
        </is>
      </c>
      <c r="C6" s="42" t="n">
        <v>1</v>
      </c>
      <c r="D6" s="42">
        <f>IFERROR(IF(INDEX('Form 1 - Município'!D2:D500, MATCH(B6&amp;C6, INDEX('Form 1 - Município'!B2:B500&amp;'Form 1 - Município'!C2:C500, 0), 0))="", "", INDEX('Form 1 - Município'!D2:D500, MATCH(B6&amp;C6, INDEX('Form 1 - Município'!B2:B500&amp;'Form 1 - Município'!C2:C500, 0), 0))), "")</f>
        <v/>
      </c>
      <c r="E6" s="43" t="inlineStr">
        <is>
          <t>Enviado</t>
        </is>
      </c>
      <c r="F6" s="42" t="inlineStr">
        <is>
          <t>09/04/2025</t>
        </is>
      </c>
      <c r="G6" s="48" t="inlineStr">
        <is>
          <t>Não</t>
        </is>
      </c>
      <c r="H6" s="42" t="n"/>
      <c r="I6" s="42" t="n"/>
      <c r="J6" s="42" t="inlineStr">
        <is>
          <t>Não</t>
        </is>
      </c>
      <c r="K6" s="42" t="n"/>
    </row>
    <row r="7" ht="15" customHeight="1">
      <c r="A7" s="41" t="inlineStr">
        <is>
          <t>Gabriel</t>
        </is>
      </c>
      <c r="B7" s="42" t="inlineStr">
        <is>
          <t>Brasilândia do Sul</t>
        </is>
      </c>
      <c r="C7" s="42" t="n">
        <v>1</v>
      </c>
      <c r="D7" s="42">
        <f>IFERROR(IF(INDEX('Form 1 - Município'!D2:D500, MATCH(B7&amp;C7, INDEX('Form 1 - Município'!B2:B500&amp;'Form 1 - Município'!C2:C500, 0), 0))="", "", INDEX('Form 1 - Município'!D2:D500, MATCH(B7&amp;C7, INDEX('Form 1 - Município'!B2:B500&amp;'Form 1 - Município'!C2:C500, 0), 0))), "")</f>
        <v/>
      </c>
      <c r="E7" s="43" t="inlineStr">
        <is>
          <t>Enviado</t>
        </is>
      </c>
      <c r="F7" s="42" t="inlineStr">
        <is>
          <t>21/03/2025</t>
        </is>
      </c>
      <c r="G7" s="44" t="inlineStr">
        <is>
          <t>Sim</t>
        </is>
      </c>
      <c r="H7" s="42" t="inlineStr">
        <is>
          <t xml:space="preserve">revisar as fotos, caminhão para semi compactador, </t>
        </is>
      </c>
      <c r="I7" s="42" t="n"/>
      <c r="J7" s="42" t="inlineStr">
        <is>
          <t>Não</t>
        </is>
      </c>
      <c r="K7" s="42" t="n"/>
    </row>
    <row r="8" ht="15" customHeight="1">
      <c r="A8" s="49" t="inlineStr">
        <is>
          <t>Valquiria</t>
        </is>
      </c>
      <c r="B8" s="42" t="inlineStr">
        <is>
          <t>Cafelândia</t>
        </is>
      </c>
      <c r="C8" s="42" t="n">
        <v>1</v>
      </c>
      <c r="D8" s="42">
        <f>IFERROR(IF(INDEX('Form 1 - Município'!D2:D500, MATCH(B8&amp;C8, INDEX('Form 1 - Município'!B2:B500&amp;'Form 1 - Município'!C2:C500, 0), 0))="", "", INDEX('Form 1 - Município'!D2:D500, MATCH(B8&amp;C8, INDEX('Form 1 - Município'!B2:B500&amp;'Form 1 - Município'!C2:C500, 0), 0))), "")</f>
        <v/>
      </c>
      <c r="E8" s="43" t="inlineStr">
        <is>
          <t>Enviado</t>
        </is>
      </c>
      <c r="F8" s="42" t="inlineStr">
        <is>
          <t>20/03/2025</t>
        </is>
      </c>
      <c r="G8" s="48" t="inlineStr">
        <is>
          <t>Não</t>
        </is>
      </c>
      <c r="H8" s="42" t="n"/>
      <c r="I8" s="42" t="n"/>
      <c r="J8" s="42" t="inlineStr">
        <is>
          <t>Não</t>
        </is>
      </c>
      <c r="K8" s="42" t="n"/>
    </row>
    <row r="9" ht="15" customHeight="1">
      <c r="A9" s="46" t="inlineStr">
        <is>
          <t>Bianca</t>
        </is>
      </c>
      <c r="B9" s="42" t="inlineStr">
        <is>
          <t>Campo Bonito</t>
        </is>
      </c>
      <c r="C9" s="42" t="n">
        <v>1</v>
      </c>
      <c r="D9" s="42">
        <f>IFERROR(IF(INDEX('Form 1 - Município'!D2:D500, MATCH(B9&amp;C9, INDEX('Form 1 - Município'!B2:B500&amp;'Form 1 - Município'!C2:C500, 0), 0))="", "", INDEX('Form 1 - Município'!D2:D500, MATCH(B9&amp;C9, INDEX('Form 1 - Município'!B2:B500&amp;'Form 1 - Município'!C2:C500, 0), 0))), "")</f>
        <v/>
      </c>
      <c r="E9" s="47" t="inlineStr">
        <is>
          <t>Atrasado</t>
        </is>
      </c>
      <c r="F9" s="42" t="n"/>
      <c r="G9" s="48" t="inlineStr">
        <is>
          <t>Não</t>
        </is>
      </c>
      <c r="H9" s="42" t="n"/>
      <c r="I9" s="42" t="n"/>
      <c r="J9" s="42" t="inlineStr">
        <is>
          <t>Não</t>
        </is>
      </c>
      <c r="K9" s="42" t="n"/>
    </row>
    <row r="10" ht="15" customHeight="1">
      <c r="A10" s="46" t="inlineStr">
        <is>
          <t>Bianca</t>
        </is>
      </c>
      <c r="B10" s="42" t="inlineStr">
        <is>
          <t>Capitão Leonidas Marques</t>
        </is>
      </c>
      <c r="C10" s="42" t="n">
        <v>1</v>
      </c>
      <c r="D10" s="42">
        <f>IFERROR(IF(INDEX('Form 1 - Município'!D2:D500, MATCH(B10&amp;C10, INDEX('Form 1 - Município'!B2:B500&amp;'Form 1 - Município'!C2:C500, 0), 0))="", "", INDEX('Form 1 - Município'!D2:D500, MATCH(B10&amp;C10, INDEX('Form 1 - Município'!B2:B500&amp;'Form 1 - Município'!C2:C500, 0), 0))), "")</f>
        <v/>
      </c>
      <c r="E10" s="43" t="inlineStr">
        <is>
          <t>Enviado</t>
        </is>
      </c>
      <c r="F10" s="42" t="inlineStr">
        <is>
          <t>07/03/2025</t>
        </is>
      </c>
      <c r="G10" s="44" t="inlineStr">
        <is>
          <t>Sim</t>
        </is>
      </c>
      <c r="H10" s="42" t="n"/>
      <c r="I10" s="42" t="n"/>
      <c r="J10" s="42" t="inlineStr">
        <is>
          <t>Não</t>
        </is>
      </c>
      <c r="K10" s="42" t="n"/>
    </row>
    <row r="11" ht="15" customHeight="1">
      <c r="A11" s="49" t="inlineStr">
        <is>
          <t>Valquiria</t>
        </is>
      </c>
      <c r="B11" s="42" t="inlineStr">
        <is>
          <t>Cascavel</t>
        </is>
      </c>
      <c r="C11" s="42" t="n">
        <v>1</v>
      </c>
      <c r="D11" s="42">
        <f>IFERROR(IF(INDEX('Form 1 - Município'!D2:D500, MATCH(B11&amp;C11, INDEX('Form 1 - Município'!B2:B500&amp;'Form 1 - Município'!C2:C500, 0), 0))="", "", INDEX('Form 1 - Município'!D2:D500, MATCH(B11&amp;C11, INDEX('Form 1 - Município'!B2:B500&amp;'Form 1 - Município'!C2:C500, 0), 0))), "")</f>
        <v/>
      </c>
      <c r="E11" s="43" t="inlineStr">
        <is>
          <t>Enviado</t>
        </is>
      </c>
      <c r="F11" s="42" t="inlineStr">
        <is>
          <t>10/04/2025</t>
        </is>
      </c>
      <c r="G11" s="48" t="inlineStr">
        <is>
          <t>Não</t>
        </is>
      </c>
      <c r="H11" s="42" t="n"/>
      <c r="I11" s="42" t="n"/>
      <c r="J11" s="42" t="inlineStr">
        <is>
          <t>Não</t>
        </is>
      </c>
      <c r="K11" s="42" t="n"/>
    </row>
    <row r="12" ht="15" customHeight="1">
      <c r="A12" s="49" t="inlineStr">
        <is>
          <t>Valquiria</t>
        </is>
      </c>
      <c r="B12" s="42" t="inlineStr">
        <is>
          <t>Cascavel</t>
        </is>
      </c>
      <c r="C12" s="42" t="n">
        <v>2</v>
      </c>
      <c r="D12" s="42">
        <f>IFERROR(IF(INDEX('Form 1 - Município'!D2:D500, MATCH(B12&amp;C12, INDEX('Form 1 - Município'!B2:B500&amp;'Form 1 - Município'!C2:C500, 0), 0))="", "", INDEX('Form 1 - Município'!D2:D500, MATCH(B12&amp;C12, INDEX('Form 1 - Município'!B2:B500&amp;'Form 1 - Município'!C2:C500, 0), 0))), "")</f>
        <v/>
      </c>
      <c r="E12" s="43" t="inlineStr">
        <is>
          <t>Enviado</t>
        </is>
      </c>
      <c r="F12" s="42" t="inlineStr">
        <is>
          <t>10/04/2025</t>
        </is>
      </c>
      <c r="G12" s="48" t="inlineStr">
        <is>
          <t>Não</t>
        </is>
      </c>
      <c r="H12" s="42" t="n"/>
      <c r="I12" s="42" t="n"/>
      <c r="J12" s="42" t="inlineStr">
        <is>
          <t>Não</t>
        </is>
      </c>
      <c r="K12" s="42" t="n"/>
    </row>
    <row r="13" ht="15" customHeight="1">
      <c r="A13" s="49" t="inlineStr">
        <is>
          <t>Valquiria</t>
        </is>
      </c>
      <c r="B13" s="42" t="inlineStr">
        <is>
          <t>Cascavel</t>
        </is>
      </c>
      <c r="C13" s="42" t="n">
        <v>3</v>
      </c>
      <c r="D13" s="42">
        <f>IFERROR(IF(INDEX('Form 1 - Município'!D2:D500, MATCH(B13&amp;C13, INDEX('Form 1 - Município'!B2:B500&amp;'Form 1 - Município'!C2:C500, 0), 0))="", "", INDEX('Form 1 - Município'!D2:D500, MATCH(B13&amp;C13, INDEX('Form 1 - Município'!B2:B500&amp;'Form 1 - Município'!C2:C500, 0), 0))), "")</f>
        <v/>
      </c>
      <c r="E13" s="43" t="inlineStr">
        <is>
          <t>Enviado</t>
        </is>
      </c>
      <c r="F13" s="42" t="inlineStr">
        <is>
          <t>09/07/2025</t>
        </is>
      </c>
      <c r="G13" s="48" t="inlineStr">
        <is>
          <t>Não</t>
        </is>
      </c>
      <c r="H13" s="42" t="n"/>
      <c r="I13" s="42" t="n"/>
      <c r="J13" s="42" t="inlineStr">
        <is>
          <t>Não</t>
        </is>
      </c>
      <c r="K13" s="42" t="n"/>
    </row>
    <row r="14" ht="15" customHeight="1">
      <c r="A14" s="49" t="inlineStr">
        <is>
          <t>Valquiria</t>
        </is>
      </c>
      <c r="B14" s="42" t="inlineStr">
        <is>
          <t>Cascavel</t>
        </is>
      </c>
      <c r="C14" s="42" t="n">
        <v>4</v>
      </c>
      <c r="D14" s="42">
        <f>IFERROR(IF(INDEX('Form 1 - Município'!D2:D500, MATCH(B14&amp;C14, INDEX('Form 1 - Município'!B2:B500&amp;'Form 1 - Município'!C2:C500, 0), 0))="", "", INDEX('Form 1 - Município'!D2:D500, MATCH(B14&amp;C14, INDEX('Form 1 - Município'!B2:B500&amp;'Form 1 - Município'!C2:C500, 0), 0))), "")</f>
        <v/>
      </c>
      <c r="E14" s="50" t="inlineStr">
        <is>
          <t>Duplicado</t>
        </is>
      </c>
      <c r="F14" s="42" t="inlineStr">
        <is>
          <t>10/04/2025, 10/04/2025, 09/05/2025, 10/06/2025</t>
        </is>
      </c>
      <c r="G14" s="48" t="inlineStr">
        <is>
          <t>Não</t>
        </is>
      </c>
      <c r="H14" s="42" t="n"/>
      <c r="I14" s="42" t="n"/>
      <c r="J14" s="42" t="inlineStr">
        <is>
          <t>Não</t>
        </is>
      </c>
      <c r="K14" s="42" t="n"/>
    </row>
    <row r="15" ht="15" customHeight="1">
      <c r="A15" s="49" t="inlineStr">
        <is>
          <t>Valquiria</t>
        </is>
      </c>
      <c r="B15" s="42" t="inlineStr">
        <is>
          <t>Cascavel</t>
        </is>
      </c>
      <c r="C15" s="42" t="n">
        <v>5</v>
      </c>
      <c r="D15" s="42">
        <f>IFERROR(IF(INDEX('Form 1 - Município'!D2:D500, MATCH(B15&amp;C15, INDEX('Form 1 - Município'!B2:B500&amp;'Form 1 - Município'!C2:C500, 0), 0))="", "", INDEX('Form 1 - Município'!D2:D500, MATCH(B15&amp;C15, INDEX('Form 1 - Município'!B2:B500&amp;'Form 1 - Município'!C2:C500, 0), 0))), "")</f>
        <v/>
      </c>
      <c r="E15" s="43" t="inlineStr">
        <is>
          <t>Enviado</t>
        </is>
      </c>
      <c r="F15" s="42" t="inlineStr">
        <is>
          <t>11/04/2025</t>
        </is>
      </c>
      <c r="G15" s="48" t="inlineStr">
        <is>
          <t>Não</t>
        </is>
      </c>
      <c r="H15" s="42" t="n"/>
      <c r="I15" s="42" t="n"/>
      <c r="J15" s="42" t="inlineStr">
        <is>
          <t>Não</t>
        </is>
      </c>
      <c r="K15" s="42" t="n"/>
    </row>
    <row r="16" ht="15" customHeight="1">
      <c r="A16" s="49" t="inlineStr">
        <is>
          <t>Valquiria</t>
        </is>
      </c>
      <c r="B16" s="42" t="inlineStr">
        <is>
          <t>Cascavel</t>
        </is>
      </c>
      <c r="C16" s="42" t="n">
        <v>6</v>
      </c>
      <c r="D16" s="42">
        <f>IFERROR(IF(INDEX('Form 1 - Município'!D2:D500, MATCH(B16&amp;C16, INDEX('Form 1 - Município'!B2:B500&amp;'Form 1 - Município'!C2:C500, 0), 0))="", "", INDEX('Form 1 - Município'!D2:D500, MATCH(B16&amp;C16, INDEX('Form 1 - Município'!B2:B500&amp;'Form 1 - Município'!C2:C500, 0), 0))), "")</f>
        <v/>
      </c>
      <c r="E16" s="43" t="inlineStr">
        <is>
          <t>Enviado</t>
        </is>
      </c>
      <c r="F16" s="42" t="inlineStr">
        <is>
          <t>20/05/2025</t>
        </is>
      </c>
      <c r="G16" s="48" t="inlineStr">
        <is>
          <t>Não</t>
        </is>
      </c>
      <c r="H16" s="42" t="n"/>
      <c r="I16" s="42" t="n"/>
      <c r="J16" s="42" t="inlineStr">
        <is>
          <t>Não</t>
        </is>
      </c>
      <c r="K16" s="42" t="n"/>
    </row>
    <row r="17" ht="15" customHeight="1">
      <c r="A17" s="46" t="inlineStr">
        <is>
          <t>Bianca</t>
        </is>
      </c>
      <c r="B17" s="42" t="inlineStr">
        <is>
          <t>Catanduvas</t>
        </is>
      </c>
      <c r="C17" s="42" t="n">
        <v>1</v>
      </c>
      <c r="D17" s="42">
        <f>IFERROR(IF(INDEX('Form 1 - Município'!D2:D500, MATCH(B17&amp;C17, INDEX('Form 1 - Município'!B2:B500&amp;'Form 1 - Município'!C2:C500, 0), 0))="", "", INDEX('Form 1 - Município'!D2:D500, MATCH(B17&amp;C17, INDEX('Form 1 - Município'!B2:B500&amp;'Form 1 - Município'!C2:C500, 0), 0))), "")</f>
        <v/>
      </c>
      <c r="E17" s="43" t="inlineStr">
        <is>
          <t>Enviado</t>
        </is>
      </c>
      <c r="F17" s="42" t="inlineStr">
        <is>
          <t>21/03/2025</t>
        </is>
      </c>
      <c r="G17" s="44" t="inlineStr">
        <is>
          <t>Sim</t>
        </is>
      </c>
      <c r="H17" s="42" t="n"/>
      <c r="I17" s="42" t="n"/>
      <c r="J17" s="42" t="inlineStr">
        <is>
          <t>Não</t>
        </is>
      </c>
      <c r="K17" s="42" t="n"/>
    </row>
    <row r="18" ht="15" customHeight="1">
      <c r="A18" s="51" t="inlineStr">
        <is>
          <t>Luana</t>
        </is>
      </c>
      <c r="B18" s="42" t="inlineStr">
        <is>
          <t>Céu Azul</t>
        </is>
      </c>
      <c r="C18" s="42" t="n">
        <v>1</v>
      </c>
      <c r="D18" s="42">
        <f>IFERROR(IF(INDEX('Form 1 - Município'!D2:D500, MATCH(B18&amp;C18, INDEX('Form 1 - Município'!B2:B500&amp;'Form 1 - Município'!C2:C500, 0), 0))="", "", INDEX('Form 1 - Município'!D2:D500, MATCH(B18&amp;C18, INDEX('Form 1 - Município'!B2:B500&amp;'Form 1 - Município'!C2:C500, 0), 0))), "")</f>
        <v/>
      </c>
      <c r="E18" s="43" t="inlineStr">
        <is>
          <t>Enviado</t>
        </is>
      </c>
      <c r="F18" s="42" t="inlineStr">
        <is>
          <t>22/08/2025</t>
        </is>
      </c>
      <c r="G18" s="48" t="inlineStr">
        <is>
          <t>Não</t>
        </is>
      </c>
      <c r="H18" s="42" t="n"/>
      <c r="I18" s="42" t="n"/>
      <c r="J18" s="42" t="inlineStr">
        <is>
          <t>Não</t>
        </is>
      </c>
      <c r="K18" s="42" t="n"/>
    </row>
    <row r="19" ht="15" customHeight="1">
      <c r="A19" s="46" t="inlineStr">
        <is>
          <t>Bianca</t>
        </is>
      </c>
      <c r="B19" s="42" t="inlineStr">
        <is>
          <t>Corbélia</t>
        </is>
      </c>
      <c r="C19" s="42" t="n">
        <v>1</v>
      </c>
      <c r="D19" s="42">
        <f>IFERROR(IF(INDEX('Form 1 - Município'!D2:D500, MATCH(B19&amp;C19, INDEX('Form 1 - Município'!B2:B500&amp;'Form 1 - Município'!C2:C500, 0), 0))="", "", INDEX('Form 1 - Município'!D2:D500, MATCH(B19&amp;C19, INDEX('Form 1 - Município'!B2:B500&amp;'Form 1 - Município'!C2:C500, 0), 0))), "")</f>
        <v/>
      </c>
      <c r="E19" s="47" t="inlineStr">
        <is>
          <t>Atrasado</t>
        </is>
      </c>
      <c r="F19" s="42" t="n"/>
      <c r="G19" s="48" t="inlineStr">
        <is>
          <t>Não</t>
        </is>
      </c>
      <c r="H19" s="42" t="n"/>
      <c r="I19" s="42" t="n"/>
      <c r="J19" s="42" t="inlineStr">
        <is>
          <t>Não</t>
        </is>
      </c>
      <c r="K19" s="42" t="n"/>
    </row>
    <row r="20" ht="15" customHeight="1">
      <c r="A20" s="51" t="inlineStr">
        <is>
          <t>Luana</t>
        </is>
      </c>
      <c r="B20" s="42" t="inlineStr">
        <is>
          <t>Diamante d'Oeste</t>
        </is>
      </c>
      <c r="C20" s="42" t="n">
        <v>1</v>
      </c>
      <c r="D20" s="42">
        <f>IFERROR(IF(INDEX('Form 1 - Município'!D2:D500, MATCH(B20&amp;C20, INDEX('Form 1 - Município'!B2:B500&amp;'Form 1 - Município'!C2:C500, 0), 0))="", "", INDEX('Form 1 - Município'!D2:D500, MATCH(B20&amp;C20, INDEX('Form 1 - Município'!B2:B500&amp;'Form 1 - Município'!C2:C500, 0), 0))), "")</f>
        <v/>
      </c>
      <c r="E20" s="43" t="inlineStr">
        <is>
          <t>Enviado</t>
        </is>
      </c>
      <c r="F20" s="42" t="inlineStr">
        <is>
          <t>20/03/2025</t>
        </is>
      </c>
      <c r="G20" s="44" t="inlineStr">
        <is>
          <t>Sim</t>
        </is>
      </c>
      <c r="H20" s="42" t="n"/>
      <c r="I20" s="42" t="n"/>
      <c r="J20" s="42" t="inlineStr">
        <is>
          <t>Não</t>
        </is>
      </c>
      <c r="K20" s="42" t="n"/>
    </row>
    <row r="21" ht="15" customHeight="1">
      <c r="A21" s="46" t="inlineStr">
        <is>
          <t>Bianca</t>
        </is>
      </c>
      <c r="B21" s="42" t="inlineStr">
        <is>
          <t>Diamante do Sul</t>
        </is>
      </c>
      <c r="C21" s="42" t="n">
        <v>1</v>
      </c>
      <c r="D21" s="42">
        <f>IFERROR(IF(INDEX('Form 1 - Município'!D2:D500, MATCH(B21&amp;C21, INDEX('Form 1 - Município'!B2:B500&amp;'Form 1 - Município'!C2:C500, 0), 0))="", "", INDEX('Form 1 - Município'!D2:D500, MATCH(B21&amp;C21, INDEX('Form 1 - Município'!B2:B500&amp;'Form 1 - Município'!C2:C500, 0), 0))), "")</f>
        <v/>
      </c>
      <c r="E21" s="43" t="inlineStr">
        <is>
          <t>Enviado</t>
        </is>
      </c>
      <c r="F21" s="42" t="inlineStr">
        <is>
          <t>10/03/2025</t>
        </is>
      </c>
      <c r="G21" s="44" t="inlineStr">
        <is>
          <t>Sim</t>
        </is>
      </c>
      <c r="H21" s="42" t="n"/>
      <c r="I21" s="42" t="n"/>
      <c r="J21" s="42" t="inlineStr">
        <is>
          <t>Não</t>
        </is>
      </c>
      <c r="K21" s="42" t="n"/>
    </row>
    <row r="22" ht="15" customHeight="1">
      <c r="A22" s="51" t="inlineStr">
        <is>
          <t>Luana</t>
        </is>
      </c>
      <c r="B22" s="42" t="inlineStr">
        <is>
          <t>Entre Rios do Oeste</t>
        </is>
      </c>
      <c r="C22" s="42" t="n">
        <v>1</v>
      </c>
      <c r="D22" s="42">
        <f>IFERROR(IF(INDEX('Form 1 - Município'!D2:D500, MATCH(B22&amp;C22, INDEX('Form 1 - Município'!B2:B500&amp;'Form 1 - Município'!C2:C500, 0), 0))="", "", INDEX('Form 1 - Município'!D2:D500, MATCH(B22&amp;C22, INDEX('Form 1 - Município'!B2:B500&amp;'Form 1 - Município'!C2:C500, 0), 0))), "")</f>
        <v/>
      </c>
      <c r="E22" s="43" t="inlineStr">
        <is>
          <t>Enviado</t>
        </is>
      </c>
      <c r="F22" s="42" t="inlineStr">
        <is>
          <t>10/07/2025</t>
        </is>
      </c>
      <c r="G22" s="48" t="inlineStr">
        <is>
          <t>Não</t>
        </is>
      </c>
      <c r="H22" s="42" t="n"/>
      <c r="I22" s="42" t="n"/>
      <c r="J22" s="42" t="inlineStr">
        <is>
          <t>Não</t>
        </is>
      </c>
      <c r="K22" s="42" t="n"/>
    </row>
    <row r="23" ht="15" customHeight="1">
      <c r="A23" s="49" t="inlineStr">
        <is>
          <t>Valquiria</t>
        </is>
      </c>
      <c r="B23" s="42" t="inlineStr">
        <is>
          <t>Formosa do Oeste</t>
        </is>
      </c>
      <c r="C23" s="42" t="n">
        <v>1</v>
      </c>
      <c r="D23" s="42">
        <f>IFERROR(IF(INDEX('Form 1 - Município'!D2:D500, MATCH(B23&amp;C23, INDEX('Form 1 - Município'!B2:B500&amp;'Form 1 - Município'!C2:C500, 0), 0))="", "", INDEX('Form 1 - Município'!D2:D500, MATCH(B23&amp;C23, INDEX('Form 1 - Município'!B2:B500&amp;'Form 1 - Município'!C2:C500, 0), 0))), "")</f>
        <v/>
      </c>
      <c r="E23" s="43" t="inlineStr">
        <is>
          <t>Enviado</t>
        </is>
      </c>
      <c r="F23" s="42" t="inlineStr">
        <is>
          <t>06/05/2025</t>
        </is>
      </c>
      <c r="G23" s="48" t="inlineStr">
        <is>
          <t>Não</t>
        </is>
      </c>
      <c r="H23" s="42" t="n"/>
      <c r="I23" s="42" t="n"/>
      <c r="J23" s="42" t="inlineStr">
        <is>
          <t>Não</t>
        </is>
      </c>
      <c r="K23" s="42" t="n"/>
    </row>
    <row r="24" ht="15" customHeight="1">
      <c r="A24" s="52" t="inlineStr">
        <is>
          <t>Larissa</t>
        </is>
      </c>
      <c r="B24" s="42" t="inlineStr">
        <is>
          <t>Foz do Iguaçu</t>
        </is>
      </c>
      <c r="C24" s="42" t="n">
        <v>1</v>
      </c>
      <c r="D24" s="42">
        <f>IFERROR(IF(INDEX('Form 1 - Município'!D2:D500, MATCH(B24&amp;C24, INDEX('Form 1 - Município'!B2:B500&amp;'Form 1 - Município'!C2:C500, 0), 0))="", "", INDEX('Form 1 - Município'!D2:D500, MATCH(B24&amp;C24, INDEX('Form 1 - Município'!B2:B500&amp;'Form 1 - Município'!C2:C500, 0), 0))), "")</f>
        <v/>
      </c>
      <c r="E24" s="43" t="inlineStr">
        <is>
          <t>Enviado</t>
        </is>
      </c>
      <c r="F24" s="42" t="inlineStr">
        <is>
          <t>25/09/2025</t>
        </is>
      </c>
      <c r="G24" s="48" t="inlineStr">
        <is>
          <t>Não</t>
        </is>
      </c>
      <c r="H24" s="42" t="n"/>
      <c r="I24" s="42" t="n"/>
      <c r="J24" s="42" t="inlineStr">
        <is>
          <t>Não</t>
        </is>
      </c>
      <c r="K24" s="42" t="n"/>
    </row>
    <row r="25" ht="15" customHeight="1">
      <c r="A25" s="52" t="inlineStr">
        <is>
          <t>Larissa</t>
        </is>
      </c>
      <c r="B25" s="42" t="inlineStr">
        <is>
          <t>Foz do Iguaçu</t>
        </is>
      </c>
      <c r="C25" s="42" t="n">
        <v>2</v>
      </c>
      <c r="D25" s="42">
        <f>IFERROR(IF(INDEX('Form 1 - Município'!D2:D500, MATCH(B25&amp;C25, INDEX('Form 1 - Município'!B2:B500&amp;'Form 1 - Município'!C2:C500, 0), 0))="", "", INDEX('Form 1 - Município'!D2:D500, MATCH(B25&amp;C25, INDEX('Form 1 - Município'!B2:B500&amp;'Form 1 - Município'!C2:C500, 0), 0))), "")</f>
        <v/>
      </c>
      <c r="E25" s="43" t="inlineStr">
        <is>
          <t>Enviado</t>
        </is>
      </c>
      <c r="F25" s="42" t="inlineStr">
        <is>
          <t>15/07/2025</t>
        </is>
      </c>
      <c r="G25" s="44" t="inlineStr">
        <is>
          <t>Sim</t>
        </is>
      </c>
      <c r="H25" s="42" t="inlineStr">
        <is>
          <t>corrigir caminhao semi compactador</t>
        </is>
      </c>
      <c r="I25" s="42" t="n"/>
      <c r="J25" s="42" t="inlineStr">
        <is>
          <t>Não</t>
        </is>
      </c>
      <c r="K25" s="42" t="n"/>
    </row>
    <row r="26" ht="15" customHeight="1">
      <c r="A26" s="52" t="inlineStr">
        <is>
          <t>Larissa</t>
        </is>
      </c>
      <c r="B26" s="42" t="inlineStr">
        <is>
          <t>Foz do Iguaçu</t>
        </is>
      </c>
      <c r="C26" s="42" t="n">
        <v>3</v>
      </c>
      <c r="D26" s="42">
        <f>IFERROR(IF(INDEX('Form 1 - Município'!D2:D500, MATCH(B26&amp;C26, INDEX('Form 1 - Município'!B2:B500&amp;'Form 1 - Município'!C2:C500, 0), 0))="", "", INDEX('Form 1 - Município'!D2:D500, MATCH(B26&amp;C26, INDEX('Form 1 - Município'!B2:B500&amp;'Form 1 - Município'!C2:C500, 0), 0))), "")</f>
        <v/>
      </c>
      <c r="E26" s="43" t="inlineStr">
        <is>
          <t>Enviado</t>
        </is>
      </c>
      <c r="F26" s="42" t="inlineStr">
        <is>
          <t>14/04/2025</t>
        </is>
      </c>
      <c r="G26" s="44" t="inlineStr">
        <is>
          <t>Sim</t>
        </is>
      </c>
      <c r="H26" s="42" t="inlineStr">
        <is>
          <t>corrigir esteira de triagem elevação</t>
        </is>
      </c>
      <c r="I26" s="42" t="n"/>
      <c r="J26" s="42" t="inlineStr">
        <is>
          <t>Não</t>
        </is>
      </c>
      <c r="K26" s="42" t="n"/>
    </row>
    <row r="27" ht="15" customHeight="1">
      <c r="A27" s="52" t="inlineStr">
        <is>
          <t>Larissa</t>
        </is>
      </c>
      <c r="B27" s="42" t="inlineStr">
        <is>
          <t>Foz do Iguaçu</t>
        </is>
      </c>
      <c r="C27" s="42" t="n">
        <v>4</v>
      </c>
      <c r="D27" s="42">
        <f>IFERROR(IF(INDEX('Form 1 - Município'!D2:D500, MATCH(B27&amp;C27, INDEX('Form 1 - Município'!B2:B500&amp;'Form 1 - Município'!C2:C500, 0), 0))="", "", INDEX('Form 1 - Município'!D2:D500, MATCH(B27&amp;C27, INDEX('Form 1 - Município'!B2:B500&amp;'Form 1 - Município'!C2:C500, 0), 0))), "")</f>
        <v/>
      </c>
      <c r="E27" s="43" t="inlineStr">
        <is>
          <t>Enviado</t>
        </is>
      </c>
      <c r="F27" s="42" t="inlineStr">
        <is>
          <t>10/04/2025</t>
        </is>
      </c>
      <c r="G27" s="44" t="inlineStr">
        <is>
          <t>Sim</t>
        </is>
      </c>
      <c r="H27" s="42" t="inlineStr">
        <is>
          <t>corrigir quantidade de elevador de fardo</t>
        </is>
      </c>
      <c r="I27" s="42" t="n"/>
      <c r="J27" s="42" t="inlineStr">
        <is>
          <t>Não</t>
        </is>
      </c>
      <c r="K27" s="42" t="n"/>
    </row>
    <row r="28" ht="15" customHeight="1">
      <c r="A28" s="52" t="inlineStr">
        <is>
          <t>Larissa</t>
        </is>
      </c>
      <c r="B28" s="42" t="inlineStr">
        <is>
          <t>Foz do Iguaçu</t>
        </is>
      </c>
      <c r="C28" s="42" t="n">
        <v>5</v>
      </c>
      <c r="D28" s="42">
        <f>IFERROR(IF(INDEX('Form 1 - Município'!D2:D500, MATCH(B28&amp;C28, INDEX('Form 1 - Município'!B2:B500&amp;'Form 1 - Município'!C2:C500, 0), 0))="", "", INDEX('Form 1 - Município'!D2:D500, MATCH(B28&amp;C28, INDEX('Form 1 - Município'!B2:B500&amp;'Form 1 - Município'!C2:C500, 0), 0))), "")</f>
        <v/>
      </c>
      <c r="E28" s="43" t="inlineStr">
        <is>
          <t>Enviado</t>
        </is>
      </c>
      <c r="F28" s="42" t="inlineStr">
        <is>
          <t>03/07/2025</t>
        </is>
      </c>
      <c r="G28" s="44" t="inlineStr">
        <is>
          <t>Sim</t>
        </is>
      </c>
      <c r="H28" s="42" t="n"/>
      <c r="I28" s="42" t="n"/>
      <c r="J28" s="42" t="inlineStr">
        <is>
          <t>Não</t>
        </is>
      </c>
      <c r="K28" s="42" t="n"/>
    </row>
    <row r="29" ht="15" customHeight="1">
      <c r="A29" s="52" t="inlineStr">
        <is>
          <t>Larissa</t>
        </is>
      </c>
      <c r="B29" s="42" t="inlineStr">
        <is>
          <t>Foz do Iguaçu</t>
        </is>
      </c>
      <c r="C29" s="42" t="n">
        <v>6</v>
      </c>
      <c r="D29" s="42">
        <f>IFERROR(IF(INDEX('Form 1 - Município'!D2:D500, MATCH(B29&amp;C29, INDEX('Form 1 - Município'!B2:B500&amp;'Form 1 - Município'!C2:C500, 0), 0))="", "", INDEX('Form 1 - Município'!D2:D500, MATCH(B29&amp;C29, INDEX('Form 1 - Município'!B2:B500&amp;'Form 1 - Município'!C2:C500, 0), 0))), "")</f>
        <v/>
      </c>
      <c r="E29" s="43" t="inlineStr">
        <is>
          <t>Enviado</t>
        </is>
      </c>
      <c r="F29" s="42" t="inlineStr">
        <is>
          <t>20/03/2025</t>
        </is>
      </c>
      <c r="G29" s="44" t="inlineStr">
        <is>
          <t>Sim</t>
        </is>
      </c>
      <c r="H29" s="42" t="inlineStr">
        <is>
          <t>Está ok</t>
        </is>
      </c>
      <c r="I29" s="42" t="n"/>
      <c r="J29" s="42" t="inlineStr">
        <is>
          <t>Não</t>
        </is>
      </c>
      <c r="K29" s="42" t="n"/>
    </row>
    <row r="30" ht="15" customHeight="1">
      <c r="A30" s="52" t="inlineStr">
        <is>
          <t>Larissa</t>
        </is>
      </c>
      <c r="B30" s="42" t="inlineStr">
        <is>
          <t>Foz do Iguaçu</t>
        </is>
      </c>
      <c r="C30" s="42" t="n">
        <v>7</v>
      </c>
      <c r="D30" s="42">
        <f>IFERROR(IF(INDEX('Form 1 - Município'!D2:D500, MATCH(B30&amp;C30, INDEX('Form 1 - Município'!B2:B500&amp;'Form 1 - Município'!C2:C500, 0), 0))="", "", INDEX('Form 1 - Município'!D2:D500, MATCH(B30&amp;C30, INDEX('Form 1 - Município'!B2:B500&amp;'Form 1 - Município'!C2:C500, 0), 0))), "")</f>
        <v/>
      </c>
      <c r="E30" s="43" t="inlineStr">
        <is>
          <t>Enviado</t>
        </is>
      </c>
      <c r="F30" s="42" t="inlineStr">
        <is>
          <t>27/03/2025</t>
        </is>
      </c>
      <c r="G30" s="44" t="inlineStr">
        <is>
          <t>Sim</t>
        </is>
      </c>
      <c r="H30" s="42" t="inlineStr">
        <is>
          <t>Está ok</t>
        </is>
      </c>
      <c r="I30" s="42" t="n"/>
      <c r="J30" s="42" t="inlineStr">
        <is>
          <t>Não</t>
        </is>
      </c>
      <c r="K30" s="42" t="n"/>
    </row>
    <row r="31" ht="15" customHeight="1">
      <c r="A31" s="52" t="inlineStr">
        <is>
          <t>Larissa</t>
        </is>
      </c>
      <c r="B31" s="42" t="inlineStr">
        <is>
          <t>Foz do Iguaçu</t>
        </is>
      </c>
      <c r="C31" s="42" t="n">
        <v>8</v>
      </c>
      <c r="D31" s="42">
        <f>IFERROR(IF(INDEX('Form 1 - Município'!D2:D500, MATCH(B31&amp;C31, INDEX('Form 1 - Município'!B2:B500&amp;'Form 1 - Município'!C2:C500, 0), 0))="", "", INDEX('Form 1 - Município'!D2:D500, MATCH(B31&amp;C31, INDEX('Form 1 - Município'!B2:B500&amp;'Form 1 - Município'!C2:C500, 0), 0))), "")</f>
        <v/>
      </c>
      <c r="E31" s="43" t="inlineStr">
        <is>
          <t>Enviado</t>
        </is>
      </c>
      <c r="F31" s="42" t="inlineStr">
        <is>
          <t>25/03/2025</t>
        </is>
      </c>
      <c r="G31" s="44" t="inlineStr">
        <is>
          <t>Sim</t>
        </is>
      </c>
      <c r="H31" s="42" t="inlineStr">
        <is>
          <t>Está ok</t>
        </is>
      </c>
      <c r="I31" s="42" t="n"/>
      <c r="J31" s="42" t="inlineStr">
        <is>
          <t>Não</t>
        </is>
      </c>
      <c r="K31" s="42" t="n"/>
    </row>
    <row r="32" ht="15" customHeight="1">
      <c r="A32" s="52" t="inlineStr">
        <is>
          <t>Larissa</t>
        </is>
      </c>
      <c r="B32" s="42" t="inlineStr">
        <is>
          <t>Foz do Iguaçu</t>
        </is>
      </c>
      <c r="C32" s="42" t="n">
        <v>9</v>
      </c>
      <c r="D32" s="42">
        <f>IFERROR(IF(INDEX('Form 1 - Município'!D2:D500, MATCH(B32&amp;C32, INDEX('Form 1 - Município'!B2:B500&amp;'Form 1 - Município'!C2:C500, 0), 0))="", "", INDEX('Form 1 - Município'!D2:D500, MATCH(B32&amp;C32, INDEX('Form 1 - Município'!B2:B500&amp;'Form 1 - Município'!C2:C500, 0), 0))), "")</f>
        <v/>
      </c>
      <c r="E32" s="43" t="inlineStr">
        <is>
          <t>Enviado</t>
        </is>
      </c>
      <c r="F32" s="42" t="inlineStr">
        <is>
          <t>16/07/2025</t>
        </is>
      </c>
      <c r="G32" s="44" t="inlineStr">
        <is>
          <t>Sim</t>
        </is>
      </c>
      <c r="H32" s="42" t="n"/>
      <c r="I32" s="42" t="n"/>
      <c r="J32" s="42" t="inlineStr">
        <is>
          <t>Não</t>
        </is>
      </c>
      <c r="K32" s="42" t="n"/>
    </row>
    <row r="33" ht="15" customHeight="1">
      <c r="A33" s="41" t="inlineStr">
        <is>
          <t>Gabriel</t>
        </is>
      </c>
      <c r="B33" s="42" t="inlineStr">
        <is>
          <t>Francisco Alves</t>
        </is>
      </c>
      <c r="C33" s="42" t="n">
        <v>1</v>
      </c>
      <c r="D33" s="42">
        <f>IFERROR(IF(INDEX('Form 1 - Município'!D2:D500, MATCH(B33&amp;C33, INDEX('Form 1 - Município'!B2:B500&amp;'Form 1 - Município'!C2:C500, 0), 0))="", "", INDEX('Form 1 - Município'!D2:D500, MATCH(B33&amp;C33, INDEX('Form 1 - Município'!B2:B500&amp;'Form 1 - Município'!C2:C500, 0), 0))), "")</f>
        <v/>
      </c>
      <c r="E33" s="47" t="inlineStr">
        <is>
          <t>Atrasado</t>
        </is>
      </c>
      <c r="F33" s="42" t="n"/>
      <c r="G33" s="48" t="inlineStr">
        <is>
          <t>Não</t>
        </is>
      </c>
      <c r="H33" s="42" t="n"/>
      <c r="I33" s="42" t="n"/>
      <c r="J33" s="42" t="inlineStr">
        <is>
          <t>Não</t>
        </is>
      </c>
      <c r="K33" s="42" t="n"/>
    </row>
    <row r="34" ht="15" customHeight="1">
      <c r="A34" s="41" t="inlineStr">
        <is>
          <t>Gabriel</t>
        </is>
      </c>
      <c r="B34" s="42" t="inlineStr">
        <is>
          <t>Guaira</t>
        </is>
      </c>
      <c r="C34" s="42" t="n">
        <v>1</v>
      </c>
      <c r="D34" s="42">
        <f>IFERROR(IF(INDEX('Form 1 - Município'!D2:D500, MATCH(B34&amp;C34, INDEX('Form 1 - Município'!B2:B500&amp;'Form 1 - Município'!C2:C500, 0), 0))="", "", INDEX('Form 1 - Município'!D2:D500, MATCH(B34&amp;C34, INDEX('Form 1 - Município'!B2:B500&amp;'Form 1 - Município'!C2:C500, 0), 0))), "")</f>
        <v/>
      </c>
      <c r="E34" s="47" t="inlineStr">
        <is>
          <t>Atrasado</t>
        </is>
      </c>
      <c r="F34" s="42" t="n"/>
      <c r="G34" s="48" t="inlineStr">
        <is>
          <t>Não</t>
        </is>
      </c>
      <c r="H34" s="42" t="n"/>
      <c r="I34" s="42" t="n"/>
      <c r="J34" s="42" t="inlineStr">
        <is>
          <t>Não</t>
        </is>
      </c>
      <c r="K34" s="42" t="n"/>
    </row>
    <row r="35" ht="15" customHeight="1">
      <c r="A35" s="46" t="inlineStr">
        <is>
          <t>Bianca</t>
        </is>
      </c>
      <c r="B35" s="42" t="inlineStr">
        <is>
          <t>Guaraniacu</t>
        </is>
      </c>
      <c r="C35" s="42" t="n">
        <v>1</v>
      </c>
      <c r="D35" s="42">
        <f>IFERROR(IF(INDEX('Form 1 - Município'!D2:D500, MATCH(B35&amp;C35, INDEX('Form 1 - Município'!B2:B500&amp;'Form 1 - Município'!C2:C500, 0), 0))="", "", INDEX('Form 1 - Município'!D2:D500, MATCH(B35&amp;C35, INDEX('Form 1 - Município'!B2:B500&amp;'Form 1 - Município'!C2:C500, 0), 0))), "")</f>
        <v/>
      </c>
      <c r="E35" s="43" t="inlineStr">
        <is>
          <t>Enviado</t>
        </is>
      </c>
      <c r="F35" s="42" t="inlineStr">
        <is>
          <t>08/03/2025</t>
        </is>
      </c>
      <c r="G35" s="44" t="inlineStr">
        <is>
          <t>Sim</t>
        </is>
      </c>
      <c r="H35" s="42" t="n"/>
      <c r="I35" s="42" t="n"/>
      <c r="J35" s="42" t="inlineStr">
        <is>
          <t>Não</t>
        </is>
      </c>
      <c r="K35" s="42" t="n"/>
    </row>
    <row r="36" ht="15" customHeight="1">
      <c r="A36" s="46" t="inlineStr">
        <is>
          <t>Bianca</t>
        </is>
      </c>
      <c r="B36" s="42" t="inlineStr">
        <is>
          <t>Ibema</t>
        </is>
      </c>
      <c r="C36" s="42" t="n">
        <v>1</v>
      </c>
      <c r="D36" s="42">
        <f>IFERROR(IF(INDEX('Form 1 - Município'!D2:D500, MATCH(B36&amp;C36, INDEX('Form 1 - Município'!B2:B500&amp;'Form 1 - Município'!C2:C500, 0), 0))="", "", INDEX('Form 1 - Município'!D2:D500, MATCH(B36&amp;C36, INDEX('Form 1 - Município'!B2:B500&amp;'Form 1 - Município'!C2:C500, 0), 0))), "")</f>
        <v/>
      </c>
      <c r="E36" s="43" t="inlineStr">
        <is>
          <t>Enviado</t>
        </is>
      </c>
      <c r="F36" s="42" t="inlineStr">
        <is>
          <t>24/03/2025</t>
        </is>
      </c>
      <c r="G36" s="44" t="inlineStr">
        <is>
          <t>Sim</t>
        </is>
      </c>
      <c r="H36" s="42" t="n"/>
      <c r="I36" s="42" t="n"/>
      <c r="J36" s="42" t="inlineStr">
        <is>
          <t>Não</t>
        </is>
      </c>
      <c r="K36" s="42" t="n"/>
    </row>
    <row r="37" ht="15" customHeight="1">
      <c r="A37" s="46" t="inlineStr">
        <is>
          <t>Bianca</t>
        </is>
      </c>
      <c r="B37" s="42" t="inlineStr">
        <is>
          <t>Iguatu</t>
        </is>
      </c>
      <c r="C37" s="42" t="n">
        <v>1</v>
      </c>
      <c r="D37" s="42">
        <f>IFERROR(IF(INDEX('Form 1 - Município'!D2:D500, MATCH(B37&amp;C37, INDEX('Form 1 - Município'!B2:B500&amp;'Form 1 - Município'!C2:C500, 0), 0))="", "", INDEX('Form 1 - Município'!D2:D500, MATCH(B37&amp;C37, INDEX('Form 1 - Município'!B2:B500&amp;'Form 1 - Município'!C2:C500, 0), 0))), "")</f>
        <v/>
      </c>
      <c r="E37" s="43" t="inlineStr">
        <is>
          <t>Enviado</t>
        </is>
      </c>
      <c r="F37" s="42" t="inlineStr">
        <is>
          <t>28/02/2025</t>
        </is>
      </c>
      <c r="G37" s="44" t="inlineStr">
        <is>
          <t>Sim</t>
        </is>
      </c>
      <c r="H37" s="42" t="n"/>
      <c r="I37" s="42" t="n"/>
      <c r="J37" s="42" t="inlineStr">
        <is>
          <t>Não</t>
        </is>
      </c>
      <c r="K37" s="42" t="n"/>
    </row>
    <row r="38" ht="15" customHeight="1">
      <c r="A38" s="49" t="inlineStr">
        <is>
          <t>Valquiria</t>
        </is>
      </c>
      <c r="B38" s="42" t="inlineStr">
        <is>
          <t>Iracema do Oeste</t>
        </is>
      </c>
      <c r="C38" s="42" t="n">
        <v>1</v>
      </c>
      <c r="D38" s="42">
        <f>IFERROR(IF(INDEX('Form 1 - Município'!D2:D500, MATCH(B38&amp;C38, INDEX('Form 1 - Município'!B2:B500&amp;'Form 1 - Município'!C2:C500, 0), 0))="", "", INDEX('Form 1 - Município'!D2:D500, MATCH(B38&amp;C38, INDEX('Form 1 - Município'!B2:B500&amp;'Form 1 - Município'!C2:C500, 0), 0))), "")</f>
        <v/>
      </c>
      <c r="E38" s="43" t="inlineStr">
        <is>
          <t>Enviado</t>
        </is>
      </c>
      <c r="F38" s="42" t="inlineStr">
        <is>
          <t>19/03/2025</t>
        </is>
      </c>
      <c r="G38" s="48" t="inlineStr">
        <is>
          <t>Não</t>
        </is>
      </c>
      <c r="H38" s="42" t="n"/>
      <c r="I38" s="42" t="n"/>
      <c r="J38" s="42" t="inlineStr">
        <is>
          <t>Não</t>
        </is>
      </c>
      <c r="K38" s="42" t="n"/>
    </row>
    <row r="39" ht="15" customHeight="1">
      <c r="A39" s="51" t="inlineStr">
        <is>
          <t>Luana</t>
        </is>
      </c>
      <c r="B39" s="42" t="inlineStr">
        <is>
          <t>Itaipulândia</t>
        </is>
      </c>
      <c r="C39" s="42" t="n">
        <v>1</v>
      </c>
      <c r="D39" s="42">
        <f>IFERROR(IF(INDEX('Form 1 - Município'!D2:D500, MATCH(B39&amp;C39, INDEX('Form 1 - Município'!B2:B500&amp;'Form 1 - Município'!C2:C500, 0), 0))="", "", INDEX('Form 1 - Município'!D2:D500, MATCH(B39&amp;C39, INDEX('Form 1 - Município'!B2:B500&amp;'Form 1 - Município'!C2:C500, 0), 0))), "")</f>
        <v/>
      </c>
      <c r="E39" s="43" t="inlineStr">
        <is>
          <t>Enviado</t>
        </is>
      </c>
      <c r="F39" s="42" t="inlineStr">
        <is>
          <t>27/03/2025</t>
        </is>
      </c>
      <c r="G39" s="48" t="inlineStr">
        <is>
          <t>Não</t>
        </is>
      </c>
      <c r="H39" s="42" t="n"/>
      <c r="I39" s="42" t="n"/>
      <c r="J39" s="42" t="inlineStr">
        <is>
          <t>Não</t>
        </is>
      </c>
      <c r="K39" s="42" t="n"/>
    </row>
    <row r="40" ht="15" customHeight="1">
      <c r="A40" s="49" t="inlineStr">
        <is>
          <t>Valquiria</t>
        </is>
      </c>
      <c r="B40" s="42" t="inlineStr">
        <is>
          <t>Jesuítas</t>
        </is>
      </c>
      <c r="C40" s="42" t="n">
        <v>1</v>
      </c>
      <c r="D40" s="42">
        <f>IFERROR(IF(INDEX('Form 1 - Município'!D2:D500, MATCH(B40&amp;C40, INDEX('Form 1 - Município'!B2:B500&amp;'Form 1 - Município'!C2:C500, 0), 0))="", "", INDEX('Form 1 - Município'!D2:D500, MATCH(B40&amp;C40, INDEX('Form 1 - Município'!B2:B500&amp;'Form 1 - Município'!C2:C500, 0), 0))), "")</f>
        <v/>
      </c>
      <c r="E40" s="47" t="inlineStr">
        <is>
          <t>Atrasado</t>
        </is>
      </c>
      <c r="F40" s="42" t="n"/>
      <c r="G40" s="48" t="inlineStr">
        <is>
          <t>Não</t>
        </is>
      </c>
      <c r="H40" s="42" t="n"/>
      <c r="I40" s="42" t="n"/>
      <c r="J40" s="42" t="inlineStr">
        <is>
          <t>Não</t>
        </is>
      </c>
      <c r="K40" s="42" t="n"/>
    </row>
    <row r="41" ht="15" customHeight="1">
      <c r="A41" s="46" t="inlineStr">
        <is>
          <t>Bianca</t>
        </is>
      </c>
      <c r="B41" s="42" t="inlineStr">
        <is>
          <t>Lindoeste</t>
        </is>
      </c>
      <c r="C41" s="42" t="n">
        <v>1</v>
      </c>
      <c r="D41" s="42">
        <f>IFERROR(IF(INDEX('Form 1 - Município'!D2:D500, MATCH(B41&amp;C41, INDEX('Form 1 - Município'!B2:B500&amp;'Form 1 - Município'!C2:C500, 0), 0))="", "", INDEX('Form 1 - Município'!D2:D500, MATCH(B41&amp;C41, INDEX('Form 1 - Município'!B2:B500&amp;'Form 1 - Município'!C2:C500, 0), 0))), "")</f>
        <v/>
      </c>
      <c r="E41" s="47" t="inlineStr">
        <is>
          <t>Atrasado</t>
        </is>
      </c>
      <c r="F41" s="42" t="n"/>
      <c r="G41" s="48" t="inlineStr">
        <is>
          <t>Não</t>
        </is>
      </c>
      <c r="H41" s="42" t="n"/>
      <c r="I41" s="42" t="n"/>
      <c r="J41" s="42" t="inlineStr">
        <is>
          <t>Não</t>
        </is>
      </c>
      <c r="K41" s="42" t="n"/>
    </row>
    <row r="42" ht="15" customHeight="1">
      <c r="A42" s="51" t="inlineStr">
        <is>
          <t>Luana</t>
        </is>
      </c>
      <c r="B42" s="42" t="inlineStr">
        <is>
          <t>Marechal Candido Rondon</t>
        </is>
      </c>
      <c r="C42" s="42" t="n">
        <v>1</v>
      </c>
      <c r="D42" s="42">
        <f>IFERROR(IF(INDEX('Form 1 - Município'!D2:D500, MATCH(B42&amp;C42, INDEX('Form 1 - Município'!B2:B500&amp;'Form 1 - Município'!C2:C500, 0), 0))="", "", INDEX('Form 1 - Município'!D2:D500, MATCH(B42&amp;C42, INDEX('Form 1 - Município'!B2:B500&amp;'Form 1 - Município'!C2:C500, 0), 0))), "")</f>
        <v/>
      </c>
      <c r="E42" s="43" t="inlineStr">
        <is>
          <t>Enviado</t>
        </is>
      </c>
      <c r="F42" s="42" t="inlineStr">
        <is>
          <t>04/04/2025</t>
        </is>
      </c>
      <c r="G42" s="48" t="inlineStr">
        <is>
          <t>Não</t>
        </is>
      </c>
      <c r="H42" s="42" t="n"/>
      <c r="I42" s="42" t="n"/>
      <c r="J42" s="42" t="inlineStr">
        <is>
          <t>Não</t>
        </is>
      </c>
      <c r="K42" s="42" t="n"/>
    </row>
    <row r="43" ht="15" customHeight="1">
      <c r="A43" s="51" t="inlineStr">
        <is>
          <t>Luana</t>
        </is>
      </c>
      <c r="B43" s="42" t="inlineStr">
        <is>
          <t>Marechal Candido Rondon</t>
        </is>
      </c>
      <c r="C43" s="42" t="n">
        <v>2</v>
      </c>
      <c r="D43" s="42">
        <f>IFERROR(IF(INDEX('Form 1 - Município'!D2:D500, MATCH(B43&amp;C43, INDEX('Form 1 - Município'!B2:B500&amp;'Form 1 - Município'!C2:C500, 0), 0))="", "", INDEX('Form 1 - Município'!D2:D500, MATCH(B43&amp;C43, INDEX('Form 1 - Município'!B2:B500&amp;'Form 1 - Município'!C2:C500, 0), 0))), "")</f>
        <v/>
      </c>
      <c r="E43" s="43" t="inlineStr">
        <is>
          <t>Enviado</t>
        </is>
      </c>
      <c r="F43" s="42" t="inlineStr">
        <is>
          <t>04/04/2025</t>
        </is>
      </c>
      <c r="G43" s="48" t="inlineStr">
        <is>
          <t>Não</t>
        </is>
      </c>
      <c r="H43" s="42" t="n"/>
      <c r="I43" s="42" t="n"/>
      <c r="J43" s="42" t="inlineStr">
        <is>
          <t>Não</t>
        </is>
      </c>
      <c r="K43" s="42" t="n"/>
    </row>
    <row r="44" ht="15" customHeight="1">
      <c r="A44" s="41" t="inlineStr">
        <is>
          <t>Gabriel</t>
        </is>
      </c>
      <c r="B44" s="42" t="inlineStr">
        <is>
          <t>Maripa</t>
        </is>
      </c>
      <c r="C44" s="42" t="n">
        <v>1</v>
      </c>
      <c r="D44" s="42">
        <f>IFERROR(IF(INDEX('Form 1 - Município'!D2:D500, MATCH(B44&amp;C44, INDEX('Form 1 - Município'!B2:B500&amp;'Form 1 - Município'!C2:C500, 0), 0))="", "", INDEX('Form 1 - Município'!D2:D500, MATCH(B44&amp;C44, INDEX('Form 1 - Município'!B2:B500&amp;'Form 1 - Município'!C2:C500, 0), 0))), "")</f>
        <v/>
      </c>
      <c r="E44" s="47" t="inlineStr">
        <is>
          <t>Atrasado</t>
        </is>
      </c>
      <c r="F44" s="42" t="n"/>
      <c r="G44" s="48" t="inlineStr">
        <is>
          <t>Não</t>
        </is>
      </c>
      <c r="H44" s="42" t="n"/>
      <c r="I44" s="42" t="n"/>
      <c r="J44" s="42" t="inlineStr">
        <is>
          <t>Não</t>
        </is>
      </c>
      <c r="K44" s="42" t="n"/>
    </row>
    <row r="45" ht="15" customHeight="1">
      <c r="A45" s="52" t="inlineStr">
        <is>
          <t>Larissa</t>
        </is>
      </c>
      <c r="B45" s="42" t="inlineStr">
        <is>
          <t>Matelândia</t>
        </is>
      </c>
      <c r="C45" s="42" t="n">
        <v>1</v>
      </c>
      <c r="D45" s="42">
        <f>IFERROR(IF(INDEX('Form 1 - Município'!D2:D500, MATCH(B45&amp;C45, INDEX('Form 1 - Município'!B2:B500&amp;'Form 1 - Município'!C2:C500, 0), 0))="", "", INDEX('Form 1 - Município'!D2:D500, MATCH(B45&amp;C45, INDEX('Form 1 - Município'!B2:B500&amp;'Form 1 - Município'!C2:C500, 0), 0))), "")</f>
        <v/>
      </c>
      <c r="E45" s="43" t="inlineStr">
        <is>
          <t>Enviado</t>
        </is>
      </c>
      <c r="F45" s="42" t="inlineStr">
        <is>
          <t>02/04/2025</t>
        </is>
      </c>
      <c r="G45" s="44" t="inlineStr">
        <is>
          <t>Sim</t>
        </is>
      </c>
      <c r="H45" s="42" t="n"/>
      <c r="I45" s="42" t="n"/>
      <c r="J45" s="42" t="inlineStr">
        <is>
          <t>Não</t>
        </is>
      </c>
      <c r="K45" s="42" t="n"/>
    </row>
    <row r="46" ht="15" customHeight="1">
      <c r="A46" s="52" t="inlineStr">
        <is>
          <t>Larissa</t>
        </is>
      </c>
      <c r="B46" s="42" t="inlineStr">
        <is>
          <t>Medianeira</t>
        </is>
      </c>
      <c r="C46" s="42" t="n">
        <v>1</v>
      </c>
      <c r="D46" s="42">
        <f>IFERROR(IF(INDEX('Form 1 - Município'!D2:D500, MATCH(B46&amp;C46, INDEX('Form 1 - Município'!B2:B500&amp;'Form 1 - Município'!C2:C500, 0), 0))="", "", INDEX('Form 1 - Município'!D2:D500, MATCH(B46&amp;C46, INDEX('Form 1 - Município'!B2:B500&amp;'Form 1 - Município'!C2:C500, 0), 0))), "")</f>
        <v/>
      </c>
      <c r="E46" s="43" t="inlineStr">
        <is>
          <t>Enviado</t>
        </is>
      </c>
      <c r="F46" s="42" t="inlineStr">
        <is>
          <t>11/03/2025</t>
        </is>
      </c>
      <c r="G46" s="44" t="inlineStr">
        <is>
          <t>Sim</t>
        </is>
      </c>
      <c r="H46" s="42" t="inlineStr">
        <is>
          <t>Está ok</t>
        </is>
      </c>
      <c r="I46" s="42" t="n"/>
      <c r="J46" s="42" t="inlineStr">
        <is>
          <t>Não</t>
        </is>
      </c>
      <c r="K46" s="42" t="n"/>
    </row>
    <row r="47" ht="15" customHeight="1">
      <c r="A47" s="41" t="inlineStr">
        <is>
          <t>Gabriel</t>
        </is>
      </c>
      <c r="B47" s="42" t="inlineStr">
        <is>
          <t>Mercedes</t>
        </is>
      </c>
      <c r="C47" s="42" t="n">
        <v>1</v>
      </c>
      <c r="D47" s="42">
        <f>IFERROR(IF(INDEX('Form 1 - Município'!D2:D500, MATCH(B47&amp;C47, INDEX('Form 1 - Município'!B2:B500&amp;'Form 1 - Município'!C2:C500, 0), 0))="", "", INDEX('Form 1 - Município'!D2:D500, MATCH(B47&amp;C47, INDEX('Form 1 - Município'!B2:B500&amp;'Form 1 - Município'!C2:C500, 0), 0))), "")</f>
        <v/>
      </c>
      <c r="E47" s="47" t="inlineStr">
        <is>
          <t>Atrasado</t>
        </is>
      </c>
      <c r="F47" s="42" t="n"/>
      <c r="G47" s="48" t="inlineStr">
        <is>
          <t>Não</t>
        </is>
      </c>
      <c r="H47" s="42" t="n"/>
      <c r="I47" s="42" t="n"/>
      <c r="J47" s="42" t="inlineStr">
        <is>
          <t>Não</t>
        </is>
      </c>
      <c r="K47" s="42" t="n"/>
    </row>
    <row r="48" ht="15" customHeight="1">
      <c r="A48" s="51" t="inlineStr">
        <is>
          <t>Luana</t>
        </is>
      </c>
      <c r="B48" s="42" t="inlineStr">
        <is>
          <t>Missal</t>
        </is>
      </c>
      <c r="C48" s="42" t="n">
        <v>1</v>
      </c>
      <c r="D48" s="42">
        <f>IFERROR(IF(INDEX('Form 1 - Município'!D2:D500, MATCH(B48&amp;C48, INDEX('Form 1 - Município'!B2:B500&amp;'Form 1 - Município'!C2:C500, 0), 0))="", "", INDEX('Form 1 - Município'!D2:D500, MATCH(B48&amp;C48, INDEX('Form 1 - Município'!B2:B500&amp;'Form 1 - Município'!C2:C500, 0), 0))), "")</f>
        <v/>
      </c>
      <c r="E48" s="43" t="inlineStr">
        <is>
          <t>Enviado</t>
        </is>
      </c>
      <c r="F48" s="42" t="inlineStr">
        <is>
          <t>12/03/2025</t>
        </is>
      </c>
      <c r="G48" s="44" t="inlineStr">
        <is>
          <t>Sim</t>
        </is>
      </c>
      <c r="H48" s="42" t="n"/>
      <c r="I48" s="42" t="n"/>
      <c r="J48" s="42" t="inlineStr">
        <is>
          <t>Não</t>
        </is>
      </c>
      <c r="K48" s="42" t="n"/>
    </row>
    <row r="49" ht="15" customHeight="1">
      <c r="A49" s="41" t="inlineStr">
        <is>
          <t>Gabriel</t>
        </is>
      </c>
      <c r="B49" s="42" t="inlineStr">
        <is>
          <t>Mundo Novo</t>
        </is>
      </c>
      <c r="C49" s="42" t="n">
        <v>1</v>
      </c>
      <c r="D49" s="42">
        <f>IFERROR(IF(INDEX('Form 1 - Município'!D2:D500, MATCH(B49&amp;C49, INDEX('Form 1 - Município'!B2:B500&amp;'Form 1 - Município'!C2:C500, 0), 0))="", "", INDEX('Form 1 - Município'!D2:D500, MATCH(B49&amp;C49, INDEX('Form 1 - Município'!B2:B500&amp;'Form 1 - Município'!C2:C500, 0), 0))), "")</f>
        <v/>
      </c>
      <c r="E49" s="50" t="inlineStr">
        <is>
          <t>Duplicado</t>
        </is>
      </c>
      <c r="F49" s="42" t="inlineStr">
        <is>
          <t>06/08/2025, 20/08/2025</t>
        </is>
      </c>
      <c r="G49" s="48" t="inlineStr">
        <is>
          <t>Não</t>
        </is>
      </c>
      <c r="H49" s="42"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9" s="42" t="n"/>
      <c r="J49" s="42" t="inlineStr">
        <is>
          <t>Não</t>
        </is>
      </c>
      <c r="K49" s="42" t="n"/>
    </row>
    <row r="50" ht="15" customHeight="1">
      <c r="A50" s="49" t="inlineStr">
        <is>
          <t>Valquiria</t>
        </is>
      </c>
      <c r="B50" s="42" t="inlineStr">
        <is>
          <t>Nova Aurora</t>
        </is>
      </c>
      <c r="C50" s="42" t="n">
        <v>1</v>
      </c>
      <c r="D50" s="42">
        <f>IFERROR(IF(INDEX('Form 1 - Município'!D2:D500, MATCH(B50&amp;C50, INDEX('Form 1 - Município'!B2:B500&amp;'Form 1 - Município'!C2:C500, 0), 0))="", "", INDEX('Form 1 - Município'!D2:D500, MATCH(B50&amp;C50, INDEX('Form 1 - Município'!B2:B500&amp;'Form 1 - Município'!C2:C500, 0), 0))), "")</f>
        <v/>
      </c>
      <c r="E50" s="50" t="inlineStr">
        <is>
          <t>Duplicado</t>
        </is>
      </c>
      <c r="F50" s="42" t="inlineStr">
        <is>
          <t>16/04/2025, 30/05/2025</t>
        </is>
      </c>
      <c r="G50" s="48" t="inlineStr">
        <is>
          <t>Não</t>
        </is>
      </c>
      <c r="H50" s="42" t="n"/>
      <c r="I50" s="42" t="n"/>
      <c r="J50" s="42" t="inlineStr">
        <is>
          <t>Não</t>
        </is>
      </c>
      <c r="K50" s="42" t="n"/>
    </row>
    <row r="51" ht="15" customHeight="1">
      <c r="A51" s="41" t="inlineStr">
        <is>
          <t>Gabriel</t>
        </is>
      </c>
      <c r="B51" s="42" t="inlineStr">
        <is>
          <t>Nova Santa Rosa</t>
        </is>
      </c>
      <c r="C51" s="42" t="n">
        <v>1</v>
      </c>
      <c r="D51" s="42">
        <f>IFERROR(IF(INDEX('Form 1 - Município'!D2:D500, MATCH(B51&amp;C51, INDEX('Form 1 - Município'!B2:B500&amp;'Form 1 - Município'!C2:C500, 0), 0))="", "", INDEX('Form 1 - Município'!D2:D500, MATCH(B51&amp;C51, INDEX('Form 1 - Município'!B2:B500&amp;'Form 1 - Município'!C2:C500, 0), 0))), "")</f>
        <v/>
      </c>
      <c r="E51" s="43" t="inlineStr">
        <is>
          <t>Enviado</t>
        </is>
      </c>
      <c r="F51" s="42" t="inlineStr">
        <is>
          <t>31/03/2025</t>
        </is>
      </c>
      <c r="G51" s="44" t="inlineStr">
        <is>
          <t>Sim</t>
        </is>
      </c>
      <c r="H51" s="42" t="inlineStr">
        <is>
          <t>revisar empilhadeiras</t>
        </is>
      </c>
      <c r="I51" s="42" t="n"/>
      <c r="J51" s="42" t="inlineStr">
        <is>
          <t>Não</t>
        </is>
      </c>
      <c r="K51" s="42" t="n"/>
    </row>
    <row r="52" ht="15" customHeight="1">
      <c r="A52" s="41" t="inlineStr">
        <is>
          <t>Gabriel</t>
        </is>
      </c>
      <c r="B52" s="42" t="inlineStr">
        <is>
          <t>Ouro Verde do Oeste</t>
        </is>
      </c>
      <c r="C52" s="42" t="n">
        <v>1</v>
      </c>
      <c r="D52" s="42">
        <f>IFERROR(IF(INDEX('Form 1 - Município'!D2:D500, MATCH(B52&amp;C52, INDEX('Form 1 - Município'!B2:B500&amp;'Form 1 - Município'!C2:C500, 0), 0))="", "", INDEX('Form 1 - Município'!D2:D500, MATCH(B52&amp;C52, INDEX('Form 1 - Município'!B2:B500&amp;'Form 1 - Município'!C2:C500, 0), 0))), "")</f>
        <v/>
      </c>
      <c r="E52" s="43" t="inlineStr">
        <is>
          <t>Enviado</t>
        </is>
      </c>
      <c r="F52" s="42" t="inlineStr">
        <is>
          <t>27/03/2025</t>
        </is>
      </c>
      <c r="G52" s="44" t="inlineStr">
        <is>
          <t>Sim</t>
        </is>
      </c>
      <c r="H52" s="42" t="inlineStr">
        <is>
          <t>atualizar dimensões do terreno e construção</t>
        </is>
      </c>
      <c r="I52" s="42" t="n"/>
      <c r="J52" s="42" t="inlineStr">
        <is>
          <t>Não</t>
        </is>
      </c>
      <c r="K52" s="42" t="n"/>
    </row>
    <row r="53" ht="15" customHeight="1">
      <c r="A53" s="41" t="inlineStr">
        <is>
          <t>Gabriel</t>
        </is>
      </c>
      <c r="B53" s="42" t="inlineStr">
        <is>
          <t>Palotina</t>
        </is>
      </c>
      <c r="C53" s="42" t="n">
        <v>1</v>
      </c>
      <c r="D53" s="42">
        <f>IFERROR(IF(INDEX('Form 1 - Município'!D2:D500, MATCH(B53&amp;C53, INDEX('Form 1 - Município'!B2:B500&amp;'Form 1 - Município'!C2:C500, 0), 0))="", "", INDEX('Form 1 - Município'!D2:D500, MATCH(B53&amp;C53, INDEX('Form 1 - Município'!B2:B500&amp;'Form 1 - Município'!C2:C500, 0), 0))), "")</f>
        <v/>
      </c>
      <c r="E53" s="43" t="inlineStr">
        <is>
          <t>Enviado</t>
        </is>
      </c>
      <c r="F53" s="42" t="inlineStr">
        <is>
          <t>21/08/2025</t>
        </is>
      </c>
      <c r="G53" s="48" t="inlineStr">
        <is>
          <t>Não</t>
        </is>
      </c>
      <c r="H53" s="42" t="n"/>
      <c r="I53" s="42" t="n"/>
      <c r="J53" s="42" t="inlineStr">
        <is>
          <t>Não</t>
        </is>
      </c>
      <c r="K53" s="42" t="n"/>
    </row>
    <row r="54" ht="15" customHeight="1">
      <c r="A54" s="51" t="inlineStr">
        <is>
          <t>Luana</t>
        </is>
      </c>
      <c r="B54" s="42" t="inlineStr">
        <is>
          <t>Pato Bragado</t>
        </is>
      </c>
      <c r="C54" s="42" t="n">
        <v>1</v>
      </c>
      <c r="D54" s="42">
        <f>IFERROR(IF(INDEX('Form 1 - Município'!D2:D500, MATCH(B54&amp;C54, INDEX('Form 1 - Município'!B2:B500&amp;'Form 1 - Município'!C2:C500, 0), 0))="", "", INDEX('Form 1 - Município'!D2:D500, MATCH(B54&amp;C54, INDEX('Form 1 - Município'!B2:B500&amp;'Form 1 - Município'!C2:C500, 0), 0))), "")</f>
        <v/>
      </c>
      <c r="E54" s="43" t="inlineStr">
        <is>
          <t>Enviado</t>
        </is>
      </c>
      <c r="F54" s="42" t="inlineStr">
        <is>
          <t>05/03/2025</t>
        </is>
      </c>
      <c r="G54" s="44" t="inlineStr">
        <is>
          <t>Sim</t>
        </is>
      </c>
      <c r="H54" s="42" t="n"/>
      <c r="I54" s="42" t="n"/>
      <c r="J54" s="42" t="inlineStr">
        <is>
          <t>Não</t>
        </is>
      </c>
      <c r="K54" s="42" t="n"/>
    </row>
    <row r="55" ht="15" customHeight="1">
      <c r="A55" s="41" t="inlineStr">
        <is>
          <t>Gabriel</t>
        </is>
      </c>
      <c r="B55" s="42" t="inlineStr">
        <is>
          <t>Quatro Pontes</t>
        </is>
      </c>
      <c r="C55" s="42" t="n">
        <v>1</v>
      </c>
      <c r="D55" s="42">
        <f>IFERROR(IF(INDEX('Form 1 - Município'!D2:D500, MATCH(B55&amp;C55, INDEX('Form 1 - Município'!B2:B500&amp;'Form 1 - Município'!C2:C500, 0), 0))="", "", INDEX('Form 1 - Município'!D2:D500, MATCH(B55&amp;C55, INDEX('Form 1 - Município'!B2:B500&amp;'Form 1 - Município'!C2:C500, 0), 0))), "")</f>
        <v/>
      </c>
      <c r="E55" s="43" t="inlineStr">
        <is>
          <t>Enviado</t>
        </is>
      </c>
      <c r="F55" s="42" t="inlineStr">
        <is>
          <t>09/04/2025</t>
        </is>
      </c>
      <c r="G55" s="44" t="inlineStr">
        <is>
          <t>Sim</t>
        </is>
      </c>
      <c r="H55" s="42" t="inlineStr">
        <is>
          <t xml:space="preserve">revisar valor das despesas com coleta, está o mesmo para ambas e só a seletiva, </t>
        </is>
      </c>
      <c r="I55" s="42" t="n"/>
      <c r="J55" s="42" t="inlineStr">
        <is>
          <t>Não</t>
        </is>
      </c>
      <c r="K55" s="42" t="n"/>
    </row>
    <row r="56" ht="15" customHeight="1">
      <c r="A56" s="51" t="inlineStr">
        <is>
          <t>Luana</t>
        </is>
      </c>
      <c r="B56" s="42" t="inlineStr">
        <is>
          <t>Ramilândia</t>
        </is>
      </c>
      <c r="C56" s="42" t="n">
        <v>1</v>
      </c>
      <c r="D56" s="42">
        <f>IFERROR(IF(INDEX('Form 1 - Município'!D2:D500, MATCH(B56&amp;C56, INDEX('Form 1 - Município'!B2:B500&amp;'Form 1 - Município'!C2:C500, 0), 0))="", "", INDEX('Form 1 - Município'!D2:D500, MATCH(B56&amp;C56, INDEX('Form 1 - Município'!B2:B500&amp;'Form 1 - Município'!C2:C500, 0), 0))), "")</f>
        <v/>
      </c>
      <c r="E56" s="47" t="inlineStr">
        <is>
          <t>Atrasado</t>
        </is>
      </c>
      <c r="F56" s="42" t="n"/>
      <c r="G56" s="48" t="inlineStr">
        <is>
          <t>Não</t>
        </is>
      </c>
      <c r="H56" s="42" t="n"/>
      <c r="I56" s="42" t="n"/>
      <c r="J56" s="42" t="inlineStr">
        <is>
          <t>Não</t>
        </is>
      </c>
      <c r="K56" s="42" t="n"/>
    </row>
    <row r="57" ht="15" customHeight="1">
      <c r="A57" s="51" t="inlineStr">
        <is>
          <t>Luana</t>
        </is>
      </c>
      <c r="B57" s="42" t="inlineStr">
        <is>
          <t>Santa Helena</t>
        </is>
      </c>
      <c r="C57" s="42" t="n">
        <v>1</v>
      </c>
      <c r="D57" s="42">
        <f>IFERROR(IF(INDEX('Form 1 - Município'!D2:D500, MATCH(B57&amp;C57, INDEX('Form 1 - Município'!B2:B500&amp;'Form 1 - Município'!C2:C500, 0), 0))="", "", INDEX('Form 1 - Município'!D2:D500, MATCH(B57&amp;C57, INDEX('Form 1 - Município'!B2:B500&amp;'Form 1 - Município'!C2:C500, 0), 0))), "")</f>
        <v/>
      </c>
      <c r="E57" s="43" t="inlineStr">
        <is>
          <t>Enviado</t>
        </is>
      </c>
      <c r="F57" s="42" t="inlineStr">
        <is>
          <t>03/04/2025</t>
        </is>
      </c>
      <c r="G57" s="48" t="inlineStr">
        <is>
          <t>Não</t>
        </is>
      </c>
      <c r="H57" s="42" t="n"/>
      <c r="I57" s="42" t="n"/>
      <c r="J57" s="42" t="inlineStr">
        <is>
          <t>Não</t>
        </is>
      </c>
      <c r="K57" s="42" t="n"/>
    </row>
    <row r="58" ht="15" customHeight="1">
      <c r="A58" s="46" t="inlineStr">
        <is>
          <t>Bianca</t>
        </is>
      </c>
      <c r="B58" s="42" t="inlineStr">
        <is>
          <t>Santa Lúcia</t>
        </is>
      </c>
      <c r="C58" s="42" t="n">
        <v>1</v>
      </c>
      <c r="D58" s="42">
        <f>IFERROR(IF(INDEX('Form 1 - Município'!D2:D500, MATCH(B58&amp;C58, INDEX('Form 1 - Município'!B2:B500&amp;'Form 1 - Município'!C2:C500, 0), 0))="", "", INDEX('Form 1 - Município'!D2:D500, MATCH(B58&amp;C58, INDEX('Form 1 - Município'!B2:B500&amp;'Form 1 - Município'!C2:C500, 0), 0))), "")</f>
        <v/>
      </c>
      <c r="E58" s="43" t="inlineStr">
        <is>
          <t>Enviado</t>
        </is>
      </c>
      <c r="F58" s="42" t="inlineStr">
        <is>
          <t>27/03/2025</t>
        </is>
      </c>
      <c r="G58" s="44" t="inlineStr">
        <is>
          <t>Sim</t>
        </is>
      </c>
      <c r="H58" s="45" t="inlineStr">
        <is>
          <t>Pág 3, precisa incluir fotos de cada um dos ambientes da UVR - cozinha, refeitório, área de processamento...
Pág 4, estão com 3 prensas horizontais?</t>
        </is>
      </c>
      <c r="I58" s="42" t="n"/>
      <c r="J58" s="42" t="inlineStr">
        <is>
          <t>Não</t>
        </is>
      </c>
      <c r="K58" s="42" t="n"/>
    </row>
    <row r="59" ht="15" customHeight="1">
      <c r="A59" s="51" t="inlineStr">
        <is>
          <t>Luana</t>
        </is>
      </c>
      <c r="B59" s="42" t="inlineStr">
        <is>
          <t>Santa Tereza do Oeste</t>
        </is>
      </c>
      <c r="C59" s="42" t="n">
        <v>1</v>
      </c>
      <c r="D59" s="42">
        <f>IFERROR(IF(INDEX('Form 1 - Município'!D2:D500, MATCH(B59&amp;C59, INDEX('Form 1 - Município'!B2:B500&amp;'Form 1 - Município'!C2:C500, 0), 0))="", "", INDEX('Form 1 - Município'!D2:D500, MATCH(B59&amp;C59, INDEX('Form 1 - Município'!B2:B500&amp;'Form 1 - Município'!C2:C500, 0), 0))), "")</f>
        <v/>
      </c>
      <c r="E59" s="43" t="inlineStr">
        <is>
          <t>Enviado</t>
        </is>
      </c>
      <c r="F59" s="42" t="inlineStr">
        <is>
          <t>19/03/2025</t>
        </is>
      </c>
      <c r="G59" s="44" t="inlineStr">
        <is>
          <t>Sim</t>
        </is>
      </c>
      <c r="H59" s="42" t="n"/>
      <c r="I59" s="42" t="n"/>
      <c r="J59" s="42" t="inlineStr">
        <is>
          <t>Não</t>
        </is>
      </c>
      <c r="K59" s="42" t="n"/>
    </row>
    <row r="60" ht="15" customHeight="1">
      <c r="A60" s="52" t="inlineStr">
        <is>
          <t>Larissa</t>
        </is>
      </c>
      <c r="B60" s="42" t="inlineStr">
        <is>
          <t>Santa Terezinha de Itaipu</t>
        </is>
      </c>
      <c r="C60" s="42" t="n">
        <v>1</v>
      </c>
      <c r="D60" s="42">
        <f>IFERROR(IF(INDEX('Form 1 - Município'!D2:D500, MATCH(B60&amp;C60, INDEX('Form 1 - Município'!B2:B500&amp;'Form 1 - Município'!C2:C500, 0), 0))="", "", INDEX('Form 1 - Município'!D2:D500, MATCH(B60&amp;C60, INDEX('Form 1 - Município'!B2:B500&amp;'Form 1 - Município'!C2:C500, 0), 0))), "")</f>
        <v/>
      </c>
      <c r="E60" s="43" t="inlineStr">
        <is>
          <t>Enviado</t>
        </is>
      </c>
      <c r="F60" s="42" t="inlineStr">
        <is>
          <t>19/08/2025</t>
        </is>
      </c>
      <c r="G60" s="44" t="inlineStr">
        <is>
          <t>Sim</t>
        </is>
      </c>
      <c r="H60" s="42" t="n"/>
      <c r="I60" s="42" t="n"/>
      <c r="J60" s="42" t="inlineStr">
        <is>
          <t>Não</t>
        </is>
      </c>
      <c r="K60" s="42" t="n"/>
    </row>
    <row r="61" ht="15" customHeight="1">
      <c r="A61" s="51" t="inlineStr">
        <is>
          <t>Luana</t>
        </is>
      </c>
      <c r="B61" s="42" t="inlineStr">
        <is>
          <t>São Jose das Palmeiras</t>
        </is>
      </c>
      <c r="C61" s="42" t="n">
        <v>1</v>
      </c>
      <c r="D61" s="42">
        <f>IFERROR(IF(INDEX('Form 1 - Município'!D2:D500, MATCH(B61&amp;C61, INDEX('Form 1 - Município'!B2:B500&amp;'Form 1 - Município'!C2:C500, 0), 0))="", "", INDEX('Form 1 - Município'!D2:D500, MATCH(B61&amp;C61, INDEX('Form 1 - Município'!B2:B500&amp;'Form 1 - Município'!C2:C500, 0), 0))), "")</f>
        <v/>
      </c>
      <c r="E61" s="43" t="inlineStr">
        <is>
          <t>Enviado</t>
        </is>
      </c>
      <c r="F61" s="42" t="inlineStr">
        <is>
          <t>10/03/2025</t>
        </is>
      </c>
      <c r="G61" s="44" t="inlineStr">
        <is>
          <t>Sim</t>
        </is>
      </c>
      <c r="H61" s="42" t="inlineStr">
        <is>
          <t>Alterado as fotos</t>
        </is>
      </c>
      <c r="I61" s="42" t="n"/>
      <c r="J61" s="42" t="inlineStr">
        <is>
          <t>Não</t>
        </is>
      </c>
      <c r="K61" s="42" t="n"/>
    </row>
    <row r="62" ht="15" customHeight="1">
      <c r="A62" s="52" t="inlineStr">
        <is>
          <t>Larissa</t>
        </is>
      </c>
      <c r="B62" s="42" t="inlineStr">
        <is>
          <t>São Miguel do Iguaçu</t>
        </is>
      </c>
      <c r="C62" s="42" t="n">
        <v>1</v>
      </c>
      <c r="D62" s="42">
        <f>IFERROR(IF(INDEX('Form 1 - Município'!D2:D500, MATCH(B62&amp;C62, INDEX('Form 1 - Município'!B2:B500&amp;'Form 1 - Município'!C2:C500, 0), 0))="", "", INDEX('Form 1 - Município'!D2:D500, MATCH(B62&amp;C62, INDEX('Form 1 - Município'!B2:B500&amp;'Form 1 - Município'!C2:C500, 0), 0))), "")</f>
        <v/>
      </c>
      <c r="E62" s="43" t="inlineStr">
        <is>
          <t>Enviado</t>
        </is>
      </c>
      <c r="F62" s="42" t="inlineStr">
        <is>
          <t>22/04/2025</t>
        </is>
      </c>
      <c r="G62" s="44" t="inlineStr">
        <is>
          <t>Sim</t>
        </is>
      </c>
      <c r="H62" s="42" t="n"/>
      <c r="I62" s="42" t="inlineStr">
        <is>
          <t>Remover ID 195</t>
        </is>
      </c>
      <c r="J62" s="42" t="inlineStr">
        <is>
          <t>Sim</t>
        </is>
      </c>
      <c r="K62" s="42" t="inlineStr">
        <is>
          <t>Removido o 195</t>
        </is>
      </c>
    </row>
    <row r="63" ht="15" customHeight="1">
      <c r="A63" s="51" t="inlineStr">
        <is>
          <t>Luana</t>
        </is>
      </c>
      <c r="B63" s="42" t="inlineStr">
        <is>
          <t>São Pedro do Iguaçu</t>
        </is>
      </c>
      <c r="C63" s="42" t="n">
        <v>1</v>
      </c>
      <c r="D63" s="42">
        <f>IFERROR(IF(INDEX('Form 1 - Município'!D2:D500, MATCH(B63&amp;C63, INDEX('Form 1 - Município'!B2:B500&amp;'Form 1 - Município'!C2:C500, 0), 0))="", "", INDEX('Form 1 - Município'!D2:D500, MATCH(B63&amp;C63, INDEX('Form 1 - Município'!B2:B500&amp;'Form 1 - Município'!C2:C500, 0), 0))), "")</f>
        <v/>
      </c>
      <c r="E63" s="43" t="inlineStr">
        <is>
          <t>Enviado</t>
        </is>
      </c>
      <c r="F63" s="42" t="inlineStr">
        <is>
          <t>01/04/2025</t>
        </is>
      </c>
      <c r="G63" s="48" t="inlineStr">
        <is>
          <t>Não</t>
        </is>
      </c>
      <c r="H63" s="42" t="n"/>
      <c r="I63" s="42" t="n"/>
      <c r="J63" s="42" t="inlineStr">
        <is>
          <t>Não</t>
        </is>
      </c>
      <c r="K63" s="42" t="n"/>
    </row>
    <row r="64" ht="15" customHeight="1">
      <c r="A64" s="52" t="inlineStr">
        <is>
          <t>Larissa</t>
        </is>
      </c>
      <c r="B64" s="42" t="inlineStr">
        <is>
          <t>Serranopolis do Iguaçu</t>
        </is>
      </c>
      <c r="C64" s="42" t="n">
        <v>1</v>
      </c>
      <c r="D64" s="42">
        <f>IFERROR(IF(INDEX('Form 1 - Município'!D2:D500, MATCH(B64&amp;C64, INDEX('Form 1 - Município'!B2:B500&amp;'Form 1 - Município'!C2:C500, 0), 0))="", "", INDEX('Form 1 - Município'!D2:D500, MATCH(B64&amp;C64, INDEX('Form 1 - Município'!B2:B500&amp;'Form 1 - Município'!C2:C500, 0), 0))), "")</f>
        <v/>
      </c>
      <c r="E64" s="43" t="inlineStr">
        <is>
          <t>Enviado</t>
        </is>
      </c>
      <c r="F64" s="42" t="inlineStr">
        <is>
          <t>08/04/2025</t>
        </is>
      </c>
      <c r="G64" s="44" t="inlineStr">
        <is>
          <t>Sim</t>
        </is>
      </c>
      <c r="H64" s="42" t="inlineStr">
        <is>
          <t xml:space="preserve"> Ajustas a aba 3</t>
        </is>
      </c>
      <c r="I64" s="42" t="n"/>
      <c r="J64" s="42" t="inlineStr">
        <is>
          <t>Não</t>
        </is>
      </c>
      <c r="K64" s="42" t="n"/>
    </row>
    <row r="65" ht="15" customHeight="1">
      <c r="A65" s="41" t="inlineStr">
        <is>
          <t>Gabriel</t>
        </is>
      </c>
      <c r="B65" s="42" t="inlineStr">
        <is>
          <t>Terra Roxa</t>
        </is>
      </c>
      <c r="C65" s="42" t="n">
        <v>1</v>
      </c>
      <c r="D65" s="42">
        <f>IFERROR(IF(INDEX('Form 1 - Município'!D2:D500, MATCH(B65&amp;C65, INDEX('Form 1 - Município'!B2:B500&amp;'Form 1 - Município'!C2:C500, 0), 0))="", "", INDEX('Form 1 - Município'!D2:D500, MATCH(B65&amp;C65, INDEX('Form 1 - Município'!B2:B500&amp;'Form 1 - Município'!C2:C500, 0), 0))), "")</f>
        <v/>
      </c>
      <c r="E65" s="43" t="inlineStr">
        <is>
          <t>Enviado</t>
        </is>
      </c>
      <c r="F65" s="42" t="inlineStr">
        <is>
          <t>12/05/2025</t>
        </is>
      </c>
      <c r="G65" s="44" t="inlineStr">
        <is>
          <t>Sim</t>
        </is>
      </c>
      <c r="H65" s="42"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5" s="42" t="inlineStr">
        <is>
          <t>ID192; ID191; ID190; ID189; ID171</t>
        </is>
      </c>
      <c r="J65" s="42" t="inlineStr">
        <is>
          <t>Sim</t>
        </is>
      </c>
      <c r="K65" s="42" t="inlineStr">
        <is>
          <t>Deletados 171;189;190;191;192</t>
        </is>
      </c>
    </row>
    <row r="66" ht="15" customHeight="1">
      <c r="A66" s="41" t="inlineStr">
        <is>
          <t>Gabriel</t>
        </is>
      </c>
      <c r="B66" s="42" t="inlineStr">
        <is>
          <t>Toledo</t>
        </is>
      </c>
      <c r="C66" s="42" t="n">
        <v>1</v>
      </c>
      <c r="D66" s="42">
        <f>IFERROR(IF(INDEX('Form 1 - Município'!D2:D500, MATCH(B66&amp;C66, INDEX('Form 1 - Município'!B2:B500&amp;'Form 1 - Município'!C2:C500, 0), 0))="", "", INDEX('Form 1 - Município'!D2:D500, MATCH(B66&amp;C66, INDEX('Form 1 - Município'!B2:B500&amp;'Form 1 - Município'!C2:C500, 0), 0))), "")</f>
        <v/>
      </c>
      <c r="E66" s="47" t="inlineStr">
        <is>
          <t>Atrasado</t>
        </is>
      </c>
      <c r="F66" s="42" t="n"/>
      <c r="G66" s="48" t="inlineStr">
        <is>
          <t>Não</t>
        </is>
      </c>
      <c r="H66" s="42" t="n"/>
      <c r="I66" s="42" t="n"/>
      <c r="J66" s="42" t="inlineStr">
        <is>
          <t>Não</t>
        </is>
      </c>
      <c r="K66" s="42" t="n"/>
    </row>
    <row r="67" ht="15" customHeight="1">
      <c r="A67" s="46" t="inlineStr">
        <is>
          <t>Bianca</t>
        </is>
      </c>
      <c r="B67" s="42" t="inlineStr">
        <is>
          <t>Tres Barras do Parana</t>
        </is>
      </c>
      <c r="C67" s="42" t="n">
        <v>1</v>
      </c>
      <c r="D67" s="42">
        <f>IFERROR(IF(INDEX('Form 1 - Município'!D2:D500, MATCH(B67&amp;C67, INDEX('Form 1 - Município'!B2:B500&amp;'Form 1 - Município'!C2:C500, 0), 0))="", "", INDEX('Form 1 - Município'!D2:D500, MATCH(B67&amp;C67, INDEX('Form 1 - Município'!B2:B500&amp;'Form 1 - Município'!C2:C500, 0), 0))), "")</f>
        <v/>
      </c>
      <c r="E67" s="43" t="inlineStr">
        <is>
          <t>Enviado</t>
        </is>
      </c>
      <c r="F67" s="42" t="inlineStr">
        <is>
          <t>20/03/2025</t>
        </is>
      </c>
      <c r="G67" s="44" t="inlineStr">
        <is>
          <t>Sim</t>
        </is>
      </c>
      <c r="H67" s="42" t="inlineStr">
        <is>
          <t>Pag 3, as fotos da edificação e da área de estocagem estão ótimas, para as outras áreas precisaria de fotos mais específicas</t>
        </is>
      </c>
      <c r="I67" s="42" t="n"/>
      <c r="J67" s="42" t="inlineStr">
        <is>
          <t>Não</t>
        </is>
      </c>
      <c r="K67" s="42" t="n"/>
    </row>
    <row r="68" ht="15" customHeight="1">
      <c r="A68" s="49" t="inlineStr">
        <is>
          <t>Valquiria</t>
        </is>
      </c>
      <c r="B68" s="42" t="inlineStr">
        <is>
          <t>Tupassi</t>
        </is>
      </c>
      <c r="C68" s="42" t="n">
        <v>1</v>
      </c>
      <c r="D68" s="42">
        <f>IFERROR(IF(INDEX('Form 1 - Município'!D2:D500, MATCH(B68&amp;C68, INDEX('Form 1 - Município'!B2:B500&amp;'Form 1 - Município'!C2:C500, 0), 0))="", "", INDEX('Form 1 - Município'!D2:D500, MATCH(B68&amp;C68, INDEX('Form 1 - Município'!B2:B500&amp;'Form 1 - Município'!C2:C500, 0), 0))), "")</f>
        <v/>
      </c>
      <c r="E68" s="43" t="inlineStr">
        <is>
          <t>Enviado</t>
        </is>
      </c>
      <c r="F68" s="42" t="inlineStr">
        <is>
          <t>26/02/2025</t>
        </is>
      </c>
      <c r="G68" s="48" t="inlineStr">
        <is>
          <t>Não</t>
        </is>
      </c>
      <c r="H68" s="42" t="n"/>
      <c r="I68" s="42" t="n"/>
      <c r="J68" s="42" t="inlineStr">
        <is>
          <t>Não</t>
        </is>
      </c>
      <c r="K68" s="42" t="n"/>
    </row>
    <row r="69" ht="15" customHeight="1">
      <c r="A69" s="49" t="inlineStr">
        <is>
          <t>Valquiria</t>
        </is>
      </c>
      <c r="B69" s="42" t="inlineStr">
        <is>
          <t>Ubirata</t>
        </is>
      </c>
      <c r="C69" s="42" t="n">
        <v>1</v>
      </c>
      <c r="D69" s="42">
        <f>IFERROR(IF(INDEX('Form 1 - Município'!D2:D500, MATCH(B69&amp;C69, INDEX('Form 1 - Município'!B2:B500&amp;'Form 1 - Município'!C2:C500, 0), 0))="", "", INDEX('Form 1 - Município'!D2:D500, MATCH(B69&amp;C69, INDEX('Form 1 - Município'!B2:B500&amp;'Form 1 - Município'!C2:C500, 0), 0))), "")</f>
        <v/>
      </c>
      <c r="E69" s="43" t="inlineStr">
        <is>
          <t>Enviado</t>
        </is>
      </c>
      <c r="F69" s="42" t="inlineStr">
        <is>
          <t>16/04/2025</t>
        </is>
      </c>
      <c r="G69" s="48" t="inlineStr">
        <is>
          <t>Não</t>
        </is>
      </c>
      <c r="H69" s="42" t="n"/>
      <c r="I69" s="42" t="n"/>
      <c r="J69" s="42" t="inlineStr">
        <is>
          <t>Não</t>
        </is>
      </c>
      <c r="K69" s="42" t="n"/>
    </row>
    <row r="70" ht="15" customHeight="1">
      <c r="A70" s="51" t="inlineStr">
        <is>
          <t>Luana</t>
        </is>
      </c>
      <c r="B70" s="42" t="inlineStr">
        <is>
          <t>Vera Cruz do Oeste</t>
        </is>
      </c>
      <c r="C70" s="42" t="n">
        <v>1</v>
      </c>
      <c r="D70" s="42">
        <f>IFERROR(IF(INDEX('Form 1 - Município'!D2:D500, MATCH(B70&amp;C70, INDEX('Form 1 - Município'!B2:B500&amp;'Form 1 - Município'!C2:C500, 0), 0))="", "", INDEX('Form 1 - Município'!D2:D500, MATCH(B70&amp;C70, INDEX('Form 1 - Município'!B2:B500&amp;'Form 1 - Município'!C2:C500, 0), 0))), "")</f>
        <v/>
      </c>
      <c r="E70" s="47" t="inlineStr">
        <is>
          <t>Atrasado</t>
        </is>
      </c>
      <c r="F70" s="42" t="n"/>
      <c r="G70" s="48"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251" customWidth="1" min="8" max="8"/>
    <col width="38" customWidth="1" min="9" max="9"/>
    <col width="25" customWidth="1" min="10" max="10"/>
    <col width="34"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ht="39.55" customHeight="1">
      <c r="A2" s="41" t="inlineStr">
        <is>
          <t>Gabriel</t>
        </is>
      </c>
      <c r="B2" s="42" t="inlineStr">
        <is>
          <t>Altônia</t>
        </is>
      </c>
      <c r="C2" s="42" t="n">
        <v>1</v>
      </c>
      <c r="D2" s="42">
        <f>IFERROR(IF(INDEX('Form 1 - Município'!D2:D500, MATCH(B2&amp;C2, INDEX('Form 1 - Município'!B2:B500&amp;'Form 1 - Município'!C2:C500, 0), 0))="", "", INDEX('Form 1 - Município'!D2:D500, MATCH(B2&amp;C2, INDEX('Form 1 - Município'!B2:B500&amp;'Form 1 - Município'!C2:C500, 0), 0))), "")</f>
        <v/>
      </c>
      <c r="E2" s="47" t="inlineStr">
        <is>
          <t>Atrasado</t>
        </is>
      </c>
      <c r="F2" s="42" t="n"/>
      <c r="G2" s="48" t="inlineStr">
        <is>
          <t>Não</t>
        </is>
      </c>
      <c r="H2" s="45" t="inlineStr">
        <is>
          <t>Teste
Testando
Testes</t>
        </is>
      </c>
      <c r="I2" s="42" t="n"/>
      <c r="J2" s="42" t="inlineStr">
        <is>
          <t>Não</t>
        </is>
      </c>
      <c r="K2" s="42" t="n"/>
    </row>
    <row r="3" ht="15" customHeight="1">
      <c r="A3" s="46" t="inlineStr">
        <is>
          <t>Bianca</t>
        </is>
      </c>
      <c r="B3" s="42" t="inlineStr">
        <is>
          <t>Anahy</t>
        </is>
      </c>
      <c r="C3" s="42" t="n">
        <v>1</v>
      </c>
      <c r="D3" s="42">
        <f>IFERROR(IF(INDEX('Form 1 - Município'!D2:D500, MATCH(B3&amp;C3, INDEX('Form 1 - Município'!B2:B500&amp;'Form 1 - Município'!C2:C500, 0), 0))="", "", INDEX('Form 1 - Município'!D2:D500, MATCH(B3&amp;C3, INDEX('Form 1 - Município'!B2:B500&amp;'Form 1 - Município'!C2:C500, 0), 0))), "")</f>
        <v/>
      </c>
      <c r="E3" s="43" t="inlineStr">
        <is>
          <t>Enviado</t>
        </is>
      </c>
      <c r="F3" s="42" t="inlineStr">
        <is>
          <t>31/03/2025</t>
        </is>
      </c>
      <c r="G3" s="48" t="inlineStr">
        <is>
          <t>Não</t>
        </is>
      </c>
      <c r="H3" s="42" t="n"/>
      <c r="I3" s="42" t="n"/>
      <c r="J3" s="42" t="inlineStr">
        <is>
          <t>Não</t>
        </is>
      </c>
      <c r="K3" s="42" t="n"/>
    </row>
    <row r="4" ht="15" customHeight="1">
      <c r="A4" s="41" t="inlineStr">
        <is>
          <t>Gabriel</t>
        </is>
      </c>
      <c r="B4" s="42" t="inlineStr">
        <is>
          <t>Assis Chateaubriand</t>
        </is>
      </c>
      <c r="C4" s="42" t="n">
        <v>1</v>
      </c>
      <c r="D4" s="42">
        <f>IFERROR(IF(INDEX('Form 1 - Município'!D2:D500, MATCH(B4&amp;C4, INDEX('Form 1 - Município'!B2:B500&amp;'Form 1 - Município'!C2:C500, 0), 0))="", "", INDEX('Form 1 - Município'!D2:D500, MATCH(B4&amp;C4, INDEX('Form 1 - Município'!B2:B500&amp;'Form 1 - Município'!C2:C500, 0), 0))), "")</f>
        <v/>
      </c>
      <c r="E4" s="43" t="inlineStr">
        <is>
          <t>Enviado</t>
        </is>
      </c>
      <c r="F4" s="42" t="inlineStr">
        <is>
          <t>21/07/2025</t>
        </is>
      </c>
      <c r="G4" s="44" t="inlineStr">
        <is>
          <t>Sim</t>
        </is>
      </c>
      <c r="H4" s="42" t="inlineStr">
        <is>
          <t>ok</t>
        </is>
      </c>
      <c r="I4" s="42" t="n"/>
      <c r="J4" s="42" t="inlineStr">
        <is>
          <t>Não</t>
        </is>
      </c>
      <c r="K4" s="42" t="n"/>
    </row>
    <row r="5" ht="15" customHeight="1">
      <c r="A5" s="46" t="inlineStr">
        <is>
          <t>Bianca</t>
        </is>
      </c>
      <c r="B5" s="42" t="inlineStr">
        <is>
          <t>Boa Vista da Aparecida</t>
        </is>
      </c>
      <c r="C5" s="42" t="n">
        <v>1</v>
      </c>
      <c r="D5" s="42">
        <f>IFERROR(IF(INDEX('Form 1 - Município'!D2:D500, MATCH(B5&amp;C5, INDEX('Form 1 - Município'!B2:B500&amp;'Form 1 - Município'!C2:C500, 0), 0))="", "", INDEX('Form 1 - Município'!D2:D500, MATCH(B5&amp;C5, INDEX('Form 1 - Município'!B2:B500&amp;'Form 1 - Município'!C2:C500, 0), 0))), "")</f>
        <v/>
      </c>
      <c r="E5" s="43" t="inlineStr">
        <is>
          <t>Enviado</t>
        </is>
      </c>
      <c r="F5" s="42" t="inlineStr">
        <is>
          <t>27/03/2025</t>
        </is>
      </c>
      <c r="G5" s="44" t="inlineStr">
        <is>
          <t>Sim</t>
        </is>
      </c>
      <c r="H5" s="42" t="inlineStr">
        <is>
          <t>Verificar pág 3 (falta de documentação)</t>
        </is>
      </c>
      <c r="I5" s="42" t="n"/>
      <c r="J5" s="42" t="inlineStr">
        <is>
          <t>Não</t>
        </is>
      </c>
      <c r="K5" s="42" t="n"/>
    </row>
    <row r="6" ht="15" customHeight="1">
      <c r="A6" s="46" t="inlineStr">
        <is>
          <t>Bianca</t>
        </is>
      </c>
      <c r="B6" s="42" t="inlineStr">
        <is>
          <t>Braganey</t>
        </is>
      </c>
      <c r="C6" s="42" t="n">
        <v>1</v>
      </c>
      <c r="D6" s="42">
        <f>IFERROR(IF(INDEX('Form 1 - Município'!D2:D500, MATCH(B6&amp;C6, INDEX('Form 1 - Município'!B2:B500&amp;'Form 1 - Município'!C2:C500, 0), 0))="", "", INDEX('Form 1 - Município'!D2:D500, MATCH(B6&amp;C6, INDEX('Form 1 - Município'!B2:B500&amp;'Form 1 - Município'!C2:C500, 0), 0))), "")</f>
        <v/>
      </c>
      <c r="E6" s="43" t="inlineStr">
        <is>
          <t>Enviado</t>
        </is>
      </c>
      <c r="F6" s="42" t="inlineStr">
        <is>
          <t>09/04/2025</t>
        </is>
      </c>
      <c r="G6" s="48" t="inlineStr">
        <is>
          <t>Não</t>
        </is>
      </c>
      <c r="H6" s="42" t="n"/>
      <c r="I6" s="42" t="n"/>
      <c r="J6" s="42" t="inlineStr">
        <is>
          <t>Não</t>
        </is>
      </c>
      <c r="K6" s="42" t="n"/>
    </row>
    <row r="7" ht="15" customHeight="1">
      <c r="A7" s="41" t="inlineStr">
        <is>
          <t>Gabriel</t>
        </is>
      </c>
      <c r="B7" s="42" t="inlineStr">
        <is>
          <t>Brasilândia do Sul</t>
        </is>
      </c>
      <c r="C7" s="42" t="n">
        <v>1</v>
      </c>
      <c r="D7" s="42">
        <f>IFERROR(IF(INDEX('Form 1 - Município'!D2:D500, MATCH(B7&amp;C7, INDEX('Form 1 - Município'!B2:B500&amp;'Form 1 - Município'!C2:C500, 0), 0))="", "", INDEX('Form 1 - Município'!D2:D500, MATCH(B7&amp;C7, INDEX('Form 1 - Município'!B2:B500&amp;'Form 1 - Município'!C2:C500, 0), 0))), "")</f>
        <v/>
      </c>
      <c r="E7" s="43" t="inlineStr">
        <is>
          <t>Enviado</t>
        </is>
      </c>
      <c r="F7" s="42" t="inlineStr">
        <is>
          <t>21/03/2025</t>
        </is>
      </c>
      <c r="G7" s="44" t="inlineStr">
        <is>
          <t>Sim</t>
        </is>
      </c>
      <c r="H7" s="42" t="inlineStr">
        <is>
          <t>apenas revisar docs</t>
        </is>
      </c>
      <c r="I7" s="42" t="n"/>
      <c r="J7" s="42" t="inlineStr">
        <is>
          <t>Não</t>
        </is>
      </c>
      <c r="K7" s="42" t="n"/>
    </row>
    <row r="8" ht="15" customHeight="1">
      <c r="A8" s="49" t="inlineStr">
        <is>
          <t>Valquiria</t>
        </is>
      </c>
      <c r="B8" s="42" t="inlineStr">
        <is>
          <t>Cafelândia</t>
        </is>
      </c>
      <c r="C8" s="42" t="n">
        <v>1</v>
      </c>
      <c r="D8" s="42">
        <f>IFERROR(IF(INDEX('Form 1 - Município'!D2:D500, MATCH(B8&amp;C8, INDEX('Form 1 - Município'!B2:B500&amp;'Form 1 - Município'!C2:C500, 0), 0))="", "", INDEX('Form 1 - Município'!D2:D500, MATCH(B8&amp;C8, INDEX('Form 1 - Município'!B2:B500&amp;'Form 1 - Município'!C2:C500, 0), 0))), "")</f>
        <v/>
      </c>
      <c r="E8" s="47" t="inlineStr">
        <is>
          <t>Atrasado</t>
        </is>
      </c>
      <c r="F8" s="42" t="n"/>
      <c r="G8" s="48" t="inlineStr">
        <is>
          <t>Não</t>
        </is>
      </c>
      <c r="H8" s="42" t="n"/>
      <c r="I8" s="42" t="n"/>
      <c r="J8" s="42" t="inlineStr">
        <is>
          <t>Não</t>
        </is>
      </c>
      <c r="K8" s="42" t="n"/>
    </row>
    <row r="9" ht="15" customHeight="1">
      <c r="A9" s="46" t="inlineStr">
        <is>
          <t>Bianca</t>
        </is>
      </c>
      <c r="B9" s="42" t="inlineStr">
        <is>
          <t>Campo Bonito</t>
        </is>
      </c>
      <c r="C9" s="42" t="n">
        <v>1</v>
      </c>
      <c r="D9" s="42">
        <f>IFERROR(IF(INDEX('Form 1 - Município'!D2:D500, MATCH(B9&amp;C9, INDEX('Form 1 - Município'!B2:B500&amp;'Form 1 - Município'!C2:C500, 0), 0))="", "", INDEX('Form 1 - Município'!D2:D500, MATCH(B9&amp;C9, INDEX('Form 1 - Município'!B2:B500&amp;'Form 1 - Município'!C2:C500, 0), 0))), "")</f>
        <v/>
      </c>
      <c r="E9" s="47" t="inlineStr">
        <is>
          <t>Atrasado</t>
        </is>
      </c>
      <c r="F9" s="42" t="n"/>
      <c r="G9" s="48" t="inlineStr">
        <is>
          <t>Não</t>
        </is>
      </c>
      <c r="H9" s="42" t="n"/>
      <c r="I9" s="42" t="n"/>
      <c r="J9" s="42" t="inlineStr">
        <is>
          <t>Não</t>
        </is>
      </c>
      <c r="K9" s="42" t="n"/>
    </row>
    <row r="10" ht="15" customHeight="1">
      <c r="A10" s="46" t="inlineStr">
        <is>
          <t>Bianca</t>
        </is>
      </c>
      <c r="B10" s="42" t="inlineStr">
        <is>
          <t>Capitão Leonidas Marques</t>
        </is>
      </c>
      <c r="C10" s="42" t="n">
        <v>1</v>
      </c>
      <c r="D10" s="42">
        <f>IFERROR(IF(INDEX('Form 1 - Município'!D2:D500, MATCH(B10&amp;C10, INDEX('Form 1 - Município'!B2:B500&amp;'Form 1 - Município'!C2:C500, 0), 0))="", "", INDEX('Form 1 - Município'!D2:D500, MATCH(B10&amp;C10, INDEX('Form 1 - Município'!B2:B500&amp;'Form 1 - Município'!C2:C500, 0), 0))), "")</f>
        <v/>
      </c>
      <c r="E10" s="50" t="inlineStr">
        <is>
          <t>Duplicado</t>
        </is>
      </c>
      <c r="F10" s="42" t="inlineStr">
        <is>
          <t>06/03/2025, 05/03/2025</t>
        </is>
      </c>
      <c r="G10" s="48" t="inlineStr">
        <is>
          <t>Não</t>
        </is>
      </c>
      <c r="H10" s="42" t="n"/>
      <c r="I10" s="42" t="n"/>
      <c r="J10" s="42" t="inlineStr">
        <is>
          <t>Não</t>
        </is>
      </c>
      <c r="K10" s="42" t="n"/>
    </row>
    <row r="11" ht="15" customHeight="1">
      <c r="A11" s="49" t="inlineStr">
        <is>
          <t>Valquiria</t>
        </is>
      </c>
      <c r="B11" s="42" t="inlineStr">
        <is>
          <t>Cascavel</t>
        </is>
      </c>
      <c r="C11" s="42" t="n">
        <v>1</v>
      </c>
      <c r="D11" s="42">
        <f>IFERROR(IF(INDEX('Form 1 - Município'!D2:D500, MATCH(B11&amp;C11, INDEX('Form 1 - Município'!B2:B500&amp;'Form 1 - Município'!C2:C500, 0), 0))="", "", INDEX('Form 1 - Município'!D2:D500, MATCH(B11&amp;C11, INDEX('Form 1 - Município'!B2:B500&amp;'Form 1 - Município'!C2:C500, 0), 0))), "")</f>
        <v/>
      </c>
      <c r="E11" s="43" t="inlineStr">
        <is>
          <t>Enviado</t>
        </is>
      </c>
      <c r="F11" s="42" t="inlineStr">
        <is>
          <t>10/04/2025</t>
        </is>
      </c>
      <c r="G11" s="48" t="inlineStr">
        <is>
          <t>Não</t>
        </is>
      </c>
      <c r="H11" s="42" t="n"/>
      <c r="I11" s="42" t="n"/>
      <c r="J11" s="42" t="inlineStr">
        <is>
          <t>Não</t>
        </is>
      </c>
      <c r="K11" s="42" t="n"/>
    </row>
    <row r="12" ht="15" customHeight="1">
      <c r="A12" s="49" t="inlineStr">
        <is>
          <t>Valquiria</t>
        </is>
      </c>
      <c r="B12" s="42" t="inlineStr">
        <is>
          <t>Cascavel</t>
        </is>
      </c>
      <c r="C12" s="42" t="n">
        <v>2</v>
      </c>
      <c r="D12" s="42">
        <f>IFERROR(IF(INDEX('Form 1 - Município'!D2:D500, MATCH(B12&amp;C12, INDEX('Form 1 - Município'!B2:B500&amp;'Form 1 - Município'!C2:C500, 0), 0))="", "", INDEX('Form 1 - Município'!D2:D500, MATCH(B12&amp;C12, INDEX('Form 1 - Município'!B2:B500&amp;'Form 1 - Município'!C2:C500, 0), 0))), "")</f>
        <v/>
      </c>
      <c r="E12" s="43" t="inlineStr">
        <is>
          <t>Enviado</t>
        </is>
      </c>
      <c r="F12" s="42" t="inlineStr">
        <is>
          <t>10/04/2025</t>
        </is>
      </c>
      <c r="G12" s="48" t="inlineStr">
        <is>
          <t>Não</t>
        </is>
      </c>
      <c r="H12" s="42" t="n"/>
      <c r="I12" s="42" t="n"/>
      <c r="J12" s="42" t="inlineStr">
        <is>
          <t>Não</t>
        </is>
      </c>
      <c r="K12" s="42" t="n"/>
    </row>
    <row r="13" ht="15" customHeight="1">
      <c r="A13" s="49" t="inlineStr">
        <is>
          <t>Valquiria</t>
        </is>
      </c>
      <c r="B13" s="42" t="inlineStr">
        <is>
          <t>Cascavel</t>
        </is>
      </c>
      <c r="C13" s="42" t="n">
        <v>3</v>
      </c>
      <c r="D13" s="42">
        <f>IFERROR(IF(INDEX('Form 1 - Município'!D2:D500, MATCH(B13&amp;C13, INDEX('Form 1 - Município'!B2:B500&amp;'Form 1 - Município'!C2:C500, 0), 0))="", "", INDEX('Form 1 - Município'!D2:D500, MATCH(B13&amp;C13, INDEX('Form 1 - Município'!B2:B500&amp;'Form 1 - Município'!C2:C500, 0), 0))), "")</f>
        <v/>
      </c>
      <c r="E13" s="43" t="inlineStr">
        <is>
          <t>Enviado</t>
        </is>
      </c>
      <c r="F13" s="42" t="inlineStr">
        <is>
          <t>09/07/2025</t>
        </is>
      </c>
      <c r="G13" s="48" t="inlineStr">
        <is>
          <t>Não</t>
        </is>
      </c>
      <c r="H13" s="42" t="n"/>
      <c r="I13" s="42" t="n"/>
      <c r="J13" s="42" t="inlineStr">
        <is>
          <t>Não</t>
        </is>
      </c>
      <c r="K13" s="42" t="n"/>
    </row>
    <row r="14" ht="15" customHeight="1">
      <c r="A14" s="49" t="inlineStr">
        <is>
          <t>Valquiria</t>
        </is>
      </c>
      <c r="B14" s="42" t="inlineStr">
        <is>
          <t>Cascavel</t>
        </is>
      </c>
      <c r="C14" s="42" t="n">
        <v>4</v>
      </c>
      <c r="D14" s="42">
        <f>IFERROR(IF(INDEX('Form 1 - Município'!D2:D500, MATCH(B14&amp;C14, INDEX('Form 1 - Município'!B2:B500&amp;'Form 1 - Município'!C2:C500, 0), 0))="", "", INDEX('Form 1 - Município'!D2:D500, MATCH(B14&amp;C14, INDEX('Form 1 - Município'!B2:B500&amp;'Form 1 - Município'!C2:C500, 0), 0))), "")</f>
        <v/>
      </c>
      <c r="E14" s="50" t="inlineStr">
        <is>
          <t>Duplicado</t>
        </is>
      </c>
      <c r="F14" s="42" t="inlineStr">
        <is>
          <t>10/04/2025, 09/05/2025</t>
        </is>
      </c>
      <c r="G14" s="48" t="inlineStr">
        <is>
          <t>Não</t>
        </is>
      </c>
      <c r="H14" s="42" t="n"/>
      <c r="I14" s="42" t="n"/>
      <c r="J14" s="42" t="inlineStr">
        <is>
          <t>Não</t>
        </is>
      </c>
      <c r="K14" s="42" t="n"/>
    </row>
    <row r="15" ht="15" customHeight="1">
      <c r="A15" s="49" t="inlineStr">
        <is>
          <t>Valquiria</t>
        </is>
      </c>
      <c r="B15" s="42" t="inlineStr">
        <is>
          <t>Cascavel</t>
        </is>
      </c>
      <c r="C15" s="42" t="n">
        <v>5</v>
      </c>
      <c r="D15" s="42">
        <f>IFERROR(IF(INDEX('Form 1 - Município'!D2:D500, MATCH(B15&amp;C15, INDEX('Form 1 - Município'!B2:B500&amp;'Form 1 - Município'!C2:C500, 0), 0))="", "", INDEX('Form 1 - Município'!D2:D500, MATCH(B15&amp;C15, INDEX('Form 1 - Município'!B2:B500&amp;'Form 1 - Município'!C2:C500, 0), 0))), "")</f>
        <v/>
      </c>
      <c r="E15" s="43" t="inlineStr">
        <is>
          <t>Enviado</t>
        </is>
      </c>
      <c r="F15" s="42" t="inlineStr">
        <is>
          <t>11/04/2025</t>
        </is>
      </c>
      <c r="G15" s="48" t="inlineStr">
        <is>
          <t>Não</t>
        </is>
      </c>
      <c r="H15" s="42" t="n"/>
      <c r="I15" s="42" t="n"/>
      <c r="J15" s="42" t="inlineStr">
        <is>
          <t>Não</t>
        </is>
      </c>
      <c r="K15" s="42" t="n"/>
    </row>
    <row r="16" ht="15" customHeight="1">
      <c r="A16" s="49" t="inlineStr">
        <is>
          <t>Valquiria</t>
        </is>
      </c>
      <c r="B16" s="42" t="inlineStr">
        <is>
          <t>Cascavel</t>
        </is>
      </c>
      <c r="C16" s="42" t="n">
        <v>6</v>
      </c>
      <c r="D16" s="42">
        <f>IFERROR(IF(INDEX('Form 1 - Município'!D2:D500, MATCH(B16&amp;C16, INDEX('Form 1 - Município'!B2:B500&amp;'Form 1 - Município'!C2:C500, 0), 0))="", "", INDEX('Form 1 - Município'!D2:D500, MATCH(B16&amp;C16, INDEX('Form 1 - Município'!B2:B500&amp;'Form 1 - Município'!C2:C500, 0), 0))), "")</f>
        <v/>
      </c>
      <c r="E16" s="43" t="inlineStr">
        <is>
          <t>Enviado</t>
        </is>
      </c>
      <c r="F16" s="42" t="inlineStr">
        <is>
          <t>15/05/2025</t>
        </is>
      </c>
      <c r="G16" s="48" t="inlineStr">
        <is>
          <t>Não</t>
        </is>
      </c>
      <c r="H16" s="42" t="n"/>
      <c r="I16" s="42" t="n"/>
      <c r="J16" s="42" t="inlineStr">
        <is>
          <t>Não</t>
        </is>
      </c>
      <c r="K16" s="42" t="n"/>
    </row>
    <row r="17" ht="15" customHeight="1">
      <c r="A17" s="46" t="inlineStr">
        <is>
          <t>Bianca</t>
        </is>
      </c>
      <c r="B17" s="42" t="inlineStr">
        <is>
          <t>Catanduvas</t>
        </is>
      </c>
      <c r="C17" s="42" t="n">
        <v>1</v>
      </c>
      <c r="D17" s="42">
        <f>IFERROR(IF(INDEX('Form 1 - Município'!D2:D500, MATCH(B17&amp;C17, INDEX('Form 1 - Município'!B2:B500&amp;'Form 1 - Município'!C2:C500, 0), 0))="", "", INDEX('Form 1 - Município'!D2:D500, MATCH(B17&amp;C17, INDEX('Form 1 - Município'!B2:B500&amp;'Form 1 - Município'!C2:C500, 0), 0))), "")</f>
        <v/>
      </c>
      <c r="E17" s="43" t="inlineStr">
        <is>
          <t>Enviado</t>
        </is>
      </c>
      <c r="F17" s="42" t="inlineStr">
        <is>
          <t>20/03/2025</t>
        </is>
      </c>
      <c r="G17" s="44" t="inlineStr">
        <is>
          <t>Sim</t>
        </is>
      </c>
      <c r="H17" s="42" t="n"/>
      <c r="I17" s="42" t="n"/>
      <c r="J17" s="42" t="inlineStr">
        <is>
          <t>Não</t>
        </is>
      </c>
      <c r="K17" s="42" t="n"/>
    </row>
    <row r="18" ht="15" customHeight="1">
      <c r="A18" s="51" t="inlineStr">
        <is>
          <t>Luana</t>
        </is>
      </c>
      <c r="B18" s="42" t="inlineStr">
        <is>
          <t>Céu Azul</t>
        </is>
      </c>
      <c r="C18" s="42" t="n">
        <v>1</v>
      </c>
      <c r="D18" s="42">
        <f>IFERROR(IF(INDEX('Form 1 - Município'!D2:D500, MATCH(B18&amp;C18, INDEX('Form 1 - Município'!B2:B500&amp;'Form 1 - Município'!C2:C500, 0), 0))="", "", INDEX('Form 1 - Município'!D2:D500, MATCH(B18&amp;C18, INDEX('Form 1 - Município'!B2:B500&amp;'Form 1 - Município'!C2:C500, 0), 0))), "")</f>
        <v/>
      </c>
      <c r="E18" s="43" t="inlineStr">
        <is>
          <t>Enviado</t>
        </is>
      </c>
      <c r="F18" s="42" t="inlineStr">
        <is>
          <t>22/08/2025</t>
        </is>
      </c>
      <c r="G18" s="48" t="inlineStr">
        <is>
          <t>Não</t>
        </is>
      </c>
      <c r="H18" s="42" t="n"/>
      <c r="I18" s="42" t="n"/>
      <c r="J18" s="42" t="inlineStr">
        <is>
          <t>Não</t>
        </is>
      </c>
      <c r="K18" s="42" t="n"/>
    </row>
    <row r="19" ht="15" customHeight="1">
      <c r="A19" s="46" t="inlineStr">
        <is>
          <t>Bianca</t>
        </is>
      </c>
      <c r="B19" s="42" t="inlineStr">
        <is>
          <t>Corbélia</t>
        </is>
      </c>
      <c r="C19" s="42" t="n">
        <v>1</v>
      </c>
      <c r="D19" s="42">
        <f>IFERROR(IF(INDEX('Form 1 - Município'!D2:D500, MATCH(B19&amp;C19, INDEX('Form 1 - Município'!B2:B500&amp;'Form 1 - Município'!C2:C500, 0), 0))="", "", INDEX('Form 1 - Município'!D2:D500, MATCH(B19&amp;C19, INDEX('Form 1 - Município'!B2:B500&amp;'Form 1 - Município'!C2:C500, 0), 0))), "")</f>
        <v/>
      </c>
      <c r="E19" s="47" t="inlineStr">
        <is>
          <t>Atrasado</t>
        </is>
      </c>
      <c r="F19" s="42" t="n"/>
      <c r="G19" s="48" t="inlineStr">
        <is>
          <t>Não</t>
        </is>
      </c>
      <c r="H19" s="42" t="n"/>
      <c r="I19" s="42" t="n"/>
      <c r="J19" s="42" t="inlineStr">
        <is>
          <t>Não</t>
        </is>
      </c>
      <c r="K19" s="42" t="n"/>
    </row>
    <row r="20" ht="15" customHeight="1">
      <c r="A20" s="51" t="inlineStr">
        <is>
          <t>Luana</t>
        </is>
      </c>
      <c r="B20" s="42" t="inlineStr">
        <is>
          <t>Diamante d'Oeste</t>
        </is>
      </c>
      <c r="C20" s="42" t="n">
        <v>1</v>
      </c>
      <c r="D20" s="42">
        <f>IFERROR(IF(INDEX('Form 1 - Município'!D2:D500, MATCH(B20&amp;C20, INDEX('Form 1 - Município'!B2:B500&amp;'Form 1 - Município'!C2:C500, 0), 0))="", "", INDEX('Form 1 - Município'!D2:D500, MATCH(B20&amp;C20, INDEX('Form 1 - Município'!B2:B500&amp;'Form 1 - Município'!C2:C500, 0), 0))), "")</f>
        <v/>
      </c>
      <c r="E20" s="43" t="inlineStr">
        <is>
          <t>Enviado</t>
        </is>
      </c>
      <c r="F20" s="42" t="inlineStr">
        <is>
          <t>19/03/2025</t>
        </is>
      </c>
      <c r="G20" s="44" t="inlineStr">
        <is>
          <t>Sim</t>
        </is>
      </c>
      <c r="H20" s="42" t="n"/>
      <c r="I20" s="42" t="n"/>
      <c r="J20" s="42" t="inlineStr">
        <is>
          <t>Não</t>
        </is>
      </c>
      <c r="K20" s="42" t="n"/>
    </row>
    <row r="21" ht="15" customHeight="1">
      <c r="A21" s="46" t="inlineStr">
        <is>
          <t>Bianca</t>
        </is>
      </c>
      <c r="B21" s="42" t="inlineStr">
        <is>
          <t>Diamante do Sul</t>
        </is>
      </c>
      <c r="C21" s="42" t="n">
        <v>1</v>
      </c>
      <c r="D21" s="42">
        <f>IFERROR(IF(INDEX('Form 1 - Município'!D2:D500, MATCH(B21&amp;C21, INDEX('Form 1 - Município'!B2:B500&amp;'Form 1 - Município'!C2:C500, 0), 0))="", "", INDEX('Form 1 - Município'!D2:D500, MATCH(B21&amp;C21, INDEX('Form 1 - Município'!B2:B500&amp;'Form 1 - Município'!C2:C500, 0), 0))), "")</f>
        <v/>
      </c>
      <c r="E21" s="43" t="inlineStr">
        <is>
          <t>Enviado</t>
        </is>
      </c>
      <c r="F21" s="42" t="inlineStr">
        <is>
          <t>10/03/2025</t>
        </is>
      </c>
      <c r="G21" s="44" t="inlineStr">
        <is>
          <t>Sim</t>
        </is>
      </c>
      <c r="H21" s="42" t="inlineStr">
        <is>
          <t>Pág 3, dividir os anexos na documentação pertinente (Estatuto e Ata)</t>
        </is>
      </c>
      <c r="I21" s="42" t="n"/>
      <c r="J21" s="42" t="inlineStr">
        <is>
          <t>Não</t>
        </is>
      </c>
      <c r="K21" s="42" t="n"/>
    </row>
    <row r="22" ht="15" customHeight="1">
      <c r="A22" s="51" t="inlineStr">
        <is>
          <t>Luana</t>
        </is>
      </c>
      <c r="B22" s="42" t="inlineStr">
        <is>
          <t>Entre Rios do Oeste</t>
        </is>
      </c>
      <c r="C22" s="42" t="n">
        <v>1</v>
      </c>
      <c r="D22" s="42">
        <f>IFERROR(IF(INDEX('Form 1 - Município'!D2:D500, MATCH(B22&amp;C22, INDEX('Form 1 - Município'!B2:B500&amp;'Form 1 - Município'!C2:C500, 0), 0))="", "", INDEX('Form 1 - Município'!D2:D500, MATCH(B22&amp;C22, INDEX('Form 1 - Município'!B2:B500&amp;'Form 1 - Município'!C2:C500, 0), 0))), "")</f>
        <v/>
      </c>
      <c r="E22" s="43" t="inlineStr">
        <is>
          <t>Enviado</t>
        </is>
      </c>
      <c r="F22" s="42" t="inlineStr">
        <is>
          <t>08/08/2025</t>
        </is>
      </c>
      <c r="G22" s="48" t="inlineStr">
        <is>
          <t>Não</t>
        </is>
      </c>
      <c r="H22" s="42" t="n"/>
      <c r="I22" s="42" t="n"/>
      <c r="J22" s="42" t="inlineStr">
        <is>
          <t>Não</t>
        </is>
      </c>
      <c r="K22" s="42" t="n"/>
    </row>
    <row r="23" ht="15" customHeight="1">
      <c r="A23" s="49" t="inlineStr">
        <is>
          <t>Valquiria</t>
        </is>
      </c>
      <c r="B23" s="42" t="inlineStr">
        <is>
          <t>Formosa do Oeste</t>
        </is>
      </c>
      <c r="C23" s="42" t="n">
        <v>1</v>
      </c>
      <c r="D23" s="42">
        <f>IFERROR(IF(INDEX('Form 1 - Município'!D2:D500, MATCH(B23&amp;C23, INDEX('Form 1 - Município'!B2:B500&amp;'Form 1 - Município'!C2:C500, 0), 0))="", "", INDEX('Form 1 - Município'!D2:D500, MATCH(B23&amp;C23, INDEX('Form 1 - Município'!B2:B500&amp;'Form 1 - Município'!C2:C500, 0), 0))), "")</f>
        <v/>
      </c>
      <c r="E23" s="43" t="inlineStr">
        <is>
          <t>Enviado</t>
        </is>
      </c>
      <c r="F23" s="42" t="inlineStr">
        <is>
          <t>15/04/2025</t>
        </is>
      </c>
      <c r="G23" s="48" t="inlineStr">
        <is>
          <t>Não</t>
        </is>
      </c>
      <c r="H23" s="42" t="n"/>
      <c r="I23" s="42" t="n"/>
      <c r="J23" s="42" t="inlineStr">
        <is>
          <t>Não</t>
        </is>
      </c>
      <c r="K23" s="42" t="n"/>
    </row>
    <row r="24" ht="15" customHeight="1">
      <c r="A24" s="52" t="inlineStr">
        <is>
          <t>Larissa</t>
        </is>
      </c>
      <c r="B24" s="42" t="inlineStr">
        <is>
          <t>Foz do Iguaçu</t>
        </is>
      </c>
      <c r="C24" s="42" t="n">
        <v>1</v>
      </c>
      <c r="D24" s="42">
        <f>IFERROR(IF(INDEX('Form 1 - Município'!D2:D500, MATCH(B24&amp;C24, INDEX('Form 1 - Município'!B2:B500&amp;'Form 1 - Município'!C2:C500, 0), 0))="", "", INDEX('Form 1 - Município'!D2:D500, MATCH(B24&amp;C24, INDEX('Form 1 - Município'!B2:B500&amp;'Form 1 - Município'!C2:C500, 0), 0))), "")</f>
        <v/>
      </c>
      <c r="E24" s="47" t="inlineStr">
        <is>
          <t>Atrasado</t>
        </is>
      </c>
      <c r="F24" s="42" t="n"/>
      <c r="G24" s="48" t="inlineStr">
        <is>
          <t>Não</t>
        </is>
      </c>
      <c r="H24" s="42" t="n"/>
      <c r="I24" s="42" t="n"/>
      <c r="J24" s="42" t="inlineStr">
        <is>
          <t>Não</t>
        </is>
      </c>
      <c r="K24" s="42" t="n"/>
    </row>
    <row r="25" ht="15" customHeight="1">
      <c r="A25" s="52" t="inlineStr">
        <is>
          <t>Larissa</t>
        </is>
      </c>
      <c r="B25" s="42" t="inlineStr">
        <is>
          <t>Foz do Iguaçu</t>
        </is>
      </c>
      <c r="C25" s="42" t="n">
        <v>2</v>
      </c>
      <c r="D25" s="42">
        <f>IFERROR(IF(INDEX('Form 1 - Município'!D2:D500, MATCH(B25&amp;C25, INDEX('Form 1 - Município'!B2:B500&amp;'Form 1 - Município'!C2:C500, 0), 0))="", "", INDEX('Form 1 - Município'!D2:D500, MATCH(B25&amp;C25, INDEX('Form 1 - Município'!B2:B500&amp;'Form 1 - Município'!C2:C500, 0), 0))), "")</f>
        <v/>
      </c>
      <c r="E25" s="43" t="inlineStr">
        <is>
          <t>Enviado</t>
        </is>
      </c>
      <c r="F25" s="42" t="inlineStr">
        <is>
          <t>20/08/2025</t>
        </is>
      </c>
      <c r="G25" s="44" t="inlineStr">
        <is>
          <t>Sim</t>
        </is>
      </c>
      <c r="H25" s="42" t="n"/>
      <c r="I25" s="42" t="n"/>
      <c r="J25" s="42" t="inlineStr">
        <is>
          <t>Não</t>
        </is>
      </c>
      <c r="K25" s="42" t="n"/>
    </row>
    <row r="26" ht="15" customHeight="1">
      <c r="A26" s="52" t="inlineStr">
        <is>
          <t>Larissa</t>
        </is>
      </c>
      <c r="B26" s="42" t="inlineStr">
        <is>
          <t>Foz do Iguaçu</t>
        </is>
      </c>
      <c r="C26" s="42" t="n">
        <v>3</v>
      </c>
      <c r="D26" s="42">
        <f>IFERROR(IF(INDEX('Form 1 - Município'!D2:D500, MATCH(B26&amp;C26, INDEX('Form 1 - Município'!B2:B500&amp;'Form 1 - Município'!C2:C500, 0), 0))="", "", INDEX('Form 1 - Município'!D2:D500, MATCH(B26&amp;C26, INDEX('Form 1 - Município'!B2:B500&amp;'Form 1 - Município'!C2:C500, 0), 0))), "")</f>
        <v/>
      </c>
      <c r="E26" s="43" t="inlineStr">
        <is>
          <t>Enviado</t>
        </is>
      </c>
      <c r="F26" s="42" t="inlineStr">
        <is>
          <t>16/04/2025</t>
        </is>
      </c>
      <c r="G26" s="44" t="inlineStr">
        <is>
          <t>Sim</t>
        </is>
      </c>
      <c r="H26" s="42" t="n"/>
      <c r="I26" s="42" t="n"/>
      <c r="J26" s="42" t="inlineStr">
        <is>
          <t>Não</t>
        </is>
      </c>
      <c r="K26" s="42" t="n"/>
    </row>
    <row r="27" ht="15" customHeight="1">
      <c r="A27" s="52" t="inlineStr">
        <is>
          <t>Larissa</t>
        </is>
      </c>
      <c r="B27" s="42" t="inlineStr">
        <is>
          <t>Foz do Iguaçu</t>
        </is>
      </c>
      <c r="C27" s="42" t="n">
        <v>4</v>
      </c>
      <c r="D27" s="42">
        <f>IFERROR(IF(INDEX('Form 1 - Município'!D2:D500, MATCH(B27&amp;C27, INDEX('Form 1 - Município'!B2:B500&amp;'Form 1 - Município'!C2:C500, 0), 0))="", "", INDEX('Form 1 - Município'!D2:D500, MATCH(B27&amp;C27, INDEX('Form 1 - Município'!B2:B500&amp;'Form 1 - Município'!C2:C500, 0), 0))), "")</f>
        <v/>
      </c>
      <c r="E27" s="43" t="inlineStr">
        <is>
          <t>Enviado</t>
        </is>
      </c>
      <c r="F27" s="42" t="inlineStr">
        <is>
          <t>09/07/2025</t>
        </is>
      </c>
      <c r="G27" s="44" t="inlineStr">
        <is>
          <t>Sim</t>
        </is>
      </c>
      <c r="H27" s="42" t="n"/>
      <c r="I27" s="42" t="n"/>
      <c r="J27" s="42" t="inlineStr">
        <is>
          <t>Não</t>
        </is>
      </c>
      <c r="K27" s="42" t="n"/>
    </row>
    <row r="28" ht="15" customHeight="1">
      <c r="A28" s="52" t="inlineStr">
        <is>
          <t>Larissa</t>
        </is>
      </c>
      <c r="B28" s="42" t="inlineStr">
        <is>
          <t>Foz do Iguaçu</t>
        </is>
      </c>
      <c r="C28" s="42" t="n">
        <v>5</v>
      </c>
      <c r="D28" s="42">
        <f>IFERROR(IF(INDEX('Form 1 - Município'!D2:D500, MATCH(B28&amp;C28, INDEX('Form 1 - Município'!B2:B500&amp;'Form 1 - Município'!C2:C500, 0), 0))="", "", INDEX('Form 1 - Município'!D2:D500, MATCH(B28&amp;C28, INDEX('Form 1 - Município'!B2:B500&amp;'Form 1 - Município'!C2:C500, 0), 0))), "")</f>
        <v/>
      </c>
      <c r="E28" s="43" t="inlineStr">
        <is>
          <t>Enviado</t>
        </is>
      </c>
      <c r="F28" s="42" t="inlineStr">
        <is>
          <t>03/07/2025</t>
        </is>
      </c>
      <c r="G28" s="44" t="inlineStr">
        <is>
          <t>Sim</t>
        </is>
      </c>
      <c r="H28" s="42" t="n"/>
      <c r="I28" s="42" t="n"/>
      <c r="J28" s="42" t="inlineStr">
        <is>
          <t>Não</t>
        </is>
      </c>
      <c r="K28" s="42" t="n"/>
    </row>
    <row r="29" ht="15" customHeight="1">
      <c r="A29" s="52" t="inlineStr">
        <is>
          <t>Larissa</t>
        </is>
      </c>
      <c r="B29" s="42" t="inlineStr">
        <is>
          <t>Foz do Iguaçu</t>
        </is>
      </c>
      <c r="C29" s="42" t="n">
        <v>6</v>
      </c>
      <c r="D29" s="42">
        <f>IFERROR(IF(INDEX('Form 1 - Município'!D2:D500, MATCH(B29&amp;C29, INDEX('Form 1 - Município'!B2:B500&amp;'Form 1 - Município'!C2:C500, 0), 0))="", "", INDEX('Form 1 - Município'!D2:D500, MATCH(B29&amp;C29, INDEX('Form 1 - Município'!B2:B500&amp;'Form 1 - Município'!C2:C500, 0), 0))), "")</f>
        <v/>
      </c>
      <c r="E29" s="43" t="inlineStr">
        <is>
          <t>Enviado</t>
        </is>
      </c>
      <c r="F29" s="42" t="inlineStr">
        <is>
          <t>20/03/2025</t>
        </is>
      </c>
      <c r="G29" s="44" t="inlineStr">
        <is>
          <t>Sim</t>
        </is>
      </c>
      <c r="H29" s="42" t="inlineStr">
        <is>
          <t>Está ok</t>
        </is>
      </c>
      <c r="I29" s="42" t="n"/>
      <c r="J29" s="42" t="inlineStr">
        <is>
          <t>Não</t>
        </is>
      </c>
      <c r="K29" s="42" t="n"/>
    </row>
    <row r="30" ht="15" customHeight="1">
      <c r="A30" s="52" t="inlineStr">
        <is>
          <t>Larissa</t>
        </is>
      </c>
      <c r="B30" s="42" t="inlineStr">
        <is>
          <t>Foz do Iguaçu</t>
        </is>
      </c>
      <c r="C30" s="42" t="n">
        <v>7</v>
      </c>
      <c r="D30" s="42">
        <f>IFERROR(IF(INDEX('Form 1 - Município'!D2:D500, MATCH(B30&amp;C30, INDEX('Form 1 - Município'!B2:B500&amp;'Form 1 - Município'!C2:C500, 0), 0))="", "", INDEX('Form 1 - Município'!D2:D500, MATCH(B30&amp;C30, INDEX('Form 1 - Município'!B2:B500&amp;'Form 1 - Município'!C2:C500, 0), 0))), "")</f>
        <v/>
      </c>
      <c r="E30" s="43" t="inlineStr">
        <is>
          <t>Enviado</t>
        </is>
      </c>
      <c r="F30" s="42" t="inlineStr">
        <is>
          <t>01/04/2025</t>
        </is>
      </c>
      <c r="G30" s="44" t="inlineStr">
        <is>
          <t>Sim</t>
        </is>
      </c>
      <c r="H30" s="42" t="inlineStr">
        <is>
          <t>Corrigir item 3 - administração do empreendimento</t>
        </is>
      </c>
      <c r="I30" s="42" t="n"/>
      <c r="J30" s="42" t="inlineStr">
        <is>
          <t>Não</t>
        </is>
      </c>
      <c r="K30" s="42" t="n"/>
    </row>
    <row r="31" ht="15" customHeight="1">
      <c r="A31" s="52" t="inlineStr">
        <is>
          <t>Larissa</t>
        </is>
      </c>
      <c r="B31" s="42" t="inlineStr">
        <is>
          <t>Foz do Iguaçu</t>
        </is>
      </c>
      <c r="C31" s="42" t="n">
        <v>8</v>
      </c>
      <c r="D31" s="42">
        <f>IFERROR(IF(INDEX('Form 1 - Município'!D2:D500, MATCH(B31&amp;C31, INDEX('Form 1 - Município'!B2:B500&amp;'Form 1 - Município'!C2:C500, 0), 0))="", "", INDEX('Form 1 - Município'!D2:D500, MATCH(B31&amp;C31, INDEX('Form 1 - Município'!B2:B500&amp;'Form 1 - Município'!C2:C500, 0), 0))), "")</f>
        <v/>
      </c>
      <c r="E31" s="43" t="inlineStr">
        <is>
          <t>Enviado</t>
        </is>
      </c>
      <c r="F31" s="42" t="inlineStr">
        <is>
          <t>17/03/2025</t>
        </is>
      </c>
      <c r="G31" s="44" t="inlineStr">
        <is>
          <t>Sim</t>
        </is>
      </c>
      <c r="H31" s="42" t="inlineStr">
        <is>
          <t>Está ok</t>
        </is>
      </c>
      <c r="I31" s="42" t="n"/>
      <c r="J31" s="42" t="inlineStr">
        <is>
          <t>Não</t>
        </is>
      </c>
      <c r="K31" s="42" t="n"/>
    </row>
    <row r="32" ht="15" customHeight="1">
      <c r="A32" s="52" t="inlineStr">
        <is>
          <t>Larissa</t>
        </is>
      </c>
      <c r="B32" s="42" t="inlineStr">
        <is>
          <t>Foz do Iguaçu</t>
        </is>
      </c>
      <c r="C32" s="42" t="n">
        <v>9</v>
      </c>
      <c r="D32" s="42">
        <f>IFERROR(IF(INDEX('Form 1 - Município'!D2:D500, MATCH(B32&amp;C32, INDEX('Form 1 - Município'!B2:B500&amp;'Form 1 - Município'!C2:C500, 0), 0))="", "", INDEX('Form 1 - Município'!D2:D500, MATCH(B32&amp;C32, INDEX('Form 1 - Município'!B2:B500&amp;'Form 1 - Município'!C2:C500, 0), 0))), "")</f>
        <v/>
      </c>
      <c r="E32" s="43" t="inlineStr">
        <is>
          <t>Enviado</t>
        </is>
      </c>
      <c r="F32" s="42" t="inlineStr">
        <is>
          <t>02/09/2025</t>
        </is>
      </c>
      <c r="G32" s="44" t="inlineStr">
        <is>
          <t>Sim</t>
        </is>
      </c>
      <c r="H32" s="42" t="inlineStr">
        <is>
          <t>o alvará é da unidade 06</t>
        </is>
      </c>
      <c r="I32" s="42" t="n"/>
      <c r="J32" s="42" t="inlineStr">
        <is>
          <t>Não</t>
        </is>
      </c>
      <c r="K32" s="42" t="n"/>
    </row>
    <row r="33" ht="15" customHeight="1">
      <c r="A33" s="41" t="inlineStr">
        <is>
          <t>Gabriel</t>
        </is>
      </c>
      <c r="B33" s="42" t="inlineStr">
        <is>
          <t>Francisco Alves</t>
        </is>
      </c>
      <c r="C33" s="42" t="n">
        <v>1</v>
      </c>
      <c r="D33" s="42">
        <f>IFERROR(IF(INDEX('Form 1 - Município'!D2:D500, MATCH(B33&amp;C33, INDEX('Form 1 - Município'!B2:B500&amp;'Form 1 - Município'!C2:C500, 0), 0))="", "", INDEX('Form 1 - Município'!D2:D500, MATCH(B33&amp;C33, INDEX('Form 1 - Município'!B2:B500&amp;'Form 1 - Município'!C2:C500, 0), 0))), "")</f>
        <v/>
      </c>
      <c r="E33" s="47" t="inlineStr">
        <is>
          <t>Atrasado</t>
        </is>
      </c>
      <c r="F33" s="42" t="n"/>
      <c r="G33" s="48" t="inlineStr">
        <is>
          <t>Não</t>
        </is>
      </c>
      <c r="H33" s="42" t="n"/>
      <c r="I33" s="42" t="n"/>
      <c r="J33" s="42" t="inlineStr">
        <is>
          <t>Não</t>
        </is>
      </c>
      <c r="K33" s="42" t="n"/>
    </row>
    <row r="34" ht="15" customHeight="1">
      <c r="A34" s="41" t="inlineStr">
        <is>
          <t>Gabriel</t>
        </is>
      </c>
      <c r="B34" s="42" t="inlineStr">
        <is>
          <t>Guaira</t>
        </is>
      </c>
      <c r="C34" s="42" t="n">
        <v>1</v>
      </c>
      <c r="D34" s="42">
        <f>IFERROR(IF(INDEX('Form 1 - Município'!D2:D500, MATCH(B34&amp;C34, INDEX('Form 1 - Município'!B2:B500&amp;'Form 1 - Município'!C2:C500, 0), 0))="", "", INDEX('Form 1 - Município'!D2:D500, MATCH(B34&amp;C34, INDEX('Form 1 - Município'!B2:B500&amp;'Form 1 - Município'!C2:C500, 0), 0))), "")</f>
        <v/>
      </c>
      <c r="E34" s="47" t="inlineStr">
        <is>
          <t>Atrasado</t>
        </is>
      </c>
      <c r="F34" s="42" t="n"/>
      <c r="G34" s="48" t="inlineStr">
        <is>
          <t>Não</t>
        </is>
      </c>
      <c r="H34" s="42" t="n"/>
      <c r="I34" s="42" t="n"/>
      <c r="J34" s="42" t="inlineStr">
        <is>
          <t>Não</t>
        </is>
      </c>
      <c r="K34" s="42" t="n"/>
    </row>
    <row r="35" ht="15" customHeight="1">
      <c r="A35" s="46" t="inlineStr">
        <is>
          <t>Bianca</t>
        </is>
      </c>
      <c r="B35" s="42" t="inlineStr">
        <is>
          <t>Guaraniacu</t>
        </is>
      </c>
      <c r="C35" s="42" t="n">
        <v>1</v>
      </c>
      <c r="D35" s="42">
        <f>IFERROR(IF(INDEX('Form 1 - Município'!D2:D500, MATCH(B35&amp;C35, INDEX('Form 1 - Município'!B2:B500&amp;'Form 1 - Município'!C2:C500, 0), 0))="", "", INDEX('Form 1 - Município'!D2:D500, MATCH(B35&amp;C35, INDEX('Form 1 - Município'!B2:B500&amp;'Form 1 - Município'!C2:C500, 0), 0))), "")</f>
        <v/>
      </c>
      <c r="E35" s="43" t="inlineStr">
        <is>
          <t>Enviado</t>
        </is>
      </c>
      <c r="F35" s="42" t="inlineStr">
        <is>
          <t>08/04/2025</t>
        </is>
      </c>
      <c r="G35" s="48" t="inlineStr">
        <is>
          <t>Não</t>
        </is>
      </c>
      <c r="H35" s="42" t="n"/>
      <c r="I35" s="42" t="n"/>
      <c r="J35" s="42" t="inlineStr">
        <is>
          <t>Não</t>
        </is>
      </c>
      <c r="K35" s="42" t="n"/>
    </row>
    <row r="36" ht="15" customHeight="1">
      <c r="A36" s="46" t="inlineStr">
        <is>
          <t>Bianca</t>
        </is>
      </c>
      <c r="B36" s="42" t="inlineStr">
        <is>
          <t>Ibema</t>
        </is>
      </c>
      <c r="C36" s="42" t="n">
        <v>1</v>
      </c>
      <c r="D36" s="42">
        <f>IFERROR(IF(INDEX('Form 1 - Município'!D2:D500, MATCH(B36&amp;C36, INDEX('Form 1 - Município'!B2:B500&amp;'Form 1 - Município'!C2:C500, 0), 0))="", "", INDEX('Form 1 - Município'!D2:D500, MATCH(B36&amp;C36, INDEX('Form 1 - Município'!B2:B500&amp;'Form 1 - Município'!C2:C500, 0), 0))), "")</f>
        <v/>
      </c>
      <c r="E36" s="43" t="inlineStr">
        <is>
          <t>Enviado</t>
        </is>
      </c>
      <c r="F36" s="42" t="inlineStr">
        <is>
          <t>24/03/2025</t>
        </is>
      </c>
      <c r="G36" s="44" t="inlineStr">
        <is>
          <t>Sim</t>
        </is>
      </c>
      <c r="H36" s="42" t="n"/>
      <c r="I36" s="42" t="n"/>
      <c r="J36" s="42" t="inlineStr">
        <is>
          <t>Não</t>
        </is>
      </c>
      <c r="K36" s="42" t="n"/>
    </row>
    <row r="37" ht="15" customHeight="1">
      <c r="A37" s="46" t="inlineStr">
        <is>
          <t>Bianca</t>
        </is>
      </c>
      <c r="B37" s="42" t="inlineStr">
        <is>
          <t>Iguatu</t>
        </is>
      </c>
      <c r="C37" s="42" t="n">
        <v>1</v>
      </c>
      <c r="D37" s="42">
        <f>IFERROR(IF(INDEX('Form 1 - Município'!D2:D500, MATCH(B37&amp;C37, INDEX('Form 1 - Município'!B2:B500&amp;'Form 1 - Município'!C2:C500, 0), 0))="", "", INDEX('Form 1 - Município'!D2:D500, MATCH(B37&amp;C37, INDEX('Form 1 - Município'!B2:B500&amp;'Form 1 - Município'!C2:C500, 0), 0))), "")</f>
        <v/>
      </c>
      <c r="E37" s="43" t="inlineStr">
        <is>
          <t>Enviado</t>
        </is>
      </c>
      <c r="F37" s="42" t="inlineStr">
        <is>
          <t>02/04/2025</t>
        </is>
      </c>
      <c r="G37" s="44" t="inlineStr">
        <is>
          <t>Sim</t>
        </is>
      </c>
      <c r="H37" s="42" t="n"/>
      <c r="I37" s="42" t="n"/>
      <c r="J37" s="42" t="inlineStr">
        <is>
          <t>Não</t>
        </is>
      </c>
      <c r="K37" s="42" t="n"/>
    </row>
    <row r="38" ht="15" customHeight="1">
      <c r="A38" s="49" t="inlineStr">
        <is>
          <t>Valquiria</t>
        </is>
      </c>
      <c r="B38" s="42" t="inlineStr">
        <is>
          <t>Iracema do Oeste</t>
        </is>
      </c>
      <c r="C38" s="42" t="n">
        <v>1</v>
      </c>
      <c r="D38" s="42">
        <f>IFERROR(IF(INDEX('Form 1 - Município'!D2:D500, MATCH(B38&amp;C38, INDEX('Form 1 - Município'!B2:B500&amp;'Form 1 - Município'!C2:C500, 0), 0))="", "", INDEX('Form 1 - Município'!D2:D500, MATCH(B38&amp;C38, INDEX('Form 1 - Município'!B2:B500&amp;'Form 1 - Município'!C2:C500, 0), 0))), "")</f>
        <v/>
      </c>
      <c r="E38" s="43" t="inlineStr">
        <is>
          <t>Enviado</t>
        </is>
      </c>
      <c r="F38" s="42" t="inlineStr">
        <is>
          <t>19/03/2025</t>
        </is>
      </c>
      <c r="G38" s="48" t="inlineStr">
        <is>
          <t>Não</t>
        </is>
      </c>
      <c r="H38" s="42" t="n"/>
      <c r="I38" s="42" t="n"/>
      <c r="J38" s="42" t="inlineStr">
        <is>
          <t>Não</t>
        </is>
      </c>
      <c r="K38" s="42" t="n"/>
    </row>
    <row r="39" ht="15" customHeight="1">
      <c r="A39" s="51" t="inlineStr">
        <is>
          <t>Luana</t>
        </is>
      </c>
      <c r="B39" s="42" t="inlineStr">
        <is>
          <t>Itaipulândia</t>
        </is>
      </c>
      <c r="C39" s="42" t="n">
        <v>1</v>
      </c>
      <c r="D39" s="42">
        <f>IFERROR(IF(INDEX('Form 1 - Município'!D2:D500, MATCH(B39&amp;C39, INDEX('Form 1 - Município'!B2:B500&amp;'Form 1 - Município'!C2:C500, 0), 0))="", "", INDEX('Form 1 - Município'!D2:D500, MATCH(B39&amp;C39, INDEX('Form 1 - Município'!B2:B500&amp;'Form 1 - Município'!C2:C500, 0), 0))), "")</f>
        <v/>
      </c>
      <c r="E39" s="43" t="inlineStr">
        <is>
          <t>Enviado</t>
        </is>
      </c>
      <c r="F39" s="42" t="inlineStr">
        <is>
          <t>08/04/2025</t>
        </is>
      </c>
      <c r="G39" s="48" t="inlineStr">
        <is>
          <t>Não</t>
        </is>
      </c>
      <c r="H39" s="42" t="n"/>
      <c r="I39" s="42" t="n"/>
      <c r="J39" s="42" t="inlineStr">
        <is>
          <t>Não</t>
        </is>
      </c>
      <c r="K39" s="42" t="n"/>
    </row>
    <row r="40" ht="15" customHeight="1">
      <c r="A40" s="49" t="inlineStr">
        <is>
          <t>Valquiria</t>
        </is>
      </c>
      <c r="B40" s="42" t="inlineStr">
        <is>
          <t>Jesuítas</t>
        </is>
      </c>
      <c r="C40" s="42" t="n">
        <v>1</v>
      </c>
      <c r="D40" s="42">
        <f>IFERROR(IF(INDEX('Form 1 - Município'!D2:D500, MATCH(B40&amp;C40, INDEX('Form 1 - Município'!B2:B500&amp;'Form 1 - Município'!C2:C500, 0), 0))="", "", INDEX('Form 1 - Município'!D2:D500, MATCH(B40&amp;C40, INDEX('Form 1 - Município'!B2:B500&amp;'Form 1 - Município'!C2:C500, 0), 0))), "")</f>
        <v/>
      </c>
      <c r="E40" s="43" t="inlineStr">
        <is>
          <t>Enviado</t>
        </is>
      </c>
      <c r="F40" s="42" t="inlineStr">
        <is>
          <t>16/07/2025</t>
        </is>
      </c>
      <c r="G40" s="48" t="inlineStr">
        <is>
          <t>Não</t>
        </is>
      </c>
      <c r="H40" s="42" t="n"/>
      <c r="I40" s="42" t="n"/>
      <c r="J40" s="42" t="inlineStr">
        <is>
          <t>Não</t>
        </is>
      </c>
      <c r="K40" s="42" t="n"/>
    </row>
    <row r="41" ht="15" customHeight="1">
      <c r="A41" s="46" t="inlineStr">
        <is>
          <t>Bianca</t>
        </is>
      </c>
      <c r="B41" s="42" t="inlineStr">
        <is>
          <t>Lindoeste</t>
        </is>
      </c>
      <c r="C41" s="42" t="n">
        <v>1</v>
      </c>
      <c r="D41" s="42">
        <f>IFERROR(IF(INDEX('Form 1 - Município'!D2:D500, MATCH(B41&amp;C41, INDEX('Form 1 - Município'!B2:B500&amp;'Form 1 - Município'!C2:C500, 0), 0))="", "", INDEX('Form 1 - Município'!D2:D500, MATCH(B41&amp;C41, INDEX('Form 1 - Município'!B2:B500&amp;'Form 1 - Município'!C2:C500, 0), 0))), "")</f>
        <v/>
      </c>
      <c r="E41" s="47" t="inlineStr">
        <is>
          <t>Atrasado</t>
        </is>
      </c>
      <c r="F41" s="42" t="n"/>
      <c r="G41" s="48" t="inlineStr">
        <is>
          <t>Não</t>
        </is>
      </c>
      <c r="H41" s="42" t="n"/>
      <c r="I41" s="42" t="n"/>
      <c r="J41" s="42" t="inlineStr">
        <is>
          <t>Não</t>
        </is>
      </c>
      <c r="K41" s="42" t="n"/>
    </row>
    <row r="42" ht="15" customHeight="1">
      <c r="A42" s="51" t="inlineStr">
        <is>
          <t>Luana</t>
        </is>
      </c>
      <c r="B42" s="42" t="inlineStr">
        <is>
          <t>Marechal Candido Rondon</t>
        </is>
      </c>
      <c r="C42" s="42" t="n">
        <v>1</v>
      </c>
      <c r="D42" s="42">
        <f>IFERROR(IF(INDEX('Form 1 - Município'!D2:D500, MATCH(B42&amp;C42, INDEX('Form 1 - Município'!B2:B500&amp;'Form 1 - Município'!C2:C500, 0), 0))="", "", INDEX('Form 1 - Município'!D2:D500, MATCH(B42&amp;C42, INDEX('Form 1 - Município'!B2:B500&amp;'Form 1 - Município'!C2:C500, 0), 0))), "")</f>
        <v/>
      </c>
      <c r="E42" s="43" t="inlineStr">
        <is>
          <t>Enviado</t>
        </is>
      </c>
      <c r="F42" s="42" t="inlineStr">
        <is>
          <t>09/04/2025</t>
        </is>
      </c>
      <c r="G42" s="48" t="inlineStr">
        <is>
          <t>Não</t>
        </is>
      </c>
      <c r="H42" s="42" t="n"/>
      <c r="I42" s="42" t="n"/>
      <c r="J42" s="42" t="inlineStr">
        <is>
          <t>Não</t>
        </is>
      </c>
      <c r="K42" s="42" t="n"/>
    </row>
    <row r="43" ht="15" customHeight="1">
      <c r="A43" s="51" t="inlineStr">
        <is>
          <t>Luana</t>
        </is>
      </c>
      <c r="B43" s="42" t="inlineStr">
        <is>
          <t>Marechal Candido Rondon</t>
        </is>
      </c>
      <c r="C43" s="42" t="n">
        <v>2</v>
      </c>
      <c r="D43" s="42">
        <f>IFERROR(IF(INDEX('Form 1 - Município'!D2:D500, MATCH(B43&amp;C43, INDEX('Form 1 - Município'!B2:B500&amp;'Form 1 - Município'!C2:C500, 0), 0))="", "", INDEX('Form 1 - Município'!D2:D500, MATCH(B43&amp;C43, INDEX('Form 1 - Município'!B2:B500&amp;'Form 1 - Município'!C2:C500, 0), 0))), "")</f>
        <v/>
      </c>
      <c r="E43" s="43" t="inlineStr">
        <is>
          <t>Enviado</t>
        </is>
      </c>
      <c r="F43" s="42" t="inlineStr">
        <is>
          <t>04/04/2025</t>
        </is>
      </c>
      <c r="G43" s="48" t="inlineStr">
        <is>
          <t>Não</t>
        </is>
      </c>
      <c r="H43" s="42" t="n"/>
      <c r="I43" s="42" t="n"/>
      <c r="J43" s="42" t="inlineStr">
        <is>
          <t>Não</t>
        </is>
      </c>
      <c r="K43" s="42" t="n"/>
    </row>
    <row r="44" ht="15" customHeight="1">
      <c r="A44" s="41" t="inlineStr">
        <is>
          <t>Gabriel</t>
        </is>
      </c>
      <c r="B44" s="42" t="inlineStr">
        <is>
          <t>Maripa</t>
        </is>
      </c>
      <c r="C44" s="42" t="n">
        <v>1</v>
      </c>
      <c r="D44" s="42">
        <f>IFERROR(IF(INDEX('Form 1 - Município'!D2:D500, MATCH(B44&amp;C44, INDEX('Form 1 - Município'!B2:B500&amp;'Form 1 - Município'!C2:C500, 0), 0))="", "", INDEX('Form 1 - Município'!D2:D500, MATCH(B44&amp;C44, INDEX('Form 1 - Município'!B2:B500&amp;'Form 1 - Município'!C2:C500, 0), 0))), "")</f>
        <v/>
      </c>
      <c r="E44" s="47" t="inlineStr">
        <is>
          <t>Atrasado</t>
        </is>
      </c>
      <c r="F44" s="42" t="n"/>
      <c r="G44" s="48" t="inlineStr">
        <is>
          <t>Não</t>
        </is>
      </c>
      <c r="H44" s="42" t="n"/>
      <c r="I44" s="42" t="n"/>
      <c r="J44" s="42" t="inlineStr">
        <is>
          <t>Não</t>
        </is>
      </c>
      <c r="K44" s="42" t="n"/>
    </row>
    <row r="45" ht="15" customHeight="1">
      <c r="A45" s="52" t="inlineStr">
        <is>
          <t>Larissa</t>
        </is>
      </c>
      <c r="B45" s="42" t="inlineStr">
        <is>
          <t>Matelândia</t>
        </is>
      </c>
      <c r="C45" s="42" t="n">
        <v>1</v>
      </c>
      <c r="D45" s="42">
        <f>IFERROR(IF(INDEX('Form 1 - Município'!D2:D500, MATCH(B45&amp;C45, INDEX('Form 1 - Município'!B2:B500&amp;'Form 1 - Município'!C2:C500, 0), 0))="", "", INDEX('Form 1 - Município'!D2:D500, MATCH(B45&amp;C45, INDEX('Form 1 - Município'!B2:B500&amp;'Form 1 - Município'!C2:C500, 0), 0))), "")</f>
        <v/>
      </c>
      <c r="E45" s="43" t="inlineStr">
        <is>
          <t>Enviado</t>
        </is>
      </c>
      <c r="F45" s="42" t="inlineStr">
        <is>
          <t>02/04/2025</t>
        </is>
      </c>
      <c r="G45" s="44" t="inlineStr">
        <is>
          <t>Sim</t>
        </is>
      </c>
      <c r="H45" s="42" t="n"/>
      <c r="I45" s="42" t="n"/>
      <c r="J45" s="42" t="inlineStr">
        <is>
          <t>Não</t>
        </is>
      </c>
      <c r="K45" s="42" t="n"/>
    </row>
    <row r="46" ht="15" customHeight="1">
      <c r="A46" s="52" t="inlineStr">
        <is>
          <t>Larissa</t>
        </is>
      </c>
      <c r="B46" s="42" t="inlineStr">
        <is>
          <t>Medianeira</t>
        </is>
      </c>
      <c r="C46" s="42" t="n">
        <v>1</v>
      </c>
      <c r="D46" s="42">
        <f>IFERROR(IF(INDEX('Form 1 - Município'!D2:D500, MATCH(B46&amp;C46, INDEX('Form 1 - Município'!B2:B500&amp;'Form 1 - Município'!C2:C500, 0), 0))="", "", INDEX('Form 1 - Município'!D2:D500, MATCH(B46&amp;C46, INDEX('Form 1 - Município'!B2:B500&amp;'Form 1 - Município'!C2:C500, 0), 0))), "")</f>
        <v/>
      </c>
      <c r="E46" s="43" t="inlineStr">
        <is>
          <t>Enviado</t>
        </is>
      </c>
      <c r="F46" s="42" t="inlineStr">
        <is>
          <t>26/03/2025</t>
        </is>
      </c>
      <c r="G46" s="44" t="inlineStr">
        <is>
          <t>Sim</t>
        </is>
      </c>
      <c r="H46" s="42" t="inlineStr">
        <is>
          <t>Está ok</t>
        </is>
      </c>
      <c r="I46" s="42" t="n"/>
      <c r="J46" s="42" t="inlineStr">
        <is>
          <t>Não</t>
        </is>
      </c>
      <c r="K46" s="42" t="n"/>
    </row>
    <row r="47" ht="15" customHeight="1">
      <c r="A47" s="41" t="inlineStr">
        <is>
          <t>Gabriel</t>
        </is>
      </c>
      <c r="B47" s="42" t="inlineStr">
        <is>
          <t>Mercedes</t>
        </is>
      </c>
      <c r="C47" s="42" t="n">
        <v>1</v>
      </c>
      <c r="D47" s="42">
        <f>IFERROR(IF(INDEX('Form 1 - Município'!D2:D500, MATCH(B47&amp;C47, INDEX('Form 1 - Município'!B2:B500&amp;'Form 1 - Município'!C2:C500, 0), 0))="", "", INDEX('Form 1 - Município'!D2:D500, MATCH(B47&amp;C47, INDEX('Form 1 - Município'!B2:B500&amp;'Form 1 - Município'!C2:C500, 0), 0))), "")</f>
        <v/>
      </c>
      <c r="E47" s="47" t="inlineStr">
        <is>
          <t>Atrasado</t>
        </is>
      </c>
      <c r="F47" s="42" t="n"/>
      <c r="G47" s="48" t="inlineStr">
        <is>
          <t>Não</t>
        </is>
      </c>
      <c r="H47" s="42" t="n"/>
      <c r="I47" s="42" t="n"/>
      <c r="J47" s="42" t="inlineStr">
        <is>
          <t>Não</t>
        </is>
      </c>
      <c r="K47" s="42" t="n"/>
    </row>
    <row r="48" ht="15" customHeight="1">
      <c r="A48" s="51" t="inlineStr">
        <is>
          <t>Luana</t>
        </is>
      </c>
      <c r="B48" s="42" t="inlineStr">
        <is>
          <t>Missal</t>
        </is>
      </c>
      <c r="C48" s="42" t="n">
        <v>1</v>
      </c>
      <c r="D48" s="42">
        <f>IFERROR(IF(INDEX('Form 1 - Município'!D2:D500, MATCH(B48&amp;C48, INDEX('Form 1 - Município'!B2:B500&amp;'Form 1 - Município'!C2:C500, 0), 0))="", "", INDEX('Form 1 - Município'!D2:D500, MATCH(B48&amp;C48, INDEX('Form 1 - Município'!B2:B500&amp;'Form 1 - Município'!C2:C500, 0), 0))), "")</f>
        <v/>
      </c>
      <c r="E48" s="43" t="inlineStr">
        <is>
          <t>Enviado</t>
        </is>
      </c>
      <c r="F48" s="42" t="inlineStr">
        <is>
          <t>11/03/2025</t>
        </is>
      </c>
      <c r="G48" s="44" t="inlineStr">
        <is>
          <t>Sim</t>
        </is>
      </c>
      <c r="H48" s="42" t="n"/>
      <c r="I48" s="42" t="n"/>
      <c r="J48" s="42" t="inlineStr">
        <is>
          <t>Não</t>
        </is>
      </c>
      <c r="K48" s="42" t="n"/>
    </row>
    <row r="49" ht="15" customHeight="1">
      <c r="A49" s="41" t="inlineStr">
        <is>
          <t>Gabriel</t>
        </is>
      </c>
      <c r="B49" s="42" t="inlineStr">
        <is>
          <t>Mundo Novo</t>
        </is>
      </c>
      <c r="C49" s="42" t="n">
        <v>1</v>
      </c>
      <c r="D49" s="42">
        <f>IFERROR(IF(INDEX('Form 1 - Município'!D2:D500, MATCH(B49&amp;C49, INDEX('Form 1 - Município'!B2:B500&amp;'Form 1 - Município'!C2:C500, 0), 0))="", "", INDEX('Form 1 - Município'!D2:D500, MATCH(B49&amp;C49, INDEX('Form 1 - Município'!B2:B500&amp;'Form 1 - Município'!C2:C500, 0), 0))), "")</f>
        <v/>
      </c>
      <c r="E49" s="43" t="inlineStr">
        <is>
          <t>Enviado</t>
        </is>
      </c>
      <c r="F49" s="42" t="inlineStr">
        <is>
          <t>06/08/2025</t>
        </is>
      </c>
      <c r="G49" s="44" t="inlineStr">
        <is>
          <t>Sim</t>
        </is>
      </c>
      <c r="H49" s="42" t="inlineStr">
        <is>
          <t>realmente não pagam o INSS?</t>
        </is>
      </c>
      <c r="I49" s="42" t="n"/>
      <c r="J49" s="42" t="inlineStr">
        <is>
          <t>Não</t>
        </is>
      </c>
      <c r="K49" s="42" t="n"/>
    </row>
    <row r="50" ht="15" customHeight="1">
      <c r="A50" s="49" t="inlineStr">
        <is>
          <t>Valquiria</t>
        </is>
      </c>
      <c r="B50" s="42" t="inlineStr">
        <is>
          <t>Nova Aurora</t>
        </is>
      </c>
      <c r="C50" s="42" t="n">
        <v>1</v>
      </c>
      <c r="D50" s="42">
        <f>IFERROR(IF(INDEX('Form 1 - Município'!D2:D500, MATCH(B50&amp;C50, INDEX('Form 1 - Município'!B2:B500&amp;'Form 1 - Município'!C2:C500, 0), 0))="", "", INDEX('Form 1 - Município'!D2:D500, MATCH(B50&amp;C50, INDEX('Form 1 - Município'!B2:B500&amp;'Form 1 - Município'!C2:C500, 0), 0))), "")</f>
        <v/>
      </c>
      <c r="E50" s="43" t="inlineStr">
        <is>
          <t>Enviado</t>
        </is>
      </c>
      <c r="F50" s="42" t="inlineStr">
        <is>
          <t>16/04/2025</t>
        </is>
      </c>
      <c r="G50" s="48" t="inlineStr">
        <is>
          <t>Não</t>
        </is>
      </c>
      <c r="H50" s="42" t="n"/>
      <c r="I50" s="42" t="n"/>
      <c r="J50" s="42" t="inlineStr">
        <is>
          <t>Não</t>
        </is>
      </c>
      <c r="K50" s="42" t="n"/>
    </row>
    <row r="51" ht="15" customHeight="1">
      <c r="A51" s="41" t="inlineStr">
        <is>
          <t>Gabriel</t>
        </is>
      </c>
      <c r="B51" s="42" t="inlineStr">
        <is>
          <t>Nova Santa Rosa</t>
        </is>
      </c>
      <c r="C51" s="42" t="n">
        <v>1</v>
      </c>
      <c r="D51" s="42">
        <f>IFERROR(IF(INDEX('Form 1 - Município'!D2:D500, MATCH(B51&amp;C51, INDEX('Form 1 - Município'!B2:B500&amp;'Form 1 - Município'!C2:C500, 0), 0))="", "", INDEX('Form 1 - Município'!D2:D500, MATCH(B51&amp;C51, INDEX('Form 1 - Município'!B2:B500&amp;'Form 1 - Município'!C2:C500, 0), 0))), "")</f>
        <v/>
      </c>
      <c r="E51" s="43" t="inlineStr">
        <is>
          <t>Enviado</t>
        </is>
      </c>
      <c r="F51" s="42" t="inlineStr">
        <is>
          <t>04/04/2025</t>
        </is>
      </c>
      <c r="G51" s="44" t="inlineStr">
        <is>
          <t>Sim</t>
        </is>
      </c>
      <c r="H51" s="42" t="inlineStr">
        <is>
          <t>tudo ok</t>
        </is>
      </c>
      <c r="I51" s="42" t="n"/>
      <c r="J51" s="42" t="inlineStr">
        <is>
          <t>Não</t>
        </is>
      </c>
      <c r="K51" s="42" t="n"/>
    </row>
    <row r="52" ht="15" customHeight="1">
      <c r="A52" s="41" t="inlineStr">
        <is>
          <t>Gabriel</t>
        </is>
      </c>
      <c r="B52" s="42" t="inlineStr">
        <is>
          <t>Ouro Verde do Oeste</t>
        </is>
      </c>
      <c r="C52" s="42" t="n">
        <v>1</v>
      </c>
      <c r="D52" s="42">
        <f>IFERROR(IF(INDEX('Form 1 - Município'!D2:D500, MATCH(B52&amp;C52, INDEX('Form 1 - Município'!B2:B500&amp;'Form 1 - Município'!C2:C500, 0), 0))="", "", INDEX('Form 1 - Município'!D2:D500, MATCH(B52&amp;C52, INDEX('Form 1 - Município'!B2:B500&amp;'Form 1 - Município'!C2:C500, 0), 0))), "")</f>
        <v/>
      </c>
      <c r="E52" s="43" t="inlineStr">
        <is>
          <t>Enviado</t>
        </is>
      </c>
      <c r="F52" s="42" t="inlineStr">
        <is>
          <t>27/03/2025</t>
        </is>
      </c>
      <c r="G52" s="44" t="inlineStr">
        <is>
          <t>Sim</t>
        </is>
      </c>
      <c r="H52" s="42" t="inlineStr">
        <is>
          <t>atualizar alvará, nova ata de eleição</t>
        </is>
      </c>
      <c r="I52" s="42" t="n"/>
      <c r="J52" s="42" t="inlineStr">
        <is>
          <t>Não</t>
        </is>
      </c>
      <c r="K52" s="42" t="n"/>
    </row>
    <row r="53" ht="15" customHeight="1">
      <c r="A53" s="41" t="inlineStr">
        <is>
          <t>Gabriel</t>
        </is>
      </c>
      <c r="B53" s="42" t="inlineStr">
        <is>
          <t>Palotina</t>
        </is>
      </c>
      <c r="C53" s="42" t="n">
        <v>1</v>
      </c>
      <c r="D53" s="42">
        <f>IFERROR(IF(INDEX('Form 1 - Município'!D2:D500, MATCH(B53&amp;C53, INDEX('Form 1 - Município'!B2:B500&amp;'Form 1 - Município'!C2:C500, 0), 0))="", "", INDEX('Form 1 - Município'!D2:D500, MATCH(B53&amp;C53, INDEX('Form 1 - Município'!B2:B500&amp;'Form 1 - Município'!C2:C500, 0), 0))), "")</f>
        <v/>
      </c>
      <c r="E53" s="43" t="inlineStr">
        <is>
          <t>Enviado</t>
        </is>
      </c>
      <c r="F53" s="42" t="inlineStr">
        <is>
          <t>21/08/2025</t>
        </is>
      </c>
      <c r="G53" s="48" t="inlineStr">
        <is>
          <t>Não</t>
        </is>
      </c>
      <c r="H53" s="42" t="n"/>
      <c r="I53" s="42" t="n"/>
      <c r="J53" s="42" t="inlineStr">
        <is>
          <t>Não</t>
        </is>
      </c>
      <c r="K53" s="42" t="n"/>
    </row>
    <row r="54" ht="15" customHeight="1">
      <c r="A54" s="51" t="inlineStr">
        <is>
          <t>Luana</t>
        </is>
      </c>
      <c r="B54" s="42" t="inlineStr">
        <is>
          <t>Pato Bragado</t>
        </is>
      </c>
      <c r="C54" s="42" t="n">
        <v>1</v>
      </c>
      <c r="D54" s="42">
        <f>IFERROR(IF(INDEX('Form 1 - Município'!D2:D500, MATCH(B54&amp;C54, INDEX('Form 1 - Município'!B2:B500&amp;'Form 1 - Município'!C2:C500, 0), 0))="", "", INDEX('Form 1 - Município'!D2:D500, MATCH(B54&amp;C54, INDEX('Form 1 - Município'!B2:B500&amp;'Form 1 - Município'!C2:C500, 0), 0))), "")</f>
        <v/>
      </c>
      <c r="E54" s="43" t="inlineStr">
        <is>
          <t>Enviado</t>
        </is>
      </c>
      <c r="F54" s="42" t="inlineStr">
        <is>
          <t>12/03/2025</t>
        </is>
      </c>
      <c r="G54" s="44" t="inlineStr">
        <is>
          <t>Sim</t>
        </is>
      </c>
      <c r="H54" s="42" t="n"/>
      <c r="I54" s="42" t="n"/>
      <c r="J54" s="42" t="inlineStr">
        <is>
          <t>Não</t>
        </is>
      </c>
      <c r="K54" s="42" t="n"/>
    </row>
    <row r="55" ht="15" customHeight="1">
      <c r="A55" s="41" t="inlineStr">
        <is>
          <t>Gabriel</t>
        </is>
      </c>
      <c r="B55" s="42" t="inlineStr">
        <is>
          <t>Quatro Pontes</t>
        </is>
      </c>
      <c r="C55" s="42" t="n">
        <v>1</v>
      </c>
      <c r="D55" s="42">
        <f>IFERROR(IF(INDEX('Form 1 - Município'!D2:D500, MATCH(B55&amp;C55, INDEX('Form 1 - Município'!B2:B500&amp;'Form 1 - Município'!C2:C500, 0), 0))="", "", INDEX('Form 1 - Município'!D2:D500, MATCH(B55&amp;C55, INDEX('Form 1 - Município'!B2:B500&amp;'Form 1 - Município'!C2:C500, 0), 0))), "")</f>
        <v/>
      </c>
      <c r="E55" s="43" t="inlineStr">
        <is>
          <t>Enviado</t>
        </is>
      </c>
      <c r="F55" s="42" t="inlineStr">
        <is>
          <t>09/04/2025</t>
        </is>
      </c>
      <c r="G55" s="44" t="inlineStr">
        <is>
          <t>Sim</t>
        </is>
      </c>
      <c r="H55" s="42" t="inlineStr">
        <is>
          <t>apenas revisar os docs</t>
        </is>
      </c>
      <c r="I55" s="42" t="n"/>
      <c r="J55" s="42" t="inlineStr">
        <is>
          <t>Não</t>
        </is>
      </c>
      <c r="K55" s="42" t="n"/>
    </row>
    <row r="56" ht="15" customHeight="1">
      <c r="A56" s="51" t="inlineStr">
        <is>
          <t>Luana</t>
        </is>
      </c>
      <c r="B56" s="42" t="inlineStr">
        <is>
          <t>Ramilândia</t>
        </is>
      </c>
      <c r="C56" s="42" t="n">
        <v>1</v>
      </c>
      <c r="D56" s="42">
        <f>IFERROR(IF(INDEX('Form 1 - Município'!D2:D500, MATCH(B56&amp;C56, INDEX('Form 1 - Município'!B2:B500&amp;'Form 1 - Município'!C2:C500, 0), 0))="", "", INDEX('Form 1 - Município'!D2:D500, MATCH(B56&amp;C56, INDEX('Form 1 - Município'!B2:B500&amp;'Form 1 - Município'!C2:C500, 0), 0))), "")</f>
        <v/>
      </c>
      <c r="E56" s="47" t="inlineStr">
        <is>
          <t>Atrasado</t>
        </is>
      </c>
      <c r="F56" s="42" t="n"/>
      <c r="G56" s="48" t="inlineStr">
        <is>
          <t>Não</t>
        </is>
      </c>
      <c r="H56" s="42" t="n"/>
      <c r="I56" s="42" t="n"/>
      <c r="J56" s="42" t="inlineStr">
        <is>
          <t>Não</t>
        </is>
      </c>
      <c r="K56" s="42" t="n"/>
    </row>
    <row r="57" ht="15" customHeight="1">
      <c r="A57" s="51" t="inlineStr">
        <is>
          <t>Luana</t>
        </is>
      </c>
      <c r="B57" s="42" t="inlineStr">
        <is>
          <t>Santa Helena</t>
        </is>
      </c>
      <c r="C57" s="42" t="n">
        <v>1</v>
      </c>
      <c r="D57" s="42">
        <f>IFERROR(IF(INDEX('Form 1 - Município'!D2:D500, MATCH(B57&amp;C57, INDEX('Form 1 - Município'!B2:B500&amp;'Form 1 - Município'!C2:C500, 0), 0))="", "", INDEX('Form 1 - Município'!D2:D500, MATCH(B57&amp;C57, INDEX('Form 1 - Município'!B2:B500&amp;'Form 1 - Município'!C2:C500, 0), 0))), "")</f>
        <v/>
      </c>
      <c r="E57" s="43" t="inlineStr">
        <is>
          <t>Enviado</t>
        </is>
      </c>
      <c r="F57" s="42" t="inlineStr">
        <is>
          <t>12/06/2025</t>
        </is>
      </c>
      <c r="G57" s="48" t="inlineStr">
        <is>
          <t>Não</t>
        </is>
      </c>
      <c r="H57" s="42" t="n"/>
      <c r="I57" s="42" t="n"/>
      <c r="J57" s="42" t="inlineStr">
        <is>
          <t>Não</t>
        </is>
      </c>
      <c r="K57" s="42" t="n"/>
    </row>
    <row r="58" ht="15" customHeight="1">
      <c r="A58" s="46" t="inlineStr">
        <is>
          <t>Bianca</t>
        </is>
      </c>
      <c r="B58" s="42" t="inlineStr">
        <is>
          <t>Santa Lúcia</t>
        </is>
      </c>
      <c r="C58" s="42" t="n">
        <v>1</v>
      </c>
      <c r="D58" s="42">
        <f>IFERROR(IF(INDEX('Form 1 - Município'!D2:D500, MATCH(B58&amp;C58, INDEX('Form 1 - Município'!B2:B500&amp;'Form 1 - Município'!C2:C500, 0), 0))="", "", INDEX('Form 1 - Município'!D2:D500, MATCH(B58&amp;C58, INDEX('Form 1 - Município'!B2:B500&amp;'Form 1 - Município'!C2:C500, 0), 0))), "")</f>
        <v/>
      </c>
      <c r="E58" s="47" t="inlineStr">
        <is>
          <t>Atrasado</t>
        </is>
      </c>
      <c r="F58" s="42" t="n"/>
      <c r="G58" s="48" t="inlineStr">
        <is>
          <t>Não</t>
        </is>
      </c>
      <c r="H58" s="42" t="n"/>
      <c r="I58" s="42" t="n"/>
      <c r="J58" s="42" t="inlineStr">
        <is>
          <t>Não</t>
        </is>
      </c>
      <c r="K58" s="42" t="n"/>
    </row>
    <row r="59" ht="15" customHeight="1">
      <c r="A59" s="51" t="inlineStr">
        <is>
          <t>Luana</t>
        </is>
      </c>
      <c r="B59" s="42" t="inlineStr">
        <is>
          <t>Santa Tereza do Oeste</t>
        </is>
      </c>
      <c r="C59" s="42" t="n">
        <v>1</v>
      </c>
      <c r="D59" s="42">
        <f>IFERROR(IF(INDEX('Form 1 - Município'!D2:D500, MATCH(B59&amp;C59, INDEX('Form 1 - Município'!B2:B500&amp;'Form 1 - Município'!C2:C500, 0), 0))="", "", INDEX('Form 1 - Município'!D2:D500, MATCH(B59&amp;C59, INDEX('Form 1 - Município'!B2:B500&amp;'Form 1 - Município'!C2:C500, 0), 0))), "")</f>
        <v/>
      </c>
      <c r="E59" s="43" t="inlineStr">
        <is>
          <t>Enviado</t>
        </is>
      </c>
      <c r="F59" s="42" t="inlineStr">
        <is>
          <t>20/03/2025</t>
        </is>
      </c>
      <c r="G59" s="44" t="inlineStr">
        <is>
          <t>Sim</t>
        </is>
      </c>
      <c r="H59" s="42" t="n"/>
      <c r="I59" s="42" t="n"/>
      <c r="J59" s="42" t="inlineStr">
        <is>
          <t>Não</t>
        </is>
      </c>
      <c r="K59" s="42" t="n"/>
    </row>
    <row r="60" ht="15" customHeight="1">
      <c r="A60" s="52" t="inlineStr">
        <is>
          <t>Larissa</t>
        </is>
      </c>
      <c r="B60" s="42" t="inlineStr">
        <is>
          <t>Santa Terezinha de Itaipu</t>
        </is>
      </c>
      <c r="C60" s="42" t="n">
        <v>1</v>
      </c>
      <c r="D60" s="42">
        <f>IFERROR(IF(INDEX('Form 1 - Município'!D2:D500, MATCH(B60&amp;C60, INDEX('Form 1 - Município'!B2:B500&amp;'Form 1 - Município'!C2:C500, 0), 0))="", "", INDEX('Form 1 - Município'!D2:D500, MATCH(B60&amp;C60, INDEX('Form 1 - Município'!B2:B500&amp;'Form 1 - Município'!C2:C500, 0), 0))), "")</f>
        <v/>
      </c>
      <c r="E60" s="43" t="inlineStr">
        <is>
          <t>Enviado</t>
        </is>
      </c>
      <c r="F60" s="42" t="inlineStr">
        <is>
          <t>19/08/2025</t>
        </is>
      </c>
      <c r="G60" s="44" t="inlineStr">
        <is>
          <t>Sim</t>
        </is>
      </c>
      <c r="H60" s="42" t="n"/>
      <c r="I60" s="42" t="n"/>
      <c r="J60" s="42" t="inlineStr">
        <is>
          <t>Não</t>
        </is>
      </c>
      <c r="K60" s="42" t="n"/>
    </row>
    <row r="61" ht="15" customHeight="1">
      <c r="A61" s="51" t="inlineStr">
        <is>
          <t>Luana</t>
        </is>
      </c>
      <c r="B61" s="42" t="inlineStr">
        <is>
          <t>São Jose das Palmeiras</t>
        </is>
      </c>
      <c r="C61" s="42" t="n">
        <v>1</v>
      </c>
      <c r="D61" s="42">
        <f>IFERROR(IF(INDEX('Form 1 - Município'!D2:D500, MATCH(B61&amp;C61, INDEX('Form 1 - Município'!B2:B500&amp;'Form 1 - Município'!C2:C500, 0), 0))="", "", INDEX('Form 1 - Município'!D2:D500, MATCH(B61&amp;C61, INDEX('Form 1 - Município'!B2:B500&amp;'Form 1 - Município'!C2:C500, 0), 0))), "")</f>
        <v/>
      </c>
      <c r="E61" s="43" t="inlineStr">
        <is>
          <t>Enviado</t>
        </is>
      </c>
      <c r="F61" s="42" t="inlineStr">
        <is>
          <t>10/03/2025</t>
        </is>
      </c>
      <c r="G61" s="44" t="inlineStr">
        <is>
          <t>Sim</t>
        </is>
      </c>
      <c r="H61" s="42" t="n"/>
      <c r="I61" s="42" t="n"/>
      <c r="J61" s="42" t="inlineStr">
        <is>
          <t>Não</t>
        </is>
      </c>
      <c r="K61" s="42" t="n"/>
    </row>
    <row r="62" ht="15" customHeight="1">
      <c r="A62" s="52" t="inlineStr">
        <is>
          <t>Larissa</t>
        </is>
      </c>
      <c r="B62" s="42" t="inlineStr">
        <is>
          <t>São Miguel do Iguaçu</t>
        </is>
      </c>
      <c r="C62" s="42" t="n">
        <v>1</v>
      </c>
      <c r="D62" s="42">
        <f>IFERROR(IF(INDEX('Form 1 - Município'!D2:D500, MATCH(B62&amp;C62, INDEX('Form 1 - Município'!B2:B500&amp;'Form 1 - Município'!C2:C500, 0), 0))="", "", INDEX('Form 1 - Município'!D2:D500, MATCH(B62&amp;C62, INDEX('Form 1 - Município'!B2:B500&amp;'Form 1 - Município'!C2:C500, 0), 0))), "")</f>
        <v/>
      </c>
      <c r="E62" s="43" t="inlineStr">
        <is>
          <t>Enviado</t>
        </is>
      </c>
      <c r="F62" s="42" t="inlineStr">
        <is>
          <t>09/05/2025</t>
        </is>
      </c>
      <c r="G62" s="44" t="inlineStr">
        <is>
          <t>Sim</t>
        </is>
      </c>
      <c r="H62" s="42" t="n"/>
      <c r="I62" s="42" t="n"/>
      <c r="J62" s="42" t="inlineStr">
        <is>
          <t>Não</t>
        </is>
      </c>
      <c r="K62" s="42" t="n"/>
    </row>
    <row r="63" ht="15" customHeight="1">
      <c r="A63" s="51" t="inlineStr">
        <is>
          <t>Luana</t>
        </is>
      </c>
      <c r="B63" s="42" t="inlineStr">
        <is>
          <t>São Pedro do Iguaçu</t>
        </is>
      </c>
      <c r="C63" s="42" t="n">
        <v>1</v>
      </c>
      <c r="D63" s="42">
        <f>IFERROR(IF(INDEX('Form 1 - Município'!D2:D500, MATCH(B63&amp;C63, INDEX('Form 1 - Município'!B2:B500&amp;'Form 1 - Município'!C2:C500, 0), 0))="", "", INDEX('Form 1 - Município'!D2:D500, MATCH(B63&amp;C63, INDEX('Form 1 - Município'!B2:B500&amp;'Form 1 - Município'!C2:C500, 0), 0))), "")</f>
        <v/>
      </c>
      <c r="E63" s="43" t="inlineStr">
        <is>
          <t>Enviado</t>
        </is>
      </c>
      <c r="F63" s="42" t="inlineStr">
        <is>
          <t>01/04/2025</t>
        </is>
      </c>
      <c r="G63" s="48" t="inlineStr">
        <is>
          <t>Não</t>
        </is>
      </c>
      <c r="H63" s="42" t="n"/>
      <c r="I63" s="42" t="n"/>
      <c r="J63" s="42" t="inlineStr">
        <is>
          <t>Não</t>
        </is>
      </c>
      <c r="K63" s="42" t="n"/>
    </row>
    <row r="64" ht="15" customHeight="1">
      <c r="A64" s="52" t="inlineStr">
        <is>
          <t>Larissa</t>
        </is>
      </c>
      <c r="B64" s="42" t="inlineStr">
        <is>
          <t>Serranopolis do Iguaçu</t>
        </is>
      </c>
      <c r="C64" s="42" t="n">
        <v>1</v>
      </c>
      <c r="D64" s="42">
        <f>IFERROR(IF(INDEX('Form 1 - Município'!D2:D500, MATCH(B64&amp;C64, INDEX('Form 1 - Município'!B2:B500&amp;'Form 1 - Município'!C2:C500, 0), 0))="", "", INDEX('Form 1 - Município'!D2:D500, MATCH(B64&amp;C64, INDEX('Form 1 - Município'!B2:B500&amp;'Form 1 - Município'!C2:C500, 0), 0))), "")</f>
        <v/>
      </c>
      <c r="E64" s="43" t="inlineStr">
        <is>
          <t>Enviado</t>
        </is>
      </c>
      <c r="F64" s="42" t="inlineStr">
        <is>
          <t>08/04/2025</t>
        </is>
      </c>
      <c r="G64" s="44" t="inlineStr">
        <is>
          <t>Sim</t>
        </is>
      </c>
      <c r="H64" s="42" t="n"/>
      <c r="I64" s="42" t="n"/>
      <c r="J64" s="42" t="inlineStr">
        <is>
          <t>Não</t>
        </is>
      </c>
      <c r="K64" s="42" t="n"/>
    </row>
    <row r="65" ht="15" customHeight="1">
      <c r="A65" s="41" t="inlineStr">
        <is>
          <t>Gabriel</t>
        </is>
      </c>
      <c r="B65" s="42" t="inlineStr">
        <is>
          <t>Terra Roxa</t>
        </is>
      </c>
      <c r="C65" s="42" t="n">
        <v>1</v>
      </c>
      <c r="D65" s="42">
        <f>IFERROR(IF(INDEX('Form 1 - Município'!D2:D500, MATCH(B65&amp;C65, INDEX('Form 1 - Município'!B2:B500&amp;'Form 1 - Município'!C2:C500, 0), 0))="", "", INDEX('Form 1 - Município'!D2:D500, MATCH(B65&amp;C65, INDEX('Form 1 - Município'!B2:B500&amp;'Form 1 - Município'!C2:C500, 0), 0))), "")</f>
        <v/>
      </c>
      <c r="E65" s="43" t="inlineStr">
        <is>
          <t>Enviado</t>
        </is>
      </c>
      <c r="F65" s="42" t="inlineStr">
        <is>
          <t>12/05/2025</t>
        </is>
      </c>
      <c r="G65" s="44" t="inlineStr">
        <is>
          <t>Sim</t>
        </is>
      </c>
      <c r="H65" s="42"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5" s="42" t="inlineStr">
        <is>
          <t>ID169; ID168; ID166; ID165; ID149</t>
        </is>
      </c>
      <c r="J65" s="42" t="inlineStr">
        <is>
          <t>Sim</t>
        </is>
      </c>
      <c r="K65" s="42" t="inlineStr">
        <is>
          <t>Deletados 149;165;166;168;169</t>
        </is>
      </c>
    </row>
    <row r="66" ht="15" customHeight="1">
      <c r="A66" s="41" t="inlineStr">
        <is>
          <t>Gabriel</t>
        </is>
      </c>
      <c r="B66" s="42" t="inlineStr">
        <is>
          <t>Toledo</t>
        </is>
      </c>
      <c r="C66" s="42" t="n">
        <v>1</v>
      </c>
      <c r="D66" s="42">
        <f>IFERROR(IF(INDEX('Form 1 - Município'!D2:D500, MATCH(B66&amp;C66, INDEX('Form 1 - Município'!B2:B500&amp;'Form 1 - Município'!C2:C500, 0), 0))="", "", INDEX('Form 1 - Município'!D2:D500, MATCH(B66&amp;C66, INDEX('Form 1 - Município'!B2:B500&amp;'Form 1 - Município'!C2:C500, 0), 0))), "")</f>
        <v/>
      </c>
      <c r="E66" s="43" t="inlineStr">
        <is>
          <t>Enviado</t>
        </is>
      </c>
      <c r="F66" s="42" t="inlineStr">
        <is>
          <t>29/07/2025</t>
        </is>
      </c>
      <c r="G66" s="44" t="inlineStr">
        <is>
          <t>Sim</t>
        </is>
      </c>
      <c r="H66" s="42" t="inlineStr">
        <is>
          <t>Corrigir nome da presidente</t>
        </is>
      </c>
      <c r="I66" s="42" t="inlineStr">
        <is>
          <t>ID115, ID187</t>
        </is>
      </c>
      <c r="J66" s="42" t="inlineStr">
        <is>
          <t>Sim</t>
        </is>
      </c>
      <c r="K66" s="42" t="inlineStr">
        <is>
          <t>Deletados 115; 187</t>
        </is>
      </c>
    </row>
    <row r="67" ht="15" customHeight="1">
      <c r="A67" s="46" t="inlineStr">
        <is>
          <t>Bianca</t>
        </is>
      </c>
      <c r="B67" s="42" t="inlineStr">
        <is>
          <t>Tres Barras do Parana</t>
        </is>
      </c>
      <c r="C67" s="42" t="n">
        <v>1</v>
      </c>
      <c r="D67" s="42">
        <f>IFERROR(IF(INDEX('Form 1 - Município'!D2:D500, MATCH(B67&amp;C67, INDEX('Form 1 - Município'!B2:B500&amp;'Form 1 - Município'!C2:C500, 0), 0))="", "", INDEX('Form 1 - Município'!D2:D500, MATCH(B67&amp;C67, INDEX('Form 1 - Município'!B2:B500&amp;'Form 1 - Município'!C2:C500, 0), 0))), "")</f>
        <v/>
      </c>
      <c r="E67" s="43" t="inlineStr">
        <is>
          <t>Enviado</t>
        </is>
      </c>
      <c r="F67" s="42" t="inlineStr">
        <is>
          <t>20/03/2025</t>
        </is>
      </c>
      <c r="G67" s="48" t="inlineStr">
        <is>
          <t>Não</t>
        </is>
      </c>
      <c r="H67" s="42" t="n"/>
      <c r="I67" s="42" t="n"/>
      <c r="J67" s="42" t="inlineStr">
        <is>
          <t>Não</t>
        </is>
      </c>
      <c r="K67" s="42" t="n"/>
    </row>
    <row r="68" ht="15" customHeight="1">
      <c r="A68" s="49" t="inlineStr">
        <is>
          <t>Valquiria</t>
        </is>
      </c>
      <c r="B68" s="42" t="inlineStr">
        <is>
          <t>Tupassi</t>
        </is>
      </c>
      <c r="C68" s="42" t="n">
        <v>1</v>
      </c>
      <c r="D68" s="42">
        <f>IFERROR(IF(INDEX('Form 1 - Município'!D2:D500, MATCH(B68&amp;C68, INDEX('Form 1 - Município'!B2:B500&amp;'Form 1 - Município'!C2:C500, 0), 0))="", "", INDEX('Form 1 - Município'!D2:D500, MATCH(B68&amp;C68, INDEX('Form 1 - Município'!B2:B500&amp;'Form 1 - Município'!C2:C500, 0), 0))), "")</f>
        <v/>
      </c>
      <c r="E68" s="43" t="inlineStr">
        <is>
          <t>Enviado</t>
        </is>
      </c>
      <c r="F68" s="42" t="inlineStr">
        <is>
          <t>26/02/2025</t>
        </is>
      </c>
      <c r="G68" s="48" t="inlineStr">
        <is>
          <t>Não</t>
        </is>
      </c>
      <c r="H68" s="42" t="n"/>
      <c r="I68" s="42" t="n"/>
      <c r="J68" s="42" t="inlineStr">
        <is>
          <t>Não</t>
        </is>
      </c>
      <c r="K68" s="42" t="n"/>
    </row>
    <row r="69" ht="15" customHeight="1">
      <c r="A69" s="49" t="inlineStr">
        <is>
          <t>Valquiria</t>
        </is>
      </c>
      <c r="B69" s="42" t="inlineStr">
        <is>
          <t>Ubirata</t>
        </is>
      </c>
      <c r="C69" s="42" t="n">
        <v>1</v>
      </c>
      <c r="D69" s="42">
        <f>IFERROR(IF(INDEX('Form 1 - Município'!D2:D500, MATCH(B69&amp;C69, INDEX('Form 1 - Município'!B2:B500&amp;'Form 1 - Município'!C2:C500, 0), 0))="", "", INDEX('Form 1 - Município'!D2:D500, MATCH(B69&amp;C69, INDEX('Form 1 - Município'!B2:B500&amp;'Form 1 - Município'!C2:C500, 0), 0))), "")</f>
        <v/>
      </c>
      <c r="E69" s="43" t="inlineStr">
        <is>
          <t>Enviado</t>
        </is>
      </c>
      <c r="F69" s="42" t="inlineStr">
        <is>
          <t>17/06/2025</t>
        </is>
      </c>
      <c r="G69" s="48" t="inlineStr">
        <is>
          <t>Não</t>
        </is>
      </c>
      <c r="H69" s="42" t="n"/>
      <c r="I69" s="42" t="n"/>
      <c r="J69" s="42" t="inlineStr">
        <is>
          <t>Não</t>
        </is>
      </c>
      <c r="K69" s="42" t="n"/>
    </row>
    <row r="70" ht="15" customHeight="1">
      <c r="A70" s="51" t="inlineStr">
        <is>
          <t>Luana</t>
        </is>
      </c>
      <c r="B70" s="42" t="inlineStr">
        <is>
          <t>Vera Cruz do Oeste</t>
        </is>
      </c>
      <c r="C70" s="42" t="n">
        <v>1</v>
      </c>
      <c r="D70" s="42">
        <f>IFERROR(IF(INDEX('Form 1 - Município'!D2:D500, MATCH(B70&amp;C70, INDEX('Form 1 - Município'!B2:B500&amp;'Form 1 - Município'!C2:C500, 0), 0))="", "", INDEX('Form 1 - Município'!D2:D500, MATCH(B70&amp;C70, INDEX('Form 1 - Município'!B2:B500&amp;'Form 1 - Município'!C2:C500, 0), 0))), "")</f>
        <v/>
      </c>
      <c r="E70" s="47" t="inlineStr">
        <is>
          <t>Atrasado</t>
        </is>
      </c>
      <c r="F70" s="42" t="n"/>
      <c r="G70" s="48"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2025-09-29T12:35:16Z</dcterms:created>
  <dcterms:modified xsi:type="dcterms:W3CDTF">2025-09-29T12:35:26Z</dcterms:modified>
</cp:coreProperties>
</file>