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3"/>
  <workbookPr/>
  <xr:revisionPtr revIDLastSave="0" documentId="8_{396A556C-888C-48B1-BADB-D0C9F56C9A45}" xr6:coauthVersionLast="47" xr6:coauthVersionMax="47" xr10:uidLastSave="{00000000-0000-0000-0000-000000000000}"/>
  <bookViews>
    <workbookView xWindow="240" yWindow="105" windowWidth="14805" windowHeight="8010" firstSheet="3" activeTab="3" xr2:uid="{00000000-000D-0000-FFFF-FFFF00000000}"/>
  </bookViews>
  <sheets>
    <sheet name="Resumo" sheetId="4" r:id="rId1"/>
    <sheet name="Form 1 - Município" sheetId="1" r:id="rId2"/>
    <sheet name="Form 2 - UVR" sheetId="2" r:id="rId3"/>
    <sheet name="Form 3 - Empreendimento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" l="1"/>
  <c r="D4" i="4"/>
  <c r="D3" i="4"/>
  <c r="B3" i="4"/>
  <c r="F3" i="4"/>
  <c r="G3" i="4" s="1"/>
  <c r="F2" i="4"/>
  <c r="D2" i="4"/>
  <c r="B4" i="4"/>
  <c r="B2" i="4"/>
  <c r="H2" i="4" s="1"/>
  <c r="C4" i="4" l="1"/>
  <c r="H4" i="4"/>
  <c r="H3" i="4"/>
  <c r="E4" i="4"/>
  <c r="G4" i="4"/>
  <c r="B5" i="4"/>
  <c r="C2" i="4"/>
  <c r="D5" i="4"/>
  <c r="E2" i="4"/>
  <c r="F5" i="4"/>
  <c r="G5" i="4" s="1"/>
  <c r="G2" i="4"/>
  <c r="C3" i="4"/>
  <c r="E3" i="4"/>
  <c r="H5" i="4" l="1"/>
  <c r="E5" i="4"/>
  <c r="C5" i="4"/>
</calcChain>
</file>

<file path=xl/sharedStrings.xml><?xml version="1.0" encoding="utf-8"?>
<sst xmlns="http://schemas.openxmlformats.org/spreadsheetml/2006/main" count="1412" uniqueCount="192">
  <si>
    <t>Formulário</t>
  </si>
  <si>
    <t>Enviados</t>
  </si>
  <si>
    <t>%</t>
  </si>
  <si>
    <t>Atrasados</t>
  </si>
  <si>
    <t>Sem Técnico</t>
  </si>
  <si>
    <t>Total</t>
  </si>
  <si>
    <t>1 - Município</t>
  </si>
  <si>
    <t>2 - UVR</t>
  </si>
  <si>
    <t>3 - Empreendimento</t>
  </si>
  <si>
    <t>Regional</t>
  </si>
  <si>
    <t>Município</t>
  </si>
  <si>
    <t>UVR</t>
  </si>
  <si>
    <t>Técnico de UVR</t>
  </si>
  <si>
    <t>Situação</t>
  </si>
  <si>
    <t>Data de Envio</t>
  </si>
  <si>
    <t>Validado pelo Regional</t>
  </si>
  <si>
    <t>Observações</t>
  </si>
  <si>
    <t>Formulários para Deletar (ID)</t>
  </si>
  <si>
    <t>Validado Equip de TI</t>
  </si>
  <si>
    <t>Resposta Equipe de TI</t>
  </si>
  <si>
    <t>Paranavai</t>
  </si>
  <si>
    <t>Alto Paraná</t>
  </si>
  <si>
    <t>01</t>
  </si>
  <si>
    <t>Marcia do Nascimento</t>
  </si>
  <si>
    <t>Atrasado</t>
  </si>
  <si>
    <t>Não</t>
  </si>
  <si>
    <t>ocorreu substituição de técnico</t>
  </si>
  <si>
    <t>Amaporã</t>
  </si>
  <si>
    <t>Marcia Regina Willers</t>
  </si>
  <si>
    <t>Enviado</t>
  </si>
  <si>
    <t>23/03/2025</t>
  </si>
  <si>
    <t>Sim</t>
  </si>
  <si>
    <t>Lançamento incorreto. O Form para deleção era o Form 4.</t>
  </si>
  <si>
    <t>Londrina</t>
  </si>
  <si>
    <t>Apucarana</t>
  </si>
  <si>
    <t>Amanda Tayara Ribeiro da Silva</t>
  </si>
  <si>
    <t>10/02/2025</t>
  </si>
  <si>
    <t>Atalaia</t>
  </si>
  <si>
    <t>Vagner Perseti Alves</t>
  </si>
  <si>
    <t>07/02/2025</t>
  </si>
  <si>
    <t>Logística reversa, no paraná há contratos já firmados entre o poder público / Indicação de ocorrência número de vezes por semana e não percentual.</t>
  </si>
  <si>
    <t>Francisco Beltrão</t>
  </si>
  <si>
    <t>Barracão</t>
  </si>
  <si>
    <t>Tania Grespan</t>
  </si>
  <si>
    <t>Maringá</t>
  </si>
  <si>
    <t>Borrazópolis</t>
  </si>
  <si>
    <t>Daniele de Souza Lima Mei</t>
  </si>
  <si>
    <t>será mantido o ID 77 pois foi realizado 3 cadastro solicidando a exclusão de 2. sendo o ID75 e 76</t>
  </si>
  <si>
    <t>Remover ID75 e ID76</t>
  </si>
  <si>
    <t>Em Análise</t>
  </si>
  <si>
    <t>Cambará</t>
  </si>
  <si>
    <t xml:space="preserve">Eunice Fernandes Gonzaga </t>
  </si>
  <si>
    <t>Campina Da Lagoa</t>
  </si>
  <si>
    <t>Danielli Casarin Vilela de Almeida Cansian</t>
  </si>
  <si>
    <t>21/03/2025</t>
  </si>
  <si>
    <t>ecluir o ID115 manter o ID116</t>
  </si>
  <si>
    <t>Remover ID115</t>
  </si>
  <si>
    <t>Curitiba</t>
  </si>
  <si>
    <t>Campo Largo Ar-Ama</t>
  </si>
  <si>
    <t>Hayana dos Santos Jaines</t>
  </si>
  <si>
    <t>Campo Largo Arlev</t>
  </si>
  <si>
    <t>02</t>
  </si>
  <si>
    <t xml:space="preserve">Campo Largo Assur </t>
  </si>
  <si>
    <t>03</t>
  </si>
  <si>
    <t>Campo Largo Arc</t>
  </si>
  <si>
    <t>04</t>
  </si>
  <si>
    <t xml:space="preserve">Campo Largo Recicla </t>
  </si>
  <si>
    <t>05</t>
  </si>
  <si>
    <t>Campo Magro</t>
  </si>
  <si>
    <t>Evellyn Renata Bereza Bueno</t>
  </si>
  <si>
    <t>Capanema</t>
  </si>
  <si>
    <t>Anandra da Silva</t>
  </si>
  <si>
    <t>Cerro Azul</t>
  </si>
  <si>
    <t>Carlos Jorge de Oliveira Fernandes Moreira </t>
  </si>
  <si>
    <t>27/03/2025</t>
  </si>
  <si>
    <t>Colorado</t>
  </si>
  <si>
    <t>Jéssica da Silva Bortolozzo</t>
  </si>
  <si>
    <t>05/02/2025</t>
  </si>
  <si>
    <t>Guarapuava</t>
  </si>
  <si>
    <t>Coronel Vivida</t>
  </si>
  <si>
    <t>Cruzeiro Do Sul</t>
  </si>
  <si>
    <t>Bianca Monteiro</t>
  </si>
  <si>
    <t>Enéas Marques</t>
  </si>
  <si>
    <t>Augusto Cesar Nunes</t>
  </si>
  <si>
    <t>25/03/2025</t>
  </si>
  <si>
    <t>Amanda Cristina Beal Acosta</t>
  </si>
  <si>
    <t>18/02/2025</t>
  </si>
  <si>
    <t>General Carneiro</t>
  </si>
  <si>
    <t>Marcos Alexandre Cordeiro Esmocoviski</t>
  </si>
  <si>
    <t>26/03/2025</t>
  </si>
  <si>
    <t>Ibaiti</t>
  </si>
  <si>
    <t>Rodrigo Lima</t>
  </si>
  <si>
    <t>Jaguapitã</t>
  </si>
  <si>
    <t>Savana Lemes Rodrigues</t>
  </si>
  <si>
    <t>17/03/2025</t>
  </si>
  <si>
    <t>Jaguariaíva</t>
  </si>
  <si>
    <t>Letícia Diniz</t>
  </si>
  <si>
    <t>04/02/2025</t>
  </si>
  <si>
    <t>Jardim Alegre</t>
  </si>
  <si>
    <t>Tais Muller</t>
  </si>
  <si>
    <t>corrigir informações</t>
  </si>
  <si>
    <t>Kaloré</t>
  </si>
  <si>
    <t>Eusebio Lima Deltrejo</t>
  </si>
  <si>
    <t>Lapa</t>
  </si>
  <si>
    <t>Isadora Bussmann Barsotti</t>
  </si>
  <si>
    <t>18/03/2025</t>
  </si>
  <si>
    <t>Laranjeiras Do Sul</t>
  </si>
  <si>
    <t>Osair Wrublak</t>
  </si>
  <si>
    <t>Mandaguaçu</t>
  </si>
  <si>
    <t>Gislaine Souza Rosa</t>
  </si>
  <si>
    <t>excluir ID 69 feito pelo Matheus B.</t>
  </si>
  <si>
    <t>Remover ID69</t>
  </si>
  <si>
    <t>Mandaguari</t>
  </si>
  <si>
    <t>Rayra Emanuelly da Costa</t>
  </si>
  <si>
    <t>Marmeleiro</t>
  </si>
  <si>
    <t>Suzana Gotardo de Meira</t>
  </si>
  <si>
    <t>Mato Rico</t>
  </si>
  <si>
    <t>Mariangela Lurdes de Borba</t>
  </si>
  <si>
    <t>Nova Tebas</t>
  </si>
  <si>
    <t>Patricia Teixeira dos Santos</t>
  </si>
  <si>
    <t>Ortigueira</t>
  </si>
  <si>
    <t>Anderson Batista Siqueira</t>
  </si>
  <si>
    <t>24/03/2025</t>
  </si>
  <si>
    <t>Palmital</t>
  </si>
  <si>
    <t>Aramis Vinicius de Paula Oliveira</t>
  </si>
  <si>
    <t>Paraíso Do Norte</t>
  </si>
  <si>
    <t>Gabriela Magdalena Sartorelli da Silva Margonar</t>
  </si>
  <si>
    <t>11/02/2025</t>
  </si>
  <si>
    <t>Presidente Castelo Branco</t>
  </si>
  <si>
    <t>Gustavo Henrique de Andrade</t>
  </si>
  <si>
    <t>Quedas Do Iguaçu</t>
  </si>
  <si>
    <t>Ricardo Pyc</t>
  </si>
  <si>
    <t>Realeza</t>
  </si>
  <si>
    <t>Camila Maytana Flores da Silva</t>
  </si>
  <si>
    <t>Reserva Do Iguaçu</t>
  </si>
  <si>
    <t>Claudiana Andria</t>
  </si>
  <si>
    <t>Ribeirão Claro</t>
  </si>
  <si>
    <t>Daiana Aparecida Dias</t>
  </si>
  <si>
    <t>Rio Branco Do Sul Acavari</t>
  </si>
  <si>
    <t>João Henrique Assunção de Sousa</t>
  </si>
  <si>
    <t xml:space="preserve">Rio Branco Do Sul Acamari </t>
  </si>
  <si>
    <t>Rio Negro</t>
  </si>
  <si>
    <t>Jean Eriksen de Miranda</t>
  </si>
  <si>
    <t>Formulário duplicado (Manter ID 81)</t>
  </si>
  <si>
    <t>Remover ID79</t>
  </si>
  <si>
    <t>Salgado Filho</t>
  </si>
  <si>
    <t>Moacir Roberto Heimann</t>
  </si>
  <si>
    <t>Santa Maria Do Oeste</t>
  </si>
  <si>
    <t>Vilmar Ribeiro</t>
  </si>
  <si>
    <t>Dois envios (manter ID 80)</t>
  </si>
  <si>
    <t>Remover ID63</t>
  </si>
  <si>
    <t>Santa Mariana</t>
  </si>
  <si>
    <t>Ana Carolina Bertolaccini</t>
  </si>
  <si>
    <t>Santa Mônica</t>
  </si>
  <si>
    <t>Maristela da Silva de Oliveira Melo</t>
  </si>
  <si>
    <t>Santana Do Itararé</t>
  </si>
  <si>
    <t>Yuri Luiz de Oliveira</t>
  </si>
  <si>
    <t>São João</t>
  </si>
  <si>
    <t>São João Do Caiuá</t>
  </si>
  <si>
    <t>Eliane Stefani Dantas Dias</t>
  </si>
  <si>
    <t>São João Do Ivaí</t>
  </si>
  <si>
    <t>Diego Batista</t>
  </si>
  <si>
    <t>20/03/2025</t>
  </si>
  <si>
    <t>São João Do Triunfo</t>
  </si>
  <si>
    <t>Liandra Sartor da Silva</t>
  </si>
  <si>
    <t>12/02/2025</t>
  </si>
  <si>
    <t>Tijucas Do Sul</t>
  </si>
  <si>
    <t>Adriano Campos Chagas</t>
  </si>
  <si>
    <t xml:space="preserve">Formulário duplicado (Manter ID 86) </t>
  </si>
  <si>
    <t>Remover ID65</t>
  </si>
  <si>
    <t>Ingresso de nova técnica</t>
  </si>
  <si>
    <t>Remover  ID78 /  ID77 (Manter o ID87)</t>
  </si>
  <si>
    <t>Remover ID78</t>
  </si>
  <si>
    <t>06/02/2025</t>
  </si>
  <si>
    <t xml:space="preserve">Revisar listagem de equipamentos - Prensa multibox e fragmentador de papel </t>
  </si>
  <si>
    <t>12/03/2025</t>
  </si>
  <si>
    <t>21/02/2025</t>
  </si>
  <si>
    <t>excluir ID 76 manter ID89</t>
  </si>
  <si>
    <t>Remover ID76</t>
  </si>
  <si>
    <t>Ajustar listagem de equipementos existentes</t>
  </si>
  <si>
    <t>Fernanda Naiara Voinarski</t>
  </si>
  <si>
    <t xml:space="preserve"> Formulário duplicado (Manterv ID107)</t>
  </si>
  <si>
    <t>Remover ID105</t>
  </si>
  <si>
    <t>Excluir ID 122</t>
  </si>
  <si>
    <t>Remover ID122</t>
  </si>
  <si>
    <t>Lançamento incorreto de dados de comercialização. Já notificada e orientada da técnica. Excluir ID4488</t>
  </si>
  <si>
    <t>Formulário Duplicado (manter ID 125)</t>
  </si>
  <si>
    <t>Remover ID120</t>
  </si>
  <si>
    <t>24/02/2025</t>
  </si>
  <si>
    <t>07/03/2025</t>
  </si>
  <si>
    <t>Formulário Duplicado (manter ID113)</t>
  </si>
  <si>
    <t>Remover ID118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</si>
</sst>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1"/>
      <color theme="1"/>
      <name val="Arial"/>
    </font>
    <font>
      <sz val="12"/>
      <color theme="1"/>
      <name val="Arial"/>
    </font>
    <font>
      <sz val="12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000000"/>
      <name val="Arial"/>
      <charset val="1"/>
    </font>
  </fonts>
  <fills count="9">
    <fill>
      <patternFill patternType="none"/>
    </fill>
    <fill>
      <patternFill patternType="gray125"/>
    </fill>
    <fill>
      <patternFill patternType="solid">
        <fgColor rgb="FFA3DDFF"/>
        <bgColor indexed="64"/>
      </patternFill>
    </fill>
    <fill>
      <patternFill patternType="solid">
        <fgColor rgb="FFFFF7C9"/>
        <bgColor indexed="64"/>
      </patternFill>
    </fill>
    <fill>
      <patternFill patternType="solid">
        <fgColor rgb="FF91F0D3"/>
        <bgColor indexed="64"/>
      </patternFill>
    </fill>
    <fill>
      <patternFill patternType="solid">
        <fgColor rgb="FFFFD2DE"/>
        <bgColor indexed="64"/>
      </patternFill>
    </fill>
    <fill>
      <patternFill patternType="solid">
        <fgColor rgb="FFEBC99F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rgb="FFC680FF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2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56E6E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56E6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56E6E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56E6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ont>
        <color theme="1"/>
      </font>
      <fill>
        <patternFill patternType="solid">
          <bgColor rgb="FFFFC0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56E6E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56E6E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</dxfs>
  <tableStyles count="0" defaultTableStyle="TableStyleMedium2" defaultPivotStyle="PivotStyleMedium9"/>
  <colors>
    <mruColors>
      <color rgb="FFC680FF"/>
      <color rgb="FFFFD2DE"/>
      <color rgb="FFA3DDFF"/>
      <color rgb="FFEBC99F"/>
      <color rgb="FF91F0D3"/>
      <color rgb="FFFFF7C9"/>
      <color rgb="FFF56E6E"/>
      <color rgb="FFE85A5A"/>
      <color rgb="FFAD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245314-D01A-427A-90A7-43EC8661D76F}" name="Tabela1" displayName="Tabela1" ref="A1:K58" totalsRowShown="0" headerRowDxfId="228" dataDxfId="227" headerRowBorderDxfId="225" tableBorderDxfId="226" totalsRowBorderDxfId="224">
  <autoFilter ref="A1:K58" xr:uid="{E6245314-D01A-427A-90A7-43EC8661D76F}"/>
  <tableColumns count="11">
    <tableColumn id="1" xr3:uid="{97D5778F-6E76-45F8-8518-CB7B4D718D30}" name="Regional"/>
    <tableColumn id="2" xr3:uid="{F82BA2F1-4161-4BEE-8CA1-E9F402753AE2}" name="Município" dataDxfId="223"/>
    <tableColumn id="3" xr3:uid="{5602B87F-848D-4C14-A802-F6858171682D}" name="UVR" dataDxfId="222"/>
    <tableColumn id="4" xr3:uid="{64EEA438-0619-4C29-BCDA-EF8CEF9AD6C8}" name="Técnico de UVR" dataDxfId="221"/>
    <tableColumn id="5" xr3:uid="{C7DBEA5B-7F42-486F-9016-C7C3AE3E6055}" name="Situação" dataDxfId="220"/>
    <tableColumn id="6" xr3:uid="{00B6F5FF-4F42-42FF-A1B3-E9D7007200B1}" name="Data de Envio" dataDxfId="219"/>
    <tableColumn id="7" xr3:uid="{BEC69C1B-2288-428F-9012-7F08470C0831}" name="Validado pelo Regional" dataDxfId="218"/>
    <tableColumn id="8" xr3:uid="{09464908-B20C-4BC7-86C1-8DF212F33886}" name="Observações" dataDxfId="217"/>
    <tableColumn id="9" xr3:uid="{532837F6-6ECB-48BF-98D0-4C4DE5E118D8}" name="Formulários para Deletar (ID)" dataDxfId="216"/>
    <tableColumn id="10" xr3:uid="{F7B0F3C8-C2F7-4F9A-9F2D-9A001514C012}" name="Validado Equip de TI" dataDxfId="215"/>
    <tableColumn id="11" xr3:uid="{201C6ED3-A2B5-4DCB-BD92-DB9737C79C21}" name="Resposta Equipe de TI" dataDxfId="2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D095FB-3ECF-431B-B459-45624B830BAB}" name="Tabela13" displayName="Tabela13" ref="A1:K58" totalsRowShown="0" headerRowDxfId="106" dataDxfId="105" headerRowBorderDxfId="103" tableBorderDxfId="104" totalsRowBorderDxfId="102">
  <autoFilter ref="A1:K58" xr:uid="{E6245314-D01A-427A-90A7-43EC8661D76F}"/>
  <tableColumns count="11">
    <tableColumn id="1" xr3:uid="{5F61CCCC-0AD6-4113-B5B2-5AA28DFA46CE}" name="Regional"/>
    <tableColumn id="2" xr3:uid="{F7B70F92-3368-4CFB-94AD-C7F9A12B11BF}" name="Município" dataDxfId="101"/>
    <tableColumn id="3" xr3:uid="{5F9A30A9-5866-44F8-A861-7707D32971CF}" name="UVR" dataDxfId="100"/>
    <tableColumn id="4" xr3:uid="{20C6875C-E6F9-4E0A-82FE-09C739475DCA}" name="Técnico de UVR" dataDxfId="99"/>
    <tableColumn id="5" xr3:uid="{3455E57A-B2C9-4CD4-97E3-688DB50B8350}" name="Situação" dataDxfId="98"/>
    <tableColumn id="6" xr3:uid="{3F910BEC-69EF-4AF0-A9E0-DF708959A84E}" name="Data de Envio" dataDxfId="97"/>
    <tableColumn id="7" xr3:uid="{49F604D7-60CA-4F94-9869-1840172E11FD}" name="Validado pelo Regional" dataDxfId="96"/>
    <tableColumn id="8" xr3:uid="{47705900-08A0-4FD3-8819-8BF5B2D22FA4}" name="Observações" dataDxfId="95"/>
    <tableColumn id="9" xr3:uid="{13756727-4C46-4EBF-AED1-D320F6FF6F41}" name="Formulários para Deletar (ID)" dataDxfId="94"/>
    <tableColumn id="10" xr3:uid="{AFCF520B-5F58-4779-86F2-44321F975CE3}" name="Validado Equip de TI" dataDxfId="93"/>
    <tableColumn id="11" xr3:uid="{FCA74164-845F-4A0D-ACC7-3E2146FA50B4}" name="Resposta Equipe de TI" dataDxfId="9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9D4664-37F2-4BC8-A19B-C6B4DFD70D30}" name="Tabela134" displayName="Tabela134" ref="A1:K58" totalsRowShown="0" headerRowDxfId="14" dataDxfId="13" headerRowBorderDxfId="11" tableBorderDxfId="12" totalsRowBorderDxfId="10">
  <autoFilter ref="A1:K58" xr:uid="{E6245314-D01A-427A-90A7-43EC8661D76F}"/>
  <tableColumns count="11">
    <tableColumn id="1" xr3:uid="{B76B1767-3738-41CD-A44C-95CF2E4EABB1}" name="Regional"/>
    <tableColumn id="2" xr3:uid="{CCCFB296-673B-48D3-BE12-257DB2188611}" name="Município" dataDxfId="9"/>
    <tableColumn id="3" xr3:uid="{6084015B-F551-4972-B0DE-E45FEA41C2BF}" name="UVR" dataDxfId="8"/>
    <tableColumn id="4" xr3:uid="{716CB5C2-D467-47D6-B0BE-B7ED7B939D06}" name="Técnico de UVR" dataDxfId="7"/>
    <tableColumn id="5" xr3:uid="{75052376-C09C-4A5D-A34D-266DDF44C397}" name="Situação" dataDxfId="6"/>
    <tableColumn id="6" xr3:uid="{AAB108F6-97B2-41B7-8800-38A381E4CBC5}" name="Data de Envio" dataDxfId="5"/>
    <tableColumn id="7" xr3:uid="{F9473947-009A-4D59-B914-9FECB45862E0}" name="Validado pelo Regional" dataDxfId="4"/>
    <tableColumn id="8" xr3:uid="{70BC0B66-EC2C-4331-B85E-C08566BF7213}" name="Observações" dataDxfId="3"/>
    <tableColumn id="9" xr3:uid="{1691C5F3-2B68-45C8-900F-7971A70EC283}" name="Formulários para Deletar (ID)" dataDxfId="2"/>
    <tableColumn id="10" xr3:uid="{4F9FC6AC-F22A-400C-8BE4-3A2BAE0EC561}" name="Validado Equip de TI" dataDxfId="1"/>
    <tableColumn id="11" xr3:uid="{BD81C4EB-D9BC-4C48-A9C2-61B93B58FD3B}" name="Resposta Equipe de T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F92E-657E-4E0C-B143-933F3F776E4E}">
  <dimension ref="A1:H5"/>
  <sheetViews>
    <sheetView showGridLines="0" workbookViewId="0">
      <selection activeCell="H2" sqref="H2:H4"/>
    </sheetView>
  </sheetViews>
  <sheetFormatPr defaultRowHeight="15"/>
  <cols>
    <col min="1" max="1" width="20" bestFit="1" customWidth="1"/>
    <col min="2" max="2" width="12.85546875" customWidth="1"/>
    <col min="3" max="3" width="12.28515625" bestFit="1" customWidth="1"/>
    <col min="4" max="4" width="15.140625" bestFit="1" customWidth="1"/>
    <col min="5" max="5" width="12" customWidth="1"/>
    <col min="6" max="6" width="15.140625" bestFit="1" customWidth="1"/>
    <col min="7" max="7" width="11.85546875" customWidth="1"/>
    <col min="8" max="8" width="10.85546875" customWidth="1"/>
  </cols>
  <sheetData>
    <row r="1" spans="1:8" ht="18.75">
      <c r="A1" s="13" t="s">
        <v>0</v>
      </c>
      <c r="B1" s="13" t="s">
        <v>1</v>
      </c>
      <c r="C1" s="13" t="s">
        <v>2</v>
      </c>
      <c r="D1" s="13" t="s">
        <v>3</v>
      </c>
      <c r="E1" s="13" t="s">
        <v>2</v>
      </c>
      <c r="F1" s="13" t="s">
        <v>4</v>
      </c>
      <c r="G1" s="13" t="s">
        <v>2</v>
      </c>
      <c r="H1" s="13" t="s">
        <v>5</v>
      </c>
    </row>
    <row r="2" spans="1:8" ht="15.75">
      <c r="A2" s="14" t="s">
        <v>6</v>
      </c>
      <c r="B2" s="14">
        <f>COUNTIF(Tabela1[Situação],"Enviado")</f>
        <v>50</v>
      </c>
      <c r="C2" s="16">
        <f>B2/SUM($B2,$D2,$F2)</f>
        <v>0.8771929824561403</v>
      </c>
      <c r="D2" s="14">
        <f>COUNTIF(Tabela1[Situação],"")+COUNTIF(Tabela1[Situação],"Atrasado")</f>
        <v>1</v>
      </c>
      <c r="E2" s="16">
        <f>D2/SUM($B2,$D2,$F2)</f>
        <v>1.7543859649122806E-2</v>
      </c>
      <c r="F2" s="14">
        <f>COUNTIF(Tabela1[Situação],"Sem Técnico")</f>
        <v>6</v>
      </c>
      <c r="G2" s="16">
        <f>F2/SUM($B2,$D2,$F2)</f>
        <v>0.10526315789473684</v>
      </c>
      <c r="H2" s="15">
        <f>SUM(B2,D2,F2)</f>
        <v>57</v>
      </c>
    </row>
    <row r="3" spans="1:8" ht="15.75">
      <c r="A3" s="14" t="s">
        <v>7</v>
      </c>
      <c r="B3" s="14">
        <f>COUNTIF(Tabela13[Situação],"Enviado")</f>
        <v>49</v>
      </c>
      <c r="C3" s="16">
        <f>B3/SUM($B3,$D3,$F3)</f>
        <v>0.875</v>
      </c>
      <c r="D3" s="14">
        <f>COUNTIF(Tabela13[Situação],"")+COUNTIF(Tabela13[Situação],"Atrasado")</f>
        <v>1</v>
      </c>
      <c r="E3" s="16">
        <f>D3/SUM($B3,$D3,$F3)</f>
        <v>1.7857142857142856E-2</v>
      </c>
      <c r="F3" s="14">
        <f>COUNTIF(Tabela1[Situação],"Sem Técnico")</f>
        <v>6</v>
      </c>
      <c r="G3" s="16">
        <f>F3/SUM($B3,$D3,$F3)</f>
        <v>0.10714285714285714</v>
      </c>
      <c r="H3" s="15">
        <f t="shared" ref="H3:H5" si="0">SUM(B3,D3,F3)</f>
        <v>56</v>
      </c>
    </row>
    <row r="4" spans="1:8" ht="15.75">
      <c r="A4" s="14" t="s">
        <v>8</v>
      </c>
      <c r="B4" s="14">
        <f>COUNTIF(Tabela134[Situação],"Enviado")</f>
        <v>51</v>
      </c>
      <c r="C4" s="16">
        <f>B4/SUM($B4,$D4,$F4)</f>
        <v>0.89473684210526316</v>
      </c>
      <c r="D4" s="14">
        <f>COUNTIF(Tabela134[Situação],"")+COUNTIF(Tabela134[Situação],"Atrasado")</f>
        <v>1</v>
      </c>
      <c r="E4" s="16">
        <f>D4/SUM($B4,$D4,$F4)</f>
        <v>1.7543859649122806E-2</v>
      </c>
      <c r="F4" s="14">
        <f>COUNTIF(Tabela134[Situação],"Sem Técnico")</f>
        <v>5</v>
      </c>
      <c r="G4" s="16">
        <f>F4/SUM($B4,$D4,$F4)</f>
        <v>8.771929824561403E-2</v>
      </c>
      <c r="H4" s="15">
        <f t="shared" si="0"/>
        <v>57</v>
      </c>
    </row>
    <row r="5" spans="1:8" ht="15.75">
      <c r="A5" s="15" t="s">
        <v>5</v>
      </c>
      <c r="B5" s="15">
        <f>SUM(B2:B4)</f>
        <v>150</v>
      </c>
      <c r="C5" s="16">
        <f>B5/SUM($B5,$D5,$F5)</f>
        <v>0.88235294117647056</v>
      </c>
      <c r="D5" s="15">
        <f>SUM(D2:D4)</f>
        <v>3</v>
      </c>
      <c r="E5" s="16">
        <f>D5/SUM($B5,$D5,$F5)</f>
        <v>1.7647058823529412E-2</v>
      </c>
      <c r="F5" s="15">
        <f>SUM(F2:F4)</f>
        <v>17</v>
      </c>
      <c r="G5" s="16">
        <f>F5/SUM($B5,$D5,$F5)</f>
        <v>0.1</v>
      </c>
      <c r="H5" s="15">
        <f t="shared" si="0"/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"/>
  <sheetViews>
    <sheetView showGridLines="0" topLeftCell="A8" workbookViewId="0">
      <selection activeCell="H3" sqref="H3:I3"/>
    </sheetView>
  </sheetViews>
  <sheetFormatPr defaultRowHeight="15"/>
  <cols>
    <col min="1" max="1" width="18" bestFit="1" customWidth="1"/>
    <col min="2" max="2" width="28.28515625" bestFit="1" customWidth="1"/>
    <col min="3" max="3" width="11.42578125" customWidth="1"/>
    <col min="4" max="4" width="47.7109375" bestFit="1" customWidth="1"/>
    <col min="5" max="5" width="20" customWidth="1"/>
    <col min="6" max="6" width="20.85546875" customWidth="1"/>
    <col min="7" max="7" width="30.28515625" customWidth="1"/>
    <col min="8" max="8" width="89.28515625" customWidth="1"/>
    <col min="9" max="9" width="36.28515625" customWidth="1"/>
    <col min="10" max="10" width="32.5703125" customWidth="1"/>
    <col min="11" max="11" width="33.28515625" customWidth="1"/>
  </cols>
  <sheetData>
    <row r="1" spans="1:11">
      <c r="A1" s="9" t="s">
        <v>9</v>
      </c>
      <c r="B1" s="10" t="s">
        <v>10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1" t="s">
        <v>16</v>
      </c>
      <c r="I1" s="10" t="s">
        <v>17</v>
      </c>
      <c r="J1" s="10" t="s">
        <v>18</v>
      </c>
      <c r="K1" s="10" t="s">
        <v>19</v>
      </c>
    </row>
    <row r="2" spans="1:11">
      <c r="A2" s="17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2"/>
      <c r="G2" s="1" t="s">
        <v>25</v>
      </c>
      <c r="H2" s="12" t="s">
        <v>26</v>
      </c>
      <c r="I2" s="19"/>
      <c r="J2" s="19" t="s">
        <v>25</v>
      </c>
      <c r="K2" s="19"/>
    </row>
    <row r="3" spans="1:11" ht="28.5">
      <c r="A3" s="17" t="s">
        <v>20</v>
      </c>
      <c r="B3" s="1" t="s">
        <v>27</v>
      </c>
      <c r="C3" s="1" t="s">
        <v>22</v>
      </c>
      <c r="D3" s="1" t="s">
        <v>28</v>
      </c>
      <c r="E3" s="1" t="s">
        <v>29</v>
      </c>
      <c r="F3" s="2" t="s">
        <v>30</v>
      </c>
      <c r="G3" s="1" t="s">
        <v>31</v>
      </c>
      <c r="H3" s="18"/>
      <c r="I3" s="1"/>
      <c r="J3" s="1" t="s">
        <v>31</v>
      </c>
      <c r="K3" s="20" t="s">
        <v>32</v>
      </c>
    </row>
    <row r="4" spans="1:11">
      <c r="A4" s="3" t="s">
        <v>33</v>
      </c>
      <c r="B4" s="1" t="s">
        <v>34</v>
      </c>
      <c r="C4" s="1" t="s">
        <v>22</v>
      </c>
      <c r="D4" s="1" t="s">
        <v>35</v>
      </c>
      <c r="E4" s="1" t="s">
        <v>29</v>
      </c>
      <c r="F4" s="2" t="s">
        <v>36</v>
      </c>
      <c r="G4" s="1" t="s">
        <v>31</v>
      </c>
      <c r="H4" s="12"/>
      <c r="I4" s="1"/>
      <c r="J4" s="1" t="s">
        <v>25</v>
      </c>
      <c r="K4" s="1"/>
    </row>
    <row r="5" spans="1:11" ht="28.5" customHeight="1">
      <c r="A5" s="17" t="s">
        <v>20</v>
      </c>
      <c r="B5" s="1" t="s">
        <v>37</v>
      </c>
      <c r="C5" s="1" t="s">
        <v>22</v>
      </c>
      <c r="D5" s="1" t="s">
        <v>38</v>
      </c>
      <c r="E5" s="1" t="s">
        <v>29</v>
      </c>
      <c r="F5" s="2" t="s">
        <v>39</v>
      </c>
      <c r="G5" s="1" t="s">
        <v>31</v>
      </c>
      <c r="H5" s="12" t="s">
        <v>40</v>
      </c>
      <c r="I5" s="1"/>
      <c r="J5" s="1" t="s">
        <v>25</v>
      </c>
      <c r="K5" s="1"/>
    </row>
    <row r="6" spans="1:11">
      <c r="A6" s="5" t="s">
        <v>41</v>
      </c>
      <c r="B6" s="1" t="s">
        <v>42</v>
      </c>
      <c r="C6" s="1" t="s">
        <v>22</v>
      </c>
      <c r="D6" s="1" t="s">
        <v>43</v>
      </c>
      <c r="E6" s="1" t="s">
        <v>29</v>
      </c>
      <c r="F6" s="2" t="s">
        <v>39</v>
      </c>
      <c r="G6" s="1" t="s">
        <v>31</v>
      </c>
      <c r="H6" s="12"/>
      <c r="I6" s="1"/>
      <c r="J6" s="1" t="s">
        <v>25</v>
      </c>
      <c r="K6" s="1"/>
    </row>
    <row r="7" spans="1:11" ht="28.5">
      <c r="A7" s="6" t="s">
        <v>44</v>
      </c>
      <c r="B7" s="1" t="s">
        <v>45</v>
      </c>
      <c r="C7" s="1" t="s">
        <v>22</v>
      </c>
      <c r="D7" s="1" t="s">
        <v>46</v>
      </c>
      <c r="E7" s="1" t="s">
        <v>29</v>
      </c>
      <c r="F7" s="2" t="s">
        <v>36</v>
      </c>
      <c r="G7" s="1" t="s">
        <v>31</v>
      </c>
      <c r="H7" s="12" t="s">
        <v>47</v>
      </c>
      <c r="I7" s="1" t="s">
        <v>48</v>
      </c>
      <c r="J7" s="1" t="s">
        <v>49</v>
      </c>
      <c r="K7" s="1"/>
    </row>
    <row r="8" spans="1:11">
      <c r="A8" s="3" t="s">
        <v>33</v>
      </c>
      <c r="B8" s="1" t="s">
        <v>50</v>
      </c>
      <c r="C8" s="1" t="s">
        <v>22</v>
      </c>
      <c r="D8" s="1" t="s">
        <v>51</v>
      </c>
      <c r="E8" s="1" t="s">
        <v>29</v>
      </c>
      <c r="F8" s="2" t="s">
        <v>36</v>
      </c>
      <c r="G8" s="1" t="s">
        <v>31</v>
      </c>
      <c r="H8" s="12"/>
      <c r="I8" s="1"/>
      <c r="J8" s="1" t="s">
        <v>25</v>
      </c>
      <c r="K8" s="1"/>
    </row>
    <row r="9" spans="1:11">
      <c r="A9" s="6" t="s">
        <v>44</v>
      </c>
      <c r="B9" s="1" t="s">
        <v>52</v>
      </c>
      <c r="C9" s="1" t="s">
        <v>22</v>
      </c>
      <c r="D9" s="1" t="s">
        <v>53</v>
      </c>
      <c r="E9" s="1" t="s">
        <v>29</v>
      </c>
      <c r="F9" s="2" t="s">
        <v>54</v>
      </c>
      <c r="G9" s="1" t="s">
        <v>31</v>
      </c>
      <c r="H9" s="12" t="s">
        <v>55</v>
      </c>
      <c r="I9" s="1" t="s">
        <v>56</v>
      </c>
      <c r="J9" s="1" t="s">
        <v>49</v>
      </c>
      <c r="K9" s="1"/>
    </row>
    <row r="10" spans="1:11">
      <c r="A10" s="4" t="s">
        <v>57</v>
      </c>
      <c r="B10" s="1" t="s">
        <v>58</v>
      </c>
      <c r="C10" s="1" t="s">
        <v>22</v>
      </c>
      <c r="D10" s="1" t="s">
        <v>59</v>
      </c>
      <c r="E10" s="1" t="s">
        <v>29</v>
      </c>
      <c r="F10" s="2" t="s">
        <v>54</v>
      </c>
      <c r="G10" s="1" t="s">
        <v>31</v>
      </c>
      <c r="H10" s="12"/>
      <c r="I10" s="1"/>
      <c r="J10" s="1" t="s">
        <v>25</v>
      </c>
      <c r="K10" s="1"/>
    </row>
    <row r="11" spans="1:11">
      <c r="A11" s="4" t="s">
        <v>57</v>
      </c>
      <c r="B11" s="1" t="s">
        <v>60</v>
      </c>
      <c r="C11" s="1" t="s">
        <v>61</v>
      </c>
      <c r="D11" s="1" t="s">
        <v>59</v>
      </c>
      <c r="E11" s="1" t="s">
        <v>29</v>
      </c>
      <c r="F11" s="2" t="s">
        <v>54</v>
      </c>
      <c r="G11" s="1" t="s">
        <v>31</v>
      </c>
      <c r="H11" s="12"/>
      <c r="I11" s="1"/>
      <c r="J11" s="1" t="s">
        <v>25</v>
      </c>
      <c r="K11" s="1"/>
    </row>
    <row r="12" spans="1:11">
      <c r="A12" s="4" t="s">
        <v>57</v>
      </c>
      <c r="B12" s="1" t="s">
        <v>62</v>
      </c>
      <c r="C12" s="1" t="s">
        <v>63</v>
      </c>
      <c r="D12" s="1" t="s">
        <v>59</v>
      </c>
      <c r="E12" s="1" t="s">
        <v>29</v>
      </c>
      <c r="F12" s="2" t="s">
        <v>54</v>
      </c>
      <c r="G12" s="1" t="s">
        <v>31</v>
      </c>
      <c r="H12" s="12"/>
      <c r="I12" s="1"/>
      <c r="J12" s="1" t="s">
        <v>25</v>
      </c>
      <c r="K12" s="1"/>
    </row>
    <row r="13" spans="1:11">
      <c r="A13" s="4" t="s">
        <v>57</v>
      </c>
      <c r="B13" s="1" t="s">
        <v>64</v>
      </c>
      <c r="C13" s="1" t="s">
        <v>65</v>
      </c>
      <c r="D13" s="1" t="s">
        <v>59</v>
      </c>
      <c r="E13" s="1" t="s">
        <v>29</v>
      </c>
      <c r="F13" s="2" t="s">
        <v>54</v>
      </c>
      <c r="G13" s="1" t="s">
        <v>31</v>
      </c>
      <c r="H13" s="12"/>
      <c r="I13" s="1"/>
      <c r="J13" s="1" t="s">
        <v>25</v>
      </c>
      <c r="K13" s="1"/>
    </row>
    <row r="14" spans="1:11">
      <c r="A14" s="4" t="s">
        <v>57</v>
      </c>
      <c r="B14" s="1" t="s">
        <v>66</v>
      </c>
      <c r="C14" s="1" t="s">
        <v>67</v>
      </c>
      <c r="D14" s="1" t="s">
        <v>59</v>
      </c>
      <c r="E14" s="1" t="s">
        <v>29</v>
      </c>
      <c r="F14" s="2" t="s">
        <v>54</v>
      </c>
      <c r="G14" s="1" t="s">
        <v>31</v>
      </c>
      <c r="H14" s="12"/>
      <c r="I14" s="1"/>
      <c r="J14" s="1" t="s">
        <v>25</v>
      </c>
      <c r="K14" s="1"/>
    </row>
    <row r="15" spans="1:11">
      <c r="A15" s="4" t="s">
        <v>57</v>
      </c>
      <c r="B15" s="1" t="s">
        <v>68</v>
      </c>
      <c r="C15" s="1" t="s">
        <v>22</v>
      </c>
      <c r="D15" s="1" t="s">
        <v>69</v>
      </c>
      <c r="E15" s="1" t="s">
        <v>29</v>
      </c>
      <c r="F15" s="2" t="s">
        <v>36</v>
      </c>
      <c r="G15" s="1" t="s">
        <v>31</v>
      </c>
      <c r="H15" s="12"/>
      <c r="I15" s="1"/>
      <c r="J15" s="1" t="s">
        <v>25</v>
      </c>
      <c r="K15" s="1"/>
    </row>
    <row r="16" spans="1:11">
      <c r="A16" s="5" t="s">
        <v>41</v>
      </c>
      <c r="B16" s="1" t="s">
        <v>70</v>
      </c>
      <c r="C16" s="1" t="s">
        <v>22</v>
      </c>
      <c r="D16" s="1" t="s">
        <v>71</v>
      </c>
      <c r="E16" s="1" t="s">
        <v>29</v>
      </c>
      <c r="F16" s="2" t="s">
        <v>36</v>
      </c>
      <c r="G16" s="1" t="s">
        <v>31</v>
      </c>
      <c r="H16" s="12"/>
      <c r="I16" s="1"/>
      <c r="J16" s="1" t="s">
        <v>25</v>
      </c>
      <c r="K16" s="1"/>
    </row>
    <row r="17" spans="1:11">
      <c r="A17" s="4" t="s">
        <v>57</v>
      </c>
      <c r="B17" s="1" t="s">
        <v>72</v>
      </c>
      <c r="C17" s="1" t="s">
        <v>22</v>
      </c>
      <c r="D17" s="1" t="s">
        <v>73</v>
      </c>
      <c r="E17" s="1" t="s">
        <v>29</v>
      </c>
      <c r="F17" s="2" t="s">
        <v>74</v>
      </c>
      <c r="G17" s="1" t="s">
        <v>25</v>
      </c>
      <c r="H17" s="12"/>
      <c r="I17" s="1"/>
      <c r="J17" s="1" t="s">
        <v>25</v>
      </c>
      <c r="K17" s="1"/>
    </row>
    <row r="18" spans="1:11">
      <c r="A18" s="17" t="s">
        <v>20</v>
      </c>
      <c r="B18" s="1" t="s">
        <v>75</v>
      </c>
      <c r="C18" s="1" t="s">
        <v>22</v>
      </c>
      <c r="D18" s="1" t="s">
        <v>76</v>
      </c>
      <c r="E18" s="1" t="s">
        <v>29</v>
      </c>
      <c r="F18" s="2" t="s">
        <v>77</v>
      </c>
      <c r="G18" s="1" t="s">
        <v>31</v>
      </c>
      <c r="H18" s="12"/>
      <c r="I18" s="1"/>
      <c r="J18" s="1" t="s">
        <v>25</v>
      </c>
      <c r="K18" s="1"/>
    </row>
    <row r="19" spans="1:11">
      <c r="A19" s="7" t="s">
        <v>78</v>
      </c>
      <c r="B19" s="1" t="s">
        <v>79</v>
      </c>
      <c r="C19" s="1" t="s">
        <v>22</v>
      </c>
      <c r="D19" s="1"/>
      <c r="E19" s="1" t="s">
        <v>4</v>
      </c>
      <c r="F19" s="2"/>
      <c r="G19" s="1" t="s">
        <v>25</v>
      </c>
      <c r="H19" s="12"/>
      <c r="I19" s="1"/>
      <c r="J19" s="1" t="s">
        <v>25</v>
      </c>
      <c r="K19" s="1"/>
    </row>
    <row r="20" spans="1:11">
      <c r="A20" s="17" t="s">
        <v>20</v>
      </c>
      <c r="B20" s="1" t="s">
        <v>80</v>
      </c>
      <c r="C20" s="1" t="s">
        <v>22</v>
      </c>
      <c r="D20" s="1" t="s">
        <v>81</v>
      </c>
      <c r="E20" s="1" t="s">
        <v>29</v>
      </c>
      <c r="F20" s="2" t="s">
        <v>39</v>
      </c>
      <c r="G20" s="1" t="s">
        <v>31</v>
      </c>
      <c r="H20" s="12"/>
      <c r="I20" s="1"/>
      <c r="J20" s="1" t="s">
        <v>25</v>
      </c>
      <c r="K20" s="1"/>
    </row>
    <row r="21" spans="1:11">
      <c r="A21" s="5" t="s">
        <v>41</v>
      </c>
      <c r="B21" s="1" t="s">
        <v>82</v>
      </c>
      <c r="C21" s="1" t="s">
        <v>22</v>
      </c>
      <c r="D21" s="1" t="s">
        <v>83</v>
      </c>
      <c r="E21" s="1" t="s">
        <v>29</v>
      </c>
      <c r="F21" s="2" t="s">
        <v>84</v>
      </c>
      <c r="G21" s="1" t="s">
        <v>25</v>
      </c>
      <c r="H21" s="12"/>
      <c r="I21" s="1"/>
      <c r="J21" s="1" t="s">
        <v>25</v>
      </c>
      <c r="K21" s="1"/>
    </row>
    <row r="22" spans="1:11">
      <c r="A22" s="5" t="s">
        <v>41</v>
      </c>
      <c r="B22" s="1" t="s">
        <v>41</v>
      </c>
      <c r="C22" s="1" t="s">
        <v>22</v>
      </c>
      <c r="D22" s="1" t="s">
        <v>85</v>
      </c>
      <c r="E22" s="1" t="s">
        <v>29</v>
      </c>
      <c r="F22" s="2"/>
      <c r="G22" s="1" t="s">
        <v>25</v>
      </c>
      <c r="H22" s="12"/>
      <c r="I22" s="1"/>
      <c r="J22" s="1" t="s">
        <v>25</v>
      </c>
      <c r="K22" s="1"/>
    </row>
    <row r="23" spans="1:11">
      <c r="A23" s="5" t="s">
        <v>41</v>
      </c>
      <c r="B23" s="1" t="s">
        <v>41</v>
      </c>
      <c r="C23" s="1" t="s">
        <v>61</v>
      </c>
      <c r="D23" s="1" t="s">
        <v>85</v>
      </c>
      <c r="E23" s="1" t="s">
        <v>29</v>
      </c>
      <c r="F23" s="2"/>
      <c r="G23" s="1" t="s">
        <v>25</v>
      </c>
      <c r="H23" s="12"/>
      <c r="I23" s="1"/>
      <c r="J23" s="1" t="s">
        <v>25</v>
      </c>
      <c r="K23" s="1"/>
    </row>
    <row r="24" spans="1:11">
      <c r="A24" s="5" t="s">
        <v>41</v>
      </c>
      <c r="B24" s="1" t="s">
        <v>41</v>
      </c>
      <c r="C24" s="1" t="s">
        <v>63</v>
      </c>
      <c r="D24" s="1" t="s">
        <v>85</v>
      </c>
      <c r="E24" s="1" t="s">
        <v>29</v>
      </c>
      <c r="F24" s="2" t="s">
        <v>86</v>
      </c>
      <c r="G24" s="1" t="s">
        <v>25</v>
      </c>
      <c r="H24" s="12"/>
      <c r="I24" s="1"/>
      <c r="J24" s="1" t="s">
        <v>25</v>
      </c>
      <c r="K24" s="1"/>
    </row>
    <row r="25" spans="1:11">
      <c r="A25" s="7" t="s">
        <v>78</v>
      </c>
      <c r="B25" s="1" t="s">
        <v>87</v>
      </c>
      <c r="C25" s="1" t="s">
        <v>22</v>
      </c>
      <c r="D25" s="1" t="s">
        <v>88</v>
      </c>
      <c r="E25" s="1" t="s">
        <v>29</v>
      </c>
      <c r="F25" s="2" t="s">
        <v>89</v>
      </c>
      <c r="G25" s="1" t="s">
        <v>25</v>
      </c>
      <c r="H25" s="12"/>
      <c r="I25" s="1"/>
      <c r="J25" s="1" t="s">
        <v>25</v>
      </c>
      <c r="K25" s="1"/>
    </row>
    <row r="26" spans="1:11">
      <c r="A26" s="3" t="s">
        <v>33</v>
      </c>
      <c r="B26" s="1" t="s">
        <v>90</v>
      </c>
      <c r="C26" s="1" t="s">
        <v>22</v>
      </c>
      <c r="D26" s="1" t="s">
        <v>91</v>
      </c>
      <c r="E26" s="1" t="s">
        <v>29</v>
      </c>
      <c r="F26" s="2" t="s">
        <v>36</v>
      </c>
      <c r="G26" s="1" t="s">
        <v>31</v>
      </c>
      <c r="H26" s="12"/>
      <c r="I26" s="1"/>
      <c r="J26" s="1" t="s">
        <v>25</v>
      </c>
      <c r="K26" s="1"/>
    </row>
    <row r="27" spans="1:11">
      <c r="A27" s="3" t="s">
        <v>33</v>
      </c>
      <c r="B27" s="1" t="s">
        <v>92</v>
      </c>
      <c r="C27" s="1" t="s">
        <v>22</v>
      </c>
      <c r="D27" s="1" t="s">
        <v>93</v>
      </c>
      <c r="E27" s="1" t="s">
        <v>29</v>
      </c>
      <c r="F27" s="2" t="s">
        <v>94</v>
      </c>
      <c r="G27" s="1" t="s">
        <v>25</v>
      </c>
      <c r="H27" s="12"/>
      <c r="I27" s="1"/>
      <c r="J27" s="1" t="s">
        <v>25</v>
      </c>
      <c r="K27" s="1"/>
    </row>
    <row r="28" spans="1:11">
      <c r="A28" s="3" t="s">
        <v>33</v>
      </c>
      <c r="B28" s="1" t="s">
        <v>95</v>
      </c>
      <c r="C28" s="1" t="s">
        <v>22</v>
      </c>
      <c r="D28" s="1" t="s">
        <v>96</v>
      </c>
      <c r="E28" s="1" t="s">
        <v>29</v>
      </c>
      <c r="F28" s="2" t="s">
        <v>97</v>
      </c>
      <c r="G28" s="1" t="s">
        <v>31</v>
      </c>
      <c r="H28" s="12"/>
      <c r="I28" s="1"/>
      <c r="J28" s="1" t="s">
        <v>25</v>
      </c>
      <c r="K28" s="1"/>
    </row>
    <row r="29" spans="1:11">
      <c r="A29" s="6" t="s">
        <v>44</v>
      </c>
      <c r="B29" s="1" t="s">
        <v>98</v>
      </c>
      <c r="C29" s="1" t="s">
        <v>22</v>
      </c>
      <c r="D29" s="1" t="s">
        <v>99</v>
      </c>
      <c r="E29" s="1" t="s">
        <v>29</v>
      </c>
      <c r="F29" s="2" t="s">
        <v>39</v>
      </c>
      <c r="G29" s="1" t="s">
        <v>31</v>
      </c>
      <c r="H29" s="12" t="s">
        <v>100</v>
      </c>
      <c r="I29" s="1"/>
      <c r="J29" s="1" t="s">
        <v>25</v>
      </c>
      <c r="K29" s="1"/>
    </row>
    <row r="30" spans="1:11">
      <c r="A30" s="6" t="s">
        <v>44</v>
      </c>
      <c r="B30" s="1" t="s">
        <v>101</v>
      </c>
      <c r="C30" s="1" t="s">
        <v>22</v>
      </c>
      <c r="D30" s="1" t="s">
        <v>102</v>
      </c>
      <c r="E30" s="1" t="s">
        <v>29</v>
      </c>
      <c r="F30" s="2" t="s">
        <v>39</v>
      </c>
      <c r="G30" s="1" t="s">
        <v>31</v>
      </c>
      <c r="H30" s="12"/>
      <c r="I30" s="1"/>
      <c r="J30" s="1" t="s">
        <v>25</v>
      </c>
      <c r="K30" s="1"/>
    </row>
    <row r="31" spans="1:11">
      <c r="A31" s="4" t="s">
        <v>57</v>
      </c>
      <c r="B31" s="1" t="s">
        <v>103</v>
      </c>
      <c r="C31" s="1" t="s">
        <v>22</v>
      </c>
      <c r="D31" s="1" t="s">
        <v>104</v>
      </c>
      <c r="E31" s="1" t="s">
        <v>29</v>
      </c>
      <c r="F31" s="2" t="s">
        <v>105</v>
      </c>
      <c r="G31" s="1" t="s">
        <v>31</v>
      </c>
      <c r="H31" s="12"/>
      <c r="I31" s="1"/>
      <c r="J31" s="1" t="s">
        <v>25</v>
      </c>
      <c r="K31" s="1"/>
    </row>
    <row r="32" spans="1:11">
      <c r="A32" s="7" t="s">
        <v>78</v>
      </c>
      <c r="B32" s="1" t="s">
        <v>106</v>
      </c>
      <c r="C32" s="1" t="s">
        <v>22</v>
      </c>
      <c r="D32" s="1" t="s">
        <v>107</v>
      </c>
      <c r="E32" s="1" t="s">
        <v>29</v>
      </c>
      <c r="F32" s="2" t="s">
        <v>77</v>
      </c>
      <c r="G32" s="1" t="s">
        <v>31</v>
      </c>
      <c r="H32" s="12"/>
      <c r="I32" s="1"/>
      <c r="J32" s="1" t="s">
        <v>25</v>
      </c>
      <c r="K32" s="1"/>
    </row>
    <row r="33" spans="1:11">
      <c r="A33" s="6" t="s">
        <v>44</v>
      </c>
      <c r="B33" s="1" t="s">
        <v>108</v>
      </c>
      <c r="C33" s="1" t="s">
        <v>22</v>
      </c>
      <c r="D33" s="1" t="s">
        <v>109</v>
      </c>
      <c r="E33" s="1" t="s">
        <v>29</v>
      </c>
      <c r="F33" s="2" t="s">
        <v>39</v>
      </c>
      <c r="G33" s="1" t="s">
        <v>31</v>
      </c>
      <c r="H33" s="12" t="s">
        <v>110</v>
      </c>
      <c r="I33" s="1" t="s">
        <v>111</v>
      </c>
      <c r="J33" s="1" t="s">
        <v>49</v>
      </c>
      <c r="K33" s="1"/>
    </row>
    <row r="34" spans="1:11">
      <c r="A34" s="6" t="s">
        <v>44</v>
      </c>
      <c r="B34" s="1" t="s">
        <v>112</v>
      </c>
      <c r="C34" s="1" t="s">
        <v>22</v>
      </c>
      <c r="D34" s="1" t="s">
        <v>113</v>
      </c>
      <c r="E34" s="1" t="s">
        <v>29</v>
      </c>
      <c r="F34" s="2" t="s">
        <v>97</v>
      </c>
      <c r="G34" s="1" t="s">
        <v>31</v>
      </c>
      <c r="H34" s="12"/>
      <c r="I34" s="1"/>
      <c r="J34" s="1" t="s">
        <v>25</v>
      </c>
      <c r="K34" s="1"/>
    </row>
    <row r="35" spans="1:11">
      <c r="A35" s="5" t="s">
        <v>41</v>
      </c>
      <c r="B35" s="1" t="s">
        <v>114</v>
      </c>
      <c r="C35" s="1" t="s">
        <v>22</v>
      </c>
      <c r="D35" s="1" t="s">
        <v>115</v>
      </c>
      <c r="E35" s="1" t="s">
        <v>29</v>
      </c>
      <c r="F35" s="2" t="s">
        <v>84</v>
      </c>
      <c r="G35" s="1" t="s">
        <v>25</v>
      </c>
      <c r="H35" s="12"/>
      <c r="I35" s="1"/>
      <c r="J35" s="1" t="s">
        <v>25</v>
      </c>
      <c r="K35" s="1"/>
    </row>
    <row r="36" spans="1:11">
      <c r="A36" s="7" t="s">
        <v>78</v>
      </c>
      <c r="B36" s="1" t="s">
        <v>116</v>
      </c>
      <c r="C36" s="1" t="s">
        <v>22</v>
      </c>
      <c r="D36" s="1" t="s">
        <v>117</v>
      </c>
      <c r="E36" s="1" t="s">
        <v>29</v>
      </c>
      <c r="F36" s="2" t="s">
        <v>39</v>
      </c>
      <c r="G36" s="1" t="s">
        <v>31</v>
      </c>
      <c r="H36" s="12"/>
      <c r="I36" s="1"/>
      <c r="J36" s="1" t="s">
        <v>25</v>
      </c>
      <c r="K36" s="1"/>
    </row>
    <row r="37" spans="1:11">
      <c r="A37" s="6" t="s">
        <v>44</v>
      </c>
      <c r="B37" s="1" t="s">
        <v>118</v>
      </c>
      <c r="C37" s="1" t="s">
        <v>22</v>
      </c>
      <c r="D37" s="1" t="s">
        <v>119</v>
      </c>
      <c r="E37" s="1" t="s">
        <v>29</v>
      </c>
      <c r="F37" s="2" t="s">
        <v>36</v>
      </c>
      <c r="G37" s="1" t="s">
        <v>31</v>
      </c>
      <c r="H37" s="12"/>
      <c r="I37" s="1"/>
      <c r="J37" s="1" t="s">
        <v>25</v>
      </c>
      <c r="K37" s="1"/>
    </row>
    <row r="38" spans="1:11">
      <c r="A38" s="3" t="s">
        <v>33</v>
      </c>
      <c r="B38" s="1" t="s">
        <v>120</v>
      </c>
      <c r="C38" s="1" t="s">
        <v>22</v>
      </c>
      <c r="D38" s="1" t="s">
        <v>121</v>
      </c>
      <c r="E38" s="1" t="s">
        <v>29</v>
      </c>
      <c r="F38" s="2" t="s">
        <v>122</v>
      </c>
      <c r="G38" s="1" t="s">
        <v>25</v>
      </c>
      <c r="H38" s="12"/>
      <c r="I38" s="1"/>
      <c r="J38" s="1" t="s">
        <v>25</v>
      </c>
      <c r="K38" s="1"/>
    </row>
    <row r="39" spans="1:11">
      <c r="A39" s="7" t="s">
        <v>78</v>
      </c>
      <c r="B39" s="1" t="s">
        <v>123</v>
      </c>
      <c r="C39" s="1" t="s">
        <v>22</v>
      </c>
      <c r="D39" s="1" t="s">
        <v>124</v>
      </c>
      <c r="E39" s="1" t="s">
        <v>29</v>
      </c>
      <c r="F39" s="2" t="s">
        <v>54</v>
      </c>
      <c r="G39" s="1" t="s">
        <v>25</v>
      </c>
      <c r="H39" s="12"/>
      <c r="I39" s="1"/>
      <c r="J39" s="1" t="s">
        <v>25</v>
      </c>
      <c r="K39" s="1"/>
    </row>
    <row r="40" spans="1:11">
      <c r="A40" s="17" t="s">
        <v>20</v>
      </c>
      <c r="B40" s="1" t="s">
        <v>125</v>
      </c>
      <c r="C40" s="1" t="s">
        <v>22</v>
      </c>
      <c r="D40" s="1" t="s">
        <v>126</v>
      </c>
      <c r="E40" s="1" t="s">
        <v>29</v>
      </c>
      <c r="F40" s="2" t="s">
        <v>127</v>
      </c>
      <c r="G40" s="1" t="s">
        <v>31</v>
      </c>
      <c r="H40" s="12"/>
      <c r="I40" s="1"/>
      <c r="J40" s="1" t="s">
        <v>25</v>
      </c>
      <c r="K40" s="1"/>
    </row>
    <row r="41" spans="1:11">
      <c r="A41" s="6" t="s">
        <v>44</v>
      </c>
      <c r="B41" s="1" t="s">
        <v>128</v>
      </c>
      <c r="C41" s="1" t="s">
        <v>22</v>
      </c>
      <c r="D41" s="1" t="s">
        <v>129</v>
      </c>
      <c r="E41" s="1" t="s">
        <v>29</v>
      </c>
      <c r="F41" s="2" t="s">
        <v>97</v>
      </c>
      <c r="G41" s="1" t="s">
        <v>31</v>
      </c>
      <c r="H41" s="12"/>
      <c r="I41" s="1"/>
      <c r="J41" s="1" t="s">
        <v>25</v>
      </c>
      <c r="K41" s="1"/>
    </row>
    <row r="42" spans="1:11">
      <c r="A42" s="5" t="s">
        <v>41</v>
      </c>
      <c r="B42" s="1" t="s">
        <v>130</v>
      </c>
      <c r="C42" s="1" t="s">
        <v>22</v>
      </c>
      <c r="D42" s="1" t="s">
        <v>131</v>
      </c>
      <c r="E42" s="1" t="s">
        <v>29</v>
      </c>
      <c r="F42" s="2" t="s">
        <v>77</v>
      </c>
      <c r="G42" s="1" t="s">
        <v>31</v>
      </c>
      <c r="H42" s="12"/>
      <c r="I42" s="1"/>
      <c r="J42" s="1" t="s">
        <v>25</v>
      </c>
      <c r="K42" s="1"/>
    </row>
    <row r="43" spans="1:11">
      <c r="A43" s="5" t="s">
        <v>41</v>
      </c>
      <c r="B43" s="1" t="s">
        <v>132</v>
      </c>
      <c r="C43" s="1" t="s">
        <v>22</v>
      </c>
      <c r="D43" s="1" t="s">
        <v>133</v>
      </c>
      <c r="E43" s="1" t="s">
        <v>29</v>
      </c>
      <c r="F43" s="2" t="s">
        <v>84</v>
      </c>
      <c r="G43" s="1" t="s">
        <v>25</v>
      </c>
      <c r="H43" s="12"/>
      <c r="I43" s="1"/>
      <c r="J43" s="1" t="s">
        <v>25</v>
      </c>
      <c r="K43" s="1"/>
    </row>
    <row r="44" spans="1:11">
      <c r="A44" s="7" t="s">
        <v>78</v>
      </c>
      <c r="B44" s="1" t="s">
        <v>134</v>
      </c>
      <c r="C44" s="1" t="s">
        <v>22</v>
      </c>
      <c r="D44" s="1" t="s">
        <v>135</v>
      </c>
      <c r="E44" s="1" t="s">
        <v>29</v>
      </c>
      <c r="F44" s="2" t="s">
        <v>97</v>
      </c>
      <c r="G44" s="1" t="s">
        <v>31</v>
      </c>
      <c r="H44" s="12"/>
      <c r="I44" s="1"/>
      <c r="J44" s="1" t="s">
        <v>25</v>
      </c>
      <c r="K44" s="1"/>
    </row>
    <row r="45" spans="1:11">
      <c r="A45" s="3" t="s">
        <v>33</v>
      </c>
      <c r="B45" s="1" t="s">
        <v>136</v>
      </c>
      <c r="C45" s="1" t="s">
        <v>22</v>
      </c>
      <c r="D45" s="1" t="s">
        <v>137</v>
      </c>
      <c r="E45" s="1" t="s">
        <v>29</v>
      </c>
      <c r="F45" s="2" t="s">
        <v>36</v>
      </c>
      <c r="G45" s="1" t="s">
        <v>31</v>
      </c>
      <c r="H45" s="12"/>
      <c r="I45" s="1"/>
      <c r="J45" s="1" t="s">
        <v>25</v>
      </c>
      <c r="K45" s="1"/>
    </row>
    <row r="46" spans="1:11">
      <c r="A46" s="4" t="s">
        <v>57</v>
      </c>
      <c r="B46" s="1" t="s">
        <v>138</v>
      </c>
      <c r="C46" s="1" t="s">
        <v>22</v>
      </c>
      <c r="D46" s="1" t="s">
        <v>139</v>
      </c>
      <c r="E46" s="1" t="s">
        <v>4</v>
      </c>
      <c r="F46" s="2"/>
      <c r="G46" s="1" t="s">
        <v>25</v>
      </c>
      <c r="H46" s="12"/>
      <c r="I46" s="1"/>
      <c r="J46" s="1" t="s">
        <v>25</v>
      </c>
      <c r="K46" s="1"/>
    </row>
    <row r="47" spans="1:11">
      <c r="A47" s="4" t="s">
        <v>57</v>
      </c>
      <c r="B47" s="1" t="s">
        <v>140</v>
      </c>
      <c r="C47" s="1" t="s">
        <v>61</v>
      </c>
      <c r="D47" s="1" t="s">
        <v>139</v>
      </c>
      <c r="E47" s="1" t="s">
        <v>4</v>
      </c>
      <c r="F47" s="2"/>
      <c r="G47" s="1" t="s">
        <v>25</v>
      </c>
      <c r="H47" s="12"/>
      <c r="I47" s="1"/>
      <c r="J47" s="1" t="s">
        <v>25</v>
      </c>
      <c r="K47" s="1"/>
    </row>
    <row r="48" spans="1:11">
      <c r="A48" s="4" t="s">
        <v>57</v>
      </c>
      <c r="B48" s="1" t="s">
        <v>141</v>
      </c>
      <c r="C48" s="1" t="s">
        <v>22</v>
      </c>
      <c r="D48" s="1" t="s">
        <v>142</v>
      </c>
      <c r="E48" s="1" t="s">
        <v>29</v>
      </c>
      <c r="F48" s="2" t="s">
        <v>36</v>
      </c>
      <c r="G48" s="1" t="s">
        <v>31</v>
      </c>
      <c r="H48" s="12" t="s">
        <v>143</v>
      </c>
      <c r="I48" s="1" t="s">
        <v>144</v>
      </c>
      <c r="J48" s="1" t="s">
        <v>49</v>
      </c>
      <c r="K48" s="1"/>
    </row>
    <row r="49" spans="1:11">
      <c r="A49" s="5" t="s">
        <v>41</v>
      </c>
      <c r="B49" s="1" t="s">
        <v>145</v>
      </c>
      <c r="C49" s="1" t="s">
        <v>22</v>
      </c>
      <c r="D49" s="1" t="s">
        <v>146</v>
      </c>
      <c r="E49" s="1" t="s">
        <v>4</v>
      </c>
      <c r="F49" s="2"/>
      <c r="G49" s="1" t="s">
        <v>25</v>
      </c>
      <c r="H49" s="12"/>
      <c r="I49" s="1"/>
      <c r="J49" s="1" t="s">
        <v>25</v>
      </c>
      <c r="K49" s="1"/>
    </row>
    <row r="50" spans="1:11">
      <c r="A50" s="7" t="s">
        <v>78</v>
      </c>
      <c r="B50" s="1" t="s">
        <v>147</v>
      </c>
      <c r="C50" s="1" t="s">
        <v>22</v>
      </c>
      <c r="D50" s="1" t="s">
        <v>148</v>
      </c>
      <c r="E50" s="1" t="s">
        <v>29</v>
      </c>
      <c r="F50" s="2" t="s">
        <v>36</v>
      </c>
      <c r="G50" s="1" t="s">
        <v>31</v>
      </c>
      <c r="H50" s="12" t="s">
        <v>149</v>
      </c>
      <c r="I50" s="1" t="s">
        <v>150</v>
      </c>
      <c r="J50" s="1" t="s">
        <v>49</v>
      </c>
      <c r="K50" s="1"/>
    </row>
    <row r="51" spans="1:11">
      <c r="A51" s="3" t="s">
        <v>33</v>
      </c>
      <c r="B51" s="1" t="s">
        <v>151</v>
      </c>
      <c r="C51" s="1" t="s">
        <v>22</v>
      </c>
      <c r="D51" s="1" t="s">
        <v>152</v>
      </c>
      <c r="E51" s="1" t="s">
        <v>29</v>
      </c>
      <c r="F51" s="2" t="s">
        <v>36</v>
      </c>
      <c r="G51" s="1" t="s">
        <v>31</v>
      </c>
      <c r="H51" s="12"/>
      <c r="I51" s="1"/>
      <c r="J51" s="1" t="s">
        <v>25</v>
      </c>
      <c r="K51" s="1"/>
    </row>
    <row r="52" spans="1:11">
      <c r="A52" s="17" t="s">
        <v>20</v>
      </c>
      <c r="B52" s="1" t="s">
        <v>153</v>
      </c>
      <c r="C52" s="1" t="s">
        <v>22</v>
      </c>
      <c r="D52" s="1" t="s">
        <v>154</v>
      </c>
      <c r="E52" s="1" t="s">
        <v>29</v>
      </c>
      <c r="F52" s="2" t="s">
        <v>84</v>
      </c>
      <c r="G52" s="1" t="s">
        <v>25</v>
      </c>
      <c r="H52" s="12"/>
      <c r="I52" s="1"/>
      <c r="J52" s="1" t="s">
        <v>25</v>
      </c>
      <c r="K52" s="1"/>
    </row>
    <row r="53" spans="1:11">
      <c r="A53" s="3" t="s">
        <v>33</v>
      </c>
      <c r="B53" s="1" t="s">
        <v>155</v>
      </c>
      <c r="C53" s="1" t="s">
        <v>22</v>
      </c>
      <c r="D53" s="1" t="s">
        <v>156</v>
      </c>
      <c r="E53" s="1" t="s">
        <v>29</v>
      </c>
      <c r="F53" s="2" t="s">
        <v>74</v>
      </c>
      <c r="G53" s="1" t="s">
        <v>25</v>
      </c>
      <c r="H53" s="12"/>
      <c r="I53" s="1"/>
      <c r="J53" s="1" t="s">
        <v>25</v>
      </c>
      <c r="K53" s="1"/>
    </row>
    <row r="54" spans="1:11">
      <c r="A54" s="7" t="s">
        <v>78</v>
      </c>
      <c r="B54" s="1" t="s">
        <v>157</v>
      </c>
      <c r="C54" s="1" t="s">
        <v>22</v>
      </c>
      <c r="D54" s="1"/>
      <c r="E54" s="1" t="s">
        <v>4</v>
      </c>
      <c r="F54" s="2"/>
      <c r="G54" s="1" t="s">
        <v>25</v>
      </c>
      <c r="H54" s="12"/>
      <c r="I54" s="1"/>
      <c r="J54" s="1" t="s">
        <v>25</v>
      </c>
      <c r="K54" s="1"/>
    </row>
    <row r="55" spans="1:11">
      <c r="A55" s="17" t="s">
        <v>20</v>
      </c>
      <c r="B55" s="1" t="s">
        <v>158</v>
      </c>
      <c r="C55" s="1" t="s">
        <v>22</v>
      </c>
      <c r="D55" s="1" t="s">
        <v>159</v>
      </c>
      <c r="E55" s="1" t="s">
        <v>4</v>
      </c>
      <c r="F55" s="2"/>
      <c r="G55" s="1" t="s">
        <v>25</v>
      </c>
      <c r="H55" s="12"/>
      <c r="I55" s="1"/>
      <c r="J55" s="1" t="s">
        <v>25</v>
      </c>
      <c r="K55" s="1"/>
    </row>
    <row r="56" spans="1:11">
      <c r="A56" s="6" t="s">
        <v>44</v>
      </c>
      <c r="B56" s="1" t="s">
        <v>160</v>
      </c>
      <c r="C56" s="1" t="s">
        <v>22</v>
      </c>
      <c r="D56" s="1" t="s">
        <v>161</v>
      </c>
      <c r="E56" s="1" t="s">
        <v>29</v>
      </c>
      <c r="F56" s="2" t="s">
        <v>162</v>
      </c>
      <c r="G56" s="1" t="s">
        <v>31</v>
      </c>
      <c r="H56" s="12"/>
      <c r="I56" s="1"/>
      <c r="J56" s="1" t="s">
        <v>25</v>
      </c>
      <c r="K56" s="1"/>
    </row>
    <row r="57" spans="1:11">
      <c r="A57" s="4" t="s">
        <v>57</v>
      </c>
      <c r="B57" s="1" t="s">
        <v>163</v>
      </c>
      <c r="C57" s="1" t="s">
        <v>22</v>
      </c>
      <c r="D57" s="1" t="s">
        <v>164</v>
      </c>
      <c r="E57" s="1" t="s">
        <v>29</v>
      </c>
      <c r="F57" s="2" t="s">
        <v>165</v>
      </c>
      <c r="G57" s="1" t="s">
        <v>31</v>
      </c>
      <c r="H57" s="12"/>
      <c r="I57" s="1"/>
      <c r="J57" s="1" t="s">
        <v>25</v>
      </c>
      <c r="K57" s="1"/>
    </row>
    <row r="58" spans="1:11">
      <c r="A58" s="4" t="s">
        <v>57</v>
      </c>
      <c r="B58" s="1" t="s">
        <v>166</v>
      </c>
      <c r="C58" s="1" t="s">
        <v>22</v>
      </c>
      <c r="D58" s="1" t="s">
        <v>167</v>
      </c>
      <c r="E58" s="1" t="s">
        <v>29</v>
      </c>
      <c r="F58" s="2" t="s">
        <v>36</v>
      </c>
      <c r="G58" s="1" t="s">
        <v>31</v>
      </c>
      <c r="H58" s="12" t="s">
        <v>168</v>
      </c>
      <c r="I58" s="8" t="s">
        <v>169</v>
      </c>
      <c r="J58" s="8" t="s">
        <v>49</v>
      </c>
      <c r="K58" s="8"/>
    </row>
  </sheetData>
  <conditionalFormatting sqref="E2:E58">
    <cfRule type="cellIs" dxfId="236" priority="4" operator="equal">
      <formula>"Sem Técnico"</formula>
    </cfRule>
    <cfRule type="cellIs" dxfId="235" priority="9" operator="equal">
      <formula>"Atrasado"</formula>
    </cfRule>
    <cfRule type="cellIs" dxfId="234" priority="10" operator="equal">
      <formula>"Enviado"</formula>
    </cfRule>
  </conditionalFormatting>
  <conditionalFormatting sqref="G2:G58">
    <cfRule type="cellIs" dxfId="233" priority="5" operator="equal">
      <formula>"Não"</formula>
    </cfRule>
    <cfRule type="cellIs" dxfId="232" priority="6" operator="equal">
      <formula>"Sim"</formula>
    </cfRule>
  </conditionalFormatting>
  <conditionalFormatting sqref="J2:J58">
    <cfRule type="cellIs" dxfId="231" priority="2" operator="equal">
      <formula>"Não"</formula>
    </cfRule>
    <cfRule type="cellIs" dxfId="230" priority="3" operator="equal">
      <formula>"Sim"</formula>
    </cfRule>
    <cfRule type="cellIs" dxfId="229" priority="1" operator="equal">
      <formula>"Em Análise"</formula>
    </cfRule>
  </conditionalFormatting>
  <dataValidations count="3">
    <dataValidation type="list" allowBlank="1" showInputMessage="1" showErrorMessage="1" sqref="E2:E58" xr:uid="{5E85DF87-8BCC-4D5F-898B-87CAD50D2A5D}">
      <formula1>"Enviado,Atrasado,Sem Técnico"</formula1>
    </dataValidation>
    <dataValidation type="list" allowBlank="1" showInputMessage="1" showErrorMessage="1" sqref="G2:G58" xr:uid="{B51415EC-828A-4C67-8650-183BC400501A}">
      <formula1>"Sim,Não"</formula1>
    </dataValidation>
    <dataValidation type="list" allowBlank="1" showInputMessage="1" showErrorMessage="1" sqref="J2:J58" xr:uid="{53FC40DB-9D46-4E3E-AB2D-69FA3F67FF24}">
      <formula1>"Sim,Não,Em Análise"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CABED-B458-4A21-8986-65D0CBE5BB71}">
  <dimension ref="A1:K58"/>
  <sheetViews>
    <sheetView showGridLines="0" topLeftCell="A6" workbookViewId="0">
      <selection activeCell="F21" sqref="F21"/>
    </sheetView>
  </sheetViews>
  <sheetFormatPr defaultRowHeight="15"/>
  <cols>
    <col min="1" max="1" width="18" bestFit="1" customWidth="1"/>
    <col min="2" max="2" width="28.28515625" bestFit="1" customWidth="1"/>
    <col min="3" max="3" width="11.140625" customWidth="1"/>
    <col min="4" max="4" width="48.5703125" bestFit="1" customWidth="1"/>
    <col min="5" max="5" width="15.7109375" customWidth="1"/>
    <col min="6" max="6" width="20.85546875" customWidth="1"/>
    <col min="7" max="7" width="29.42578125" customWidth="1"/>
    <col min="8" max="8" width="96" customWidth="1"/>
    <col min="9" max="9" width="34.28515625" customWidth="1"/>
    <col min="10" max="10" width="28.42578125" customWidth="1"/>
    <col min="11" max="11" width="30.7109375" customWidth="1"/>
  </cols>
  <sheetData>
    <row r="1" spans="1:11">
      <c r="A1" s="9" t="s">
        <v>9</v>
      </c>
      <c r="B1" s="10" t="s">
        <v>10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1" t="s">
        <v>16</v>
      </c>
      <c r="I1" s="10" t="s">
        <v>17</v>
      </c>
      <c r="J1" s="10" t="s">
        <v>18</v>
      </c>
      <c r="K1" s="10" t="s">
        <v>19</v>
      </c>
    </row>
    <row r="2" spans="1:11">
      <c r="A2" s="17" t="s">
        <v>20</v>
      </c>
      <c r="B2" s="1" t="s">
        <v>21</v>
      </c>
      <c r="C2" s="1" t="s">
        <v>22</v>
      </c>
      <c r="D2" s="1" t="s">
        <v>23</v>
      </c>
      <c r="E2" s="8" t="s">
        <v>24</v>
      </c>
      <c r="F2" s="2"/>
      <c r="G2" s="1" t="s">
        <v>25</v>
      </c>
      <c r="H2" s="12" t="s">
        <v>170</v>
      </c>
      <c r="I2" s="19"/>
      <c r="J2" s="19" t="s">
        <v>25</v>
      </c>
      <c r="K2" s="19"/>
    </row>
    <row r="3" spans="1:11">
      <c r="A3" s="17" t="s">
        <v>20</v>
      </c>
      <c r="B3" s="1" t="s">
        <v>27</v>
      </c>
      <c r="C3" s="1" t="s">
        <v>22</v>
      </c>
      <c r="D3" s="1" t="s">
        <v>28</v>
      </c>
      <c r="E3" s="8" t="s">
        <v>29</v>
      </c>
      <c r="F3" s="2" t="s">
        <v>30</v>
      </c>
      <c r="G3" s="1" t="s">
        <v>31</v>
      </c>
      <c r="H3" s="12"/>
      <c r="I3" s="1"/>
      <c r="J3" s="19" t="s">
        <v>25</v>
      </c>
      <c r="K3" s="1"/>
    </row>
    <row r="4" spans="1:11">
      <c r="A4" s="3" t="s">
        <v>33</v>
      </c>
      <c r="B4" s="1" t="s">
        <v>34</v>
      </c>
      <c r="C4" s="1" t="s">
        <v>22</v>
      </c>
      <c r="D4" s="1" t="s">
        <v>35</v>
      </c>
      <c r="E4" s="8" t="s">
        <v>29</v>
      </c>
      <c r="F4" s="2" t="s">
        <v>77</v>
      </c>
      <c r="G4" s="1" t="s">
        <v>31</v>
      </c>
      <c r="H4" s="12"/>
      <c r="I4" s="1"/>
      <c r="J4" s="19" t="s">
        <v>25</v>
      </c>
      <c r="K4" s="1"/>
    </row>
    <row r="5" spans="1:11">
      <c r="A5" s="17" t="s">
        <v>20</v>
      </c>
      <c r="B5" s="1" t="s">
        <v>37</v>
      </c>
      <c r="C5" s="1" t="s">
        <v>22</v>
      </c>
      <c r="D5" s="1" t="s">
        <v>38</v>
      </c>
      <c r="E5" s="8" t="s">
        <v>29</v>
      </c>
      <c r="F5" s="2" t="s">
        <v>77</v>
      </c>
      <c r="G5" s="1" t="s">
        <v>31</v>
      </c>
      <c r="H5" s="12" t="s">
        <v>171</v>
      </c>
      <c r="I5" s="1" t="s">
        <v>172</v>
      </c>
      <c r="J5" s="19" t="s">
        <v>49</v>
      </c>
      <c r="K5" s="1"/>
    </row>
    <row r="6" spans="1:11">
      <c r="A6" s="5" t="s">
        <v>41</v>
      </c>
      <c r="B6" s="1" t="s">
        <v>42</v>
      </c>
      <c r="C6" s="1" t="s">
        <v>22</v>
      </c>
      <c r="D6" s="1" t="s">
        <v>43</v>
      </c>
      <c r="E6" s="8" t="s">
        <v>29</v>
      </c>
      <c r="F6" s="2" t="s">
        <v>173</v>
      </c>
      <c r="G6" s="1" t="s">
        <v>31</v>
      </c>
      <c r="H6" s="12"/>
      <c r="I6" s="1"/>
      <c r="J6" s="19" t="s">
        <v>25</v>
      </c>
      <c r="K6" s="1"/>
    </row>
    <row r="7" spans="1:11">
      <c r="A7" s="6" t="s">
        <v>44</v>
      </c>
      <c r="B7" s="1" t="s">
        <v>45</v>
      </c>
      <c r="C7" s="1" t="s">
        <v>22</v>
      </c>
      <c r="D7" s="1" t="s">
        <v>46</v>
      </c>
      <c r="E7" s="8" t="s">
        <v>29</v>
      </c>
      <c r="F7" s="2" t="s">
        <v>36</v>
      </c>
      <c r="G7" s="1" t="s">
        <v>31</v>
      </c>
      <c r="H7" s="12"/>
      <c r="I7" s="1"/>
      <c r="J7" s="19" t="s">
        <v>25</v>
      </c>
      <c r="K7" s="1"/>
    </row>
    <row r="8" spans="1:11">
      <c r="A8" s="3" t="s">
        <v>33</v>
      </c>
      <c r="B8" s="1" t="s">
        <v>50</v>
      </c>
      <c r="C8" s="1" t="s">
        <v>22</v>
      </c>
      <c r="D8" s="1" t="s">
        <v>51</v>
      </c>
      <c r="E8" s="8" t="s">
        <v>29</v>
      </c>
      <c r="F8" s="2" t="s">
        <v>173</v>
      </c>
      <c r="G8" s="1" t="s">
        <v>31</v>
      </c>
      <c r="H8" s="12"/>
      <c r="I8" s="1"/>
      <c r="J8" s="19" t="s">
        <v>25</v>
      </c>
      <c r="K8" s="1"/>
    </row>
    <row r="9" spans="1:11">
      <c r="A9" s="6" t="s">
        <v>44</v>
      </c>
      <c r="B9" s="1" t="s">
        <v>52</v>
      </c>
      <c r="C9" s="1" t="s">
        <v>22</v>
      </c>
      <c r="D9" s="1" t="s">
        <v>53</v>
      </c>
      <c r="E9" s="8" t="s">
        <v>29</v>
      </c>
      <c r="F9" s="2" t="s">
        <v>54</v>
      </c>
      <c r="G9" s="1" t="s">
        <v>31</v>
      </c>
      <c r="H9" s="12"/>
      <c r="I9" s="1"/>
      <c r="J9" s="19" t="s">
        <v>25</v>
      </c>
      <c r="K9" s="1"/>
    </row>
    <row r="10" spans="1:11">
      <c r="A10" s="4" t="s">
        <v>57</v>
      </c>
      <c r="B10" s="1" t="s">
        <v>58</v>
      </c>
      <c r="C10" s="1" t="s">
        <v>22</v>
      </c>
      <c r="D10" s="1" t="s">
        <v>59</v>
      </c>
      <c r="E10" s="8" t="s">
        <v>29</v>
      </c>
      <c r="F10" s="2" t="s">
        <v>105</v>
      </c>
      <c r="G10" s="1" t="s">
        <v>31</v>
      </c>
      <c r="H10" s="12"/>
      <c r="I10" s="1"/>
      <c r="J10" s="19" t="s">
        <v>25</v>
      </c>
      <c r="K10" s="1"/>
    </row>
    <row r="11" spans="1:11">
      <c r="A11" s="4" t="s">
        <v>57</v>
      </c>
      <c r="B11" s="1" t="s">
        <v>60</v>
      </c>
      <c r="C11" s="1" t="s">
        <v>61</v>
      </c>
      <c r="D11" s="1" t="s">
        <v>59</v>
      </c>
      <c r="E11" s="8" t="s">
        <v>29</v>
      </c>
      <c r="F11" s="2" t="s">
        <v>54</v>
      </c>
      <c r="G11" s="1" t="s">
        <v>31</v>
      </c>
      <c r="H11" s="12"/>
      <c r="I11" s="1"/>
      <c r="J11" s="19" t="s">
        <v>25</v>
      </c>
      <c r="K11" s="1"/>
    </row>
    <row r="12" spans="1:11">
      <c r="A12" s="4" t="s">
        <v>57</v>
      </c>
      <c r="B12" s="1" t="s">
        <v>62</v>
      </c>
      <c r="C12" s="1" t="s">
        <v>63</v>
      </c>
      <c r="D12" s="1" t="s">
        <v>59</v>
      </c>
      <c r="E12" s="8" t="s">
        <v>29</v>
      </c>
      <c r="F12" s="2" t="s">
        <v>54</v>
      </c>
      <c r="G12" s="1" t="s">
        <v>31</v>
      </c>
      <c r="H12" s="12"/>
      <c r="I12" s="1"/>
      <c r="J12" s="19" t="s">
        <v>25</v>
      </c>
      <c r="K12" s="1"/>
    </row>
    <row r="13" spans="1:11">
      <c r="A13" s="4" t="s">
        <v>57</v>
      </c>
      <c r="B13" s="1" t="s">
        <v>64</v>
      </c>
      <c r="C13" s="1" t="s">
        <v>65</v>
      </c>
      <c r="D13" s="1" t="s">
        <v>59</v>
      </c>
      <c r="E13" s="8" t="s">
        <v>29</v>
      </c>
      <c r="F13" s="2" t="s">
        <v>162</v>
      </c>
      <c r="G13" s="1" t="s">
        <v>31</v>
      </c>
      <c r="H13" s="12"/>
      <c r="I13" s="1"/>
      <c r="J13" s="19" t="s">
        <v>25</v>
      </c>
      <c r="K13" s="1"/>
    </row>
    <row r="14" spans="1:11">
      <c r="A14" s="4" t="s">
        <v>57</v>
      </c>
      <c r="B14" s="1" t="s">
        <v>66</v>
      </c>
      <c r="C14" s="1" t="s">
        <v>67</v>
      </c>
      <c r="D14" s="1" t="s">
        <v>59</v>
      </c>
      <c r="E14" s="8" t="s">
        <v>29</v>
      </c>
      <c r="F14" s="2" t="s">
        <v>162</v>
      </c>
      <c r="G14" s="1" t="s">
        <v>31</v>
      </c>
      <c r="H14" s="12"/>
      <c r="I14" s="1"/>
      <c r="J14" s="19" t="s">
        <v>25</v>
      </c>
      <c r="K14" s="1"/>
    </row>
    <row r="15" spans="1:11">
      <c r="A15" s="4" t="s">
        <v>57</v>
      </c>
      <c r="B15" s="1" t="s">
        <v>68</v>
      </c>
      <c r="C15" s="1" t="s">
        <v>22</v>
      </c>
      <c r="D15" s="1" t="s">
        <v>69</v>
      </c>
      <c r="E15" s="8" t="s">
        <v>29</v>
      </c>
      <c r="F15" s="2" t="s">
        <v>36</v>
      </c>
      <c r="G15" s="1" t="s">
        <v>31</v>
      </c>
      <c r="H15" s="12"/>
      <c r="I15" s="1"/>
      <c r="J15" s="19" t="s">
        <v>25</v>
      </c>
      <c r="K15" s="1"/>
    </row>
    <row r="16" spans="1:11">
      <c r="A16" s="5" t="s">
        <v>41</v>
      </c>
      <c r="B16" s="1" t="s">
        <v>70</v>
      </c>
      <c r="C16" s="1" t="s">
        <v>22</v>
      </c>
      <c r="D16" s="1" t="s">
        <v>71</v>
      </c>
      <c r="E16" s="8" t="s">
        <v>29</v>
      </c>
      <c r="F16" s="2" t="s">
        <v>77</v>
      </c>
      <c r="G16" s="1" t="s">
        <v>31</v>
      </c>
      <c r="H16" s="12"/>
      <c r="I16" s="1"/>
      <c r="J16" s="19" t="s">
        <v>25</v>
      </c>
      <c r="K16" s="1"/>
    </row>
    <row r="17" spans="1:11">
      <c r="A17" s="4" t="s">
        <v>57</v>
      </c>
      <c r="B17" s="1" t="s">
        <v>72</v>
      </c>
      <c r="C17" s="1" t="s">
        <v>22</v>
      </c>
      <c r="D17" s="1" t="s">
        <v>73</v>
      </c>
      <c r="E17" s="8" t="s">
        <v>29</v>
      </c>
      <c r="F17" s="2" t="s">
        <v>84</v>
      </c>
      <c r="G17" s="1" t="s">
        <v>31</v>
      </c>
      <c r="H17" s="12"/>
      <c r="I17" s="1"/>
      <c r="J17" s="19" t="s">
        <v>25</v>
      </c>
      <c r="K17" s="1"/>
    </row>
    <row r="18" spans="1:11">
      <c r="A18" s="17" t="s">
        <v>20</v>
      </c>
      <c r="B18" s="1" t="s">
        <v>75</v>
      </c>
      <c r="C18" s="1" t="s">
        <v>22</v>
      </c>
      <c r="D18" s="1" t="s">
        <v>76</v>
      </c>
      <c r="E18" s="8" t="s">
        <v>29</v>
      </c>
      <c r="F18" s="2" t="s">
        <v>77</v>
      </c>
      <c r="G18" s="1" t="s">
        <v>31</v>
      </c>
      <c r="H18" s="12" t="s">
        <v>174</v>
      </c>
      <c r="I18" s="1"/>
      <c r="J18" s="19" t="s">
        <v>25</v>
      </c>
      <c r="K18" s="1"/>
    </row>
    <row r="19" spans="1:11">
      <c r="A19" s="7" t="s">
        <v>78</v>
      </c>
      <c r="B19" s="1" t="s">
        <v>79</v>
      </c>
      <c r="C19" s="1" t="s">
        <v>22</v>
      </c>
      <c r="D19" s="1"/>
      <c r="E19" s="8" t="s">
        <v>4</v>
      </c>
      <c r="F19" s="2"/>
      <c r="G19" s="1" t="s">
        <v>25</v>
      </c>
      <c r="H19" s="12"/>
      <c r="I19" s="1"/>
      <c r="J19" s="19" t="s">
        <v>25</v>
      </c>
      <c r="K19" s="1"/>
    </row>
    <row r="20" spans="1:11">
      <c r="A20" s="17" t="s">
        <v>20</v>
      </c>
      <c r="B20" s="1" t="s">
        <v>80</v>
      </c>
      <c r="C20" s="1" t="s">
        <v>22</v>
      </c>
      <c r="D20" s="1" t="s">
        <v>81</v>
      </c>
      <c r="E20" s="8" t="s">
        <v>29</v>
      </c>
      <c r="F20" s="2" t="s">
        <v>173</v>
      </c>
      <c r="G20" s="1" t="s">
        <v>31</v>
      </c>
      <c r="H20" s="12"/>
      <c r="I20" s="1"/>
      <c r="J20" s="19" t="s">
        <v>25</v>
      </c>
      <c r="K20" s="1"/>
    </row>
    <row r="21" spans="1:11">
      <c r="A21" s="5" t="s">
        <v>41</v>
      </c>
      <c r="B21" s="1" t="s">
        <v>82</v>
      </c>
      <c r="C21" s="1" t="s">
        <v>22</v>
      </c>
      <c r="D21" s="1" t="s">
        <v>83</v>
      </c>
      <c r="E21" s="8" t="s">
        <v>29</v>
      </c>
      <c r="F21" s="2" t="s">
        <v>89</v>
      </c>
      <c r="G21" s="1" t="s">
        <v>25</v>
      </c>
      <c r="H21" s="12"/>
      <c r="I21" s="1"/>
      <c r="J21" s="19" t="s">
        <v>25</v>
      </c>
      <c r="K21" s="1"/>
    </row>
    <row r="22" spans="1:11">
      <c r="A22" s="5" t="s">
        <v>41</v>
      </c>
      <c r="B22" s="1" t="s">
        <v>41</v>
      </c>
      <c r="C22" s="1" t="s">
        <v>22</v>
      </c>
      <c r="D22" s="1" t="s">
        <v>85</v>
      </c>
      <c r="E22" s="8" t="s">
        <v>29</v>
      </c>
      <c r="F22" s="2" t="s">
        <v>175</v>
      </c>
      <c r="G22" s="1" t="s">
        <v>25</v>
      </c>
      <c r="H22" s="12"/>
      <c r="I22" s="1"/>
      <c r="J22" s="19" t="s">
        <v>25</v>
      </c>
      <c r="K22" s="1"/>
    </row>
    <row r="23" spans="1:11">
      <c r="A23" s="5" t="s">
        <v>41</v>
      </c>
      <c r="B23" s="1" t="s">
        <v>41</v>
      </c>
      <c r="C23" s="1" t="s">
        <v>61</v>
      </c>
      <c r="D23" s="1" t="s">
        <v>85</v>
      </c>
      <c r="E23" s="8" t="s">
        <v>29</v>
      </c>
      <c r="F23" s="2" t="s">
        <v>176</v>
      </c>
      <c r="G23" s="1" t="s">
        <v>25</v>
      </c>
      <c r="H23" s="12"/>
      <c r="I23" s="1"/>
      <c r="J23" s="19" t="s">
        <v>25</v>
      </c>
      <c r="K23" s="1"/>
    </row>
    <row r="24" spans="1:11">
      <c r="A24" s="5" t="s">
        <v>41</v>
      </c>
      <c r="B24" s="1" t="s">
        <v>41</v>
      </c>
      <c r="C24" s="1" t="s">
        <v>63</v>
      </c>
      <c r="D24" s="1" t="s">
        <v>85</v>
      </c>
      <c r="E24" s="8" t="s">
        <v>29</v>
      </c>
      <c r="F24" s="2" t="s">
        <v>175</v>
      </c>
      <c r="G24" s="1" t="s">
        <v>25</v>
      </c>
      <c r="H24" s="12"/>
      <c r="I24" s="1"/>
      <c r="J24" s="19" t="s">
        <v>25</v>
      </c>
      <c r="K24" s="1"/>
    </row>
    <row r="25" spans="1:11">
      <c r="A25" s="7" t="s">
        <v>78</v>
      </c>
      <c r="B25" s="1" t="s">
        <v>87</v>
      </c>
      <c r="C25" s="1" t="s">
        <v>22</v>
      </c>
      <c r="D25" s="1" t="s">
        <v>88</v>
      </c>
      <c r="E25" s="8" t="s">
        <v>29</v>
      </c>
      <c r="F25" s="2" t="s">
        <v>74</v>
      </c>
      <c r="G25" s="1" t="s">
        <v>25</v>
      </c>
      <c r="H25" s="12"/>
      <c r="I25" s="1"/>
      <c r="J25" s="19" t="s">
        <v>25</v>
      </c>
      <c r="K25" s="1"/>
    </row>
    <row r="26" spans="1:11">
      <c r="A26" s="3" t="s">
        <v>33</v>
      </c>
      <c r="B26" s="1" t="s">
        <v>90</v>
      </c>
      <c r="C26" s="1" t="s">
        <v>22</v>
      </c>
      <c r="D26" s="1" t="s">
        <v>91</v>
      </c>
      <c r="E26" s="8" t="s">
        <v>29</v>
      </c>
      <c r="F26" s="2" t="s">
        <v>127</v>
      </c>
      <c r="G26" s="1" t="s">
        <v>31</v>
      </c>
      <c r="H26" s="12"/>
      <c r="I26" s="1"/>
      <c r="J26" s="19" t="s">
        <v>25</v>
      </c>
      <c r="K26" s="1"/>
    </row>
    <row r="27" spans="1:11">
      <c r="A27" s="3" t="s">
        <v>33</v>
      </c>
      <c r="B27" s="1" t="s">
        <v>92</v>
      </c>
      <c r="C27" s="1" t="s">
        <v>22</v>
      </c>
      <c r="D27" s="1" t="s">
        <v>93</v>
      </c>
      <c r="E27" s="8" t="s">
        <v>29</v>
      </c>
      <c r="F27" s="2" t="s">
        <v>105</v>
      </c>
      <c r="G27" s="1" t="s">
        <v>25</v>
      </c>
      <c r="H27" s="12"/>
      <c r="I27" s="1"/>
      <c r="J27" s="19" t="s">
        <v>25</v>
      </c>
      <c r="K27" s="1"/>
    </row>
    <row r="28" spans="1:11">
      <c r="A28" s="3" t="s">
        <v>33</v>
      </c>
      <c r="B28" s="1" t="s">
        <v>95</v>
      </c>
      <c r="C28" s="1" t="s">
        <v>22</v>
      </c>
      <c r="D28" s="1" t="s">
        <v>96</v>
      </c>
      <c r="E28" s="8" t="s">
        <v>29</v>
      </c>
      <c r="F28" s="2" t="s">
        <v>39</v>
      </c>
      <c r="G28" s="1" t="s">
        <v>31</v>
      </c>
      <c r="H28" s="12"/>
      <c r="I28" s="1"/>
      <c r="J28" s="19" t="s">
        <v>25</v>
      </c>
      <c r="K28" s="1"/>
    </row>
    <row r="29" spans="1:11">
      <c r="A29" s="6" t="s">
        <v>44</v>
      </c>
      <c r="B29" s="1" t="s">
        <v>98</v>
      </c>
      <c r="C29" s="1" t="s">
        <v>22</v>
      </c>
      <c r="D29" s="1" t="s">
        <v>99</v>
      </c>
      <c r="E29" s="8" t="s">
        <v>29</v>
      </c>
      <c r="F29" s="2" t="s">
        <v>39</v>
      </c>
      <c r="G29" s="1" t="s">
        <v>31</v>
      </c>
      <c r="H29" s="12"/>
      <c r="I29" s="1"/>
      <c r="J29" s="19" t="s">
        <v>25</v>
      </c>
      <c r="K29" s="1"/>
    </row>
    <row r="30" spans="1:11">
      <c r="A30" s="6" t="s">
        <v>44</v>
      </c>
      <c r="B30" s="1" t="s">
        <v>101</v>
      </c>
      <c r="C30" s="1" t="s">
        <v>22</v>
      </c>
      <c r="D30" s="1" t="s">
        <v>102</v>
      </c>
      <c r="E30" s="8" t="s">
        <v>29</v>
      </c>
      <c r="F30" s="2" t="s">
        <v>39</v>
      </c>
      <c r="G30" s="1" t="s">
        <v>31</v>
      </c>
      <c r="H30" s="12"/>
      <c r="I30" s="1"/>
      <c r="J30" s="19" t="s">
        <v>25</v>
      </c>
      <c r="K30" s="1"/>
    </row>
    <row r="31" spans="1:11">
      <c r="A31" s="4" t="s">
        <v>57</v>
      </c>
      <c r="B31" s="1" t="s">
        <v>103</v>
      </c>
      <c r="C31" s="1" t="s">
        <v>22</v>
      </c>
      <c r="D31" s="1" t="s">
        <v>104</v>
      </c>
      <c r="E31" s="8" t="s">
        <v>29</v>
      </c>
      <c r="F31" s="2" t="s">
        <v>54</v>
      </c>
      <c r="G31" s="1" t="s">
        <v>31</v>
      </c>
      <c r="H31" s="12"/>
      <c r="I31" s="1"/>
      <c r="J31" s="19" t="s">
        <v>25</v>
      </c>
      <c r="K31" s="1"/>
    </row>
    <row r="32" spans="1:11">
      <c r="A32" s="7" t="s">
        <v>78</v>
      </c>
      <c r="B32" s="1" t="s">
        <v>106</v>
      </c>
      <c r="C32" s="1" t="s">
        <v>22</v>
      </c>
      <c r="D32" s="1" t="s">
        <v>107</v>
      </c>
      <c r="E32" s="8" t="s">
        <v>29</v>
      </c>
      <c r="F32" s="2" t="s">
        <v>173</v>
      </c>
      <c r="G32" s="1" t="s">
        <v>31</v>
      </c>
      <c r="H32" s="12"/>
      <c r="I32" s="1"/>
      <c r="J32" s="19" t="s">
        <v>25</v>
      </c>
      <c r="K32" s="1"/>
    </row>
    <row r="33" spans="1:11">
      <c r="A33" s="6" t="s">
        <v>44</v>
      </c>
      <c r="B33" s="1" t="s">
        <v>108</v>
      </c>
      <c r="C33" s="1" t="s">
        <v>22</v>
      </c>
      <c r="D33" s="1" t="s">
        <v>109</v>
      </c>
      <c r="E33" s="8" t="s">
        <v>29</v>
      </c>
      <c r="F33" s="2" t="s">
        <v>77</v>
      </c>
      <c r="G33" s="1" t="s">
        <v>31</v>
      </c>
      <c r="H33" s="12"/>
      <c r="I33" s="1"/>
      <c r="J33" s="19" t="s">
        <v>25</v>
      </c>
      <c r="K33" s="1"/>
    </row>
    <row r="34" spans="1:11">
      <c r="A34" s="6" t="s">
        <v>44</v>
      </c>
      <c r="B34" s="1" t="s">
        <v>112</v>
      </c>
      <c r="C34" s="1" t="s">
        <v>22</v>
      </c>
      <c r="D34" s="1" t="s">
        <v>113</v>
      </c>
      <c r="E34" s="8" t="s">
        <v>29</v>
      </c>
      <c r="F34" s="2" t="s">
        <v>77</v>
      </c>
      <c r="G34" s="1" t="s">
        <v>31</v>
      </c>
      <c r="H34" s="12" t="s">
        <v>177</v>
      </c>
      <c r="I34" s="1" t="s">
        <v>178</v>
      </c>
      <c r="J34" s="19" t="s">
        <v>49</v>
      </c>
      <c r="K34" s="1"/>
    </row>
    <row r="35" spans="1:11">
      <c r="A35" s="5" t="s">
        <v>41</v>
      </c>
      <c r="B35" s="1" t="s">
        <v>114</v>
      </c>
      <c r="C35" s="1" t="s">
        <v>22</v>
      </c>
      <c r="D35" s="1" t="s">
        <v>115</v>
      </c>
      <c r="E35" s="8" t="s">
        <v>29</v>
      </c>
      <c r="F35" s="2" t="s">
        <v>84</v>
      </c>
      <c r="G35" s="1" t="s">
        <v>25</v>
      </c>
      <c r="H35" s="12"/>
      <c r="I35" s="1"/>
      <c r="J35" s="19" t="s">
        <v>25</v>
      </c>
      <c r="K35" s="1"/>
    </row>
    <row r="36" spans="1:11">
      <c r="A36" s="7" t="s">
        <v>78</v>
      </c>
      <c r="B36" s="1" t="s">
        <v>116</v>
      </c>
      <c r="C36" s="1" t="s">
        <v>22</v>
      </c>
      <c r="D36" s="1" t="s">
        <v>117</v>
      </c>
      <c r="E36" s="8" t="s">
        <v>29</v>
      </c>
      <c r="F36" s="2" t="s">
        <v>173</v>
      </c>
      <c r="G36" s="1" t="s">
        <v>31</v>
      </c>
      <c r="H36" s="12"/>
      <c r="I36" s="1"/>
      <c r="J36" s="19" t="s">
        <v>25</v>
      </c>
      <c r="K36" s="1"/>
    </row>
    <row r="37" spans="1:11">
      <c r="A37" s="6" t="s">
        <v>44</v>
      </c>
      <c r="B37" s="1" t="s">
        <v>118</v>
      </c>
      <c r="C37" s="1" t="s">
        <v>22</v>
      </c>
      <c r="D37" s="1" t="s">
        <v>119</v>
      </c>
      <c r="E37" s="8" t="s">
        <v>29</v>
      </c>
      <c r="F37" s="2" t="s">
        <v>77</v>
      </c>
      <c r="G37" s="1" t="s">
        <v>31</v>
      </c>
      <c r="H37" s="12"/>
      <c r="I37" s="1"/>
      <c r="J37" s="19" t="s">
        <v>25</v>
      </c>
      <c r="K37" s="1"/>
    </row>
    <row r="38" spans="1:11">
      <c r="A38" s="3" t="s">
        <v>33</v>
      </c>
      <c r="B38" s="1" t="s">
        <v>120</v>
      </c>
      <c r="C38" s="1" t="s">
        <v>22</v>
      </c>
      <c r="D38" s="1" t="s">
        <v>121</v>
      </c>
      <c r="E38" s="8" t="s">
        <v>4</v>
      </c>
      <c r="F38" s="2"/>
      <c r="G38" s="1" t="s">
        <v>25</v>
      </c>
      <c r="H38" s="12"/>
      <c r="I38" s="1"/>
      <c r="J38" s="19" t="s">
        <v>25</v>
      </c>
      <c r="K38" s="1"/>
    </row>
    <row r="39" spans="1:11">
      <c r="A39" s="7" t="s">
        <v>78</v>
      </c>
      <c r="B39" s="1" t="s">
        <v>123</v>
      </c>
      <c r="C39" s="1" t="s">
        <v>22</v>
      </c>
      <c r="D39" s="1" t="s">
        <v>124</v>
      </c>
      <c r="E39" s="8" t="s">
        <v>29</v>
      </c>
      <c r="F39" s="2" t="s">
        <v>54</v>
      </c>
      <c r="G39" s="1" t="s">
        <v>25</v>
      </c>
      <c r="H39" s="12"/>
      <c r="I39" s="1"/>
      <c r="J39" s="19" t="s">
        <v>25</v>
      </c>
      <c r="K39" s="1"/>
    </row>
    <row r="40" spans="1:11">
      <c r="A40" s="17" t="s">
        <v>20</v>
      </c>
      <c r="B40" s="1" t="s">
        <v>125</v>
      </c>
      <c r="C40" s="1" t="s">
        <v>22</v>
      </c>
      <c r="D40" s="1" t="s">
        <v>126</v>
      </c>
      <c r="E40" s="8" t="s">
        <v>29</v>
      </c>
      <c r="F40" s="2" t="s">
        <v>127</v>
      </c>
      <c r="G40" s="1" t="s">
        <v>31</v>
      </c>
      <c r="H40" s="12" t="s">
        <v>179</v>
      </c>
      <c r="I40" s="1"/>
      <c r="J40" s="19" t="s">
        <v>25</v>
      </c>
      <c r="K40" s="1"/>
    </row>
    <row r="41" spans="1:11">
      <c r="A41" s="6" t="s">
        <v>44</v>
      </c>
      <c r="B41" s="1" t="s">
        <v>128</v>
      </c>
      <c r="C41" s="1" t="s">
        <v>22</v>
      </c>
      <c r="D41" s="1" t="s">
        <v>129</v>
      </c>
      <c r="E41" s="8" t="s">
        <v>29</v>
      </c>
      <c r="F41" s="2" t="s">
        <v>74</v>
      </c>
      <c r="G41" s="1" t="s">
        <v>31</v>
      </c>
      <c r="H41" s="12"/>
      <c r="I41" s="1"/>
      <c r="J41" s="19" t="s">
        <v>25</v>
      </c>
      <c r="K41" s="1"/>
    </row>
    <row r="42" spans="1:11">
      <c r="A42" s="5" t="s">
        <v>41</v>
      </c>
      <c r="B42" s="1" t="s">
        <v>130</v>
      </c>
      <c r="C42" s="1" t="s">
        <v>22</v>
      </c>
      <c r="D42" s="1" t="s">
        <v>131</v>
      </c>
      <c r="E42" s="8" t="s">
        <v>29</v>
      </c>
      <c r="F42" s="2" t="s">
        <v>173</v>
      </c>
      <c r="G42" s="1" t="s">
        <v>31</v>
      </c>
      <c r="H42" s="12"/>
      <c r="I42" s="1"/>
      <c r="J42" s="19" t="s">
        <v>25</v>
      </c>
      <c r="K42" s="1"/>
    </row>
    <row r="43" spans="1:11">
      <c r="A43" s="5" t="s">
        <v>41</v>
      </c>
      <c r="B43" s="1" t="s">
        <v>132</v>
      </c>
      <c r="C43" s="1" t="s">
        <v>22</v>
      </c>
      <c r="D43" s="1" t="s">
        <v>133</v>
      </c>
      <c r="E43" s="8" t="s">
        <v>29</v>
      </c>
      <c r="F43" s="2" t="s">
        <v>54</v>
      </c>
      <c r="G43" s="1" t="s">
        <v>25</v>
      </c>
      <c r="H43" s="12"/>
      <c r="I43" s="1"/>
      <c r="J43" s="19" t="s">
        <v>25</v>
      </c>
      <c r="K43" s="1"/>
    </row>
    <row r="44" spans="1:11">
      <c r="A44" s="7" t="s">
        <v>78</v>
      </c>
      <c r="B44" s="1" t="s">
        <v>134</v>
      </c>
      <c r="C44" s="1" t="s">
        <v>22</v>
      </c>
      <c r="D44" s="1" t="s">
        <v>135</v>
      </c>
      <c r="E44" s="8" t="s">
        <v>29</v>
      </c>
      <c r="F44" s="2" t="s">
        <v>97</v>
      </c>
      <c r="G44" s="1" t="s">
        <v>31</v>
      </c>
      <c r="H44" s="12"/>
      <c r="I44" s="1"/>
      <c r="J44" s="19" t="s">
        <v>25</v>
      </c>
      <c r="K44" s="1"/>
    </row>
    <row r="45" spans="1:11">
      <c r="A45" s="3" t="s">
        <v>33</v>
      </c>
      <c r="B45" s="1" t="s">
        <v>136</v>
      </c>
      <c r="C45" s="1" t="s">
        <v>22</v>
      </c>
      <c r="D45" s="1" t="s">
        <v>137</v>
      </c>
      <c r="E45" s="8" t="s">
        <v>29</v>
      </c>
      <c r="F45" s="2" t="s">
        <v>77</v>
      </c>
      <c r="G45" s="1" t="s">
        <v>31</v>
      </c>
      <c r="H45" s="12"/>
      <c r="I45" s="1"/>
      <c r="J45" s="19" t="s">
        <v>25</v>
      </c>
      <c r="K45" s="1"/>
    </row>
    <row r="46" spans="1:11">
      <c r="A46" s="4" t="s">
        <v>57</v>
      </c>
      <c r="B46" s="1" t="s">
        <v>138</v>
      </c>
      <c r="C46" s="1" t="s">
        <v>22</v>
      </c>
      <c r="D46" s="1" t="s">
        <v>139</v>
      </c>
      <c r="E46" s="8" t="s">
        <v>4</v>
      </c>
      <c r="F46" s="2"/>
      <c r="G46" s="1" t="s">
        <v>25</v>
      </c>
      <c r="H46" s="12"/>
      <c r="I46" s="1"/>
      <c r="J46" s="19" t="s">
        <v>25</v>
      </c>
      <c r="K46" s="1"/>
    </row>
    <row r="47" spans="1:11">
      <c r="A47" s="4" t="s">
        <v>57</v>
      </c>
      <c r="B47" s="1" t="s">
        <v>140</v>
      </c>
      <c r="C47" s="1" t="s">
        <v>61</v>
      </c>
      <c r="D47" s="1" t="s">
        <v>139</v>
      </c>
      <c r="E47" s="8" t="s">
        <v>4</v>
      </c>
      <c r="F47" s="2"/>
      <c r="G47" s="1" t="s">
        <v>25</v>
      </c>
      <c r="H47" s="12"/>
      <c r="I47" s="1"/>
      <c r="J47" s="19" t="s">
        <v>25</v>
      </c>
      <c r="K47" s="1"/>
    </row>
    <row r="48" spans="1:11">
      <c r="A48" s="4" t="s">
        <v>57</v>
      </c>
      <c r="B48" s="1" t="s">
        <v>141</v>
      </c>
      <c r="C48" s="1" t="s">
        <v>22</v>
      </c>
      <c r="D48" s="1" t="s">
        <v>142</v>
      </c>
      <c r="E48" s="8" t="s">
        <v>29</v>
      </c>
      <c r="F48" s="2" t="s">
        <v>36</v>
      </c>
      <c r="G48" s="1" t="s">
        <v>31</v>
      </c>
      <c r="H48" s="12"/>
      <c r="I48" s="1"/>
      <c r="J48" s="19" t="s">
        <v>25</v>
      </c>
      <c r="K48" s="1"/>
    </row>
    <row r="49" spans="1:11">
      <c r="A49" s="5" t="s">
        <v>41</v>
      </c>
      <c r="B49" s="1" t="s">
        <v>145</v>
      </c>
      <c r="C49" s="1" t="s">
        <v>22</v>
      </c>
      <c r="D49" s="1" t="s">
        <v>146</v>
      </c>
      <c r="E49" s="8" t="s">
        <v>29</v>
      </c>
      <c r="F49" s="2" t="s">
        <v>54</v>
      </c>
      <c r="G49" s="1" t="s">
        <v>25</v>
      </c>
      <c r="H49" s="12"/>
      <c r="I49" s="1"/>
      <c r="J49" s="19" t="s">
        <v>25</v>
      </c>
      <c r="K49" s="1"/>
    </row>
    <row r="50" spans="1:11">
      <c r="A50" s="7" t="s">
        <v>78</v>
      </c>
      <c r="B50" s="1" t="s">
        <v>147</v>
      </c>
      <c r="C50" s="1" t="s">
        <v>22</v>
      </c>
      <c r="D50" s="1" t="s">
        <v>148</v>
      </c>
      <c r="E50" s="8" t="s">
        <v>29</v>
      </c>
      <c r="F50" s="2" t="s">
        <v>36</v>
      </c>
      <c r="G50" s="1" t="s">
        <v>31</v>
      </c>
      <c r="H50" s="12"/>
      <c r="I50" s="1"/>
      <c r="J50" s="19" t="s">
        <v>25</v>
      </c>
      <c r="K50" s="1"/>
    </row>
    <row r="51" spans="1:11">
      <c r="A51" s="3" t="s">
        <v>33</v>
      </c>
      <c r="B51" s="1" t="s">
        <v>151</v>
      </c>
      <c r="C51" s="1" t="s">
        <v>22</v>
      </c>
      <c r="D51" s="1" t="s">
        <v>152</v>
      </c>
      <c r="E51" s="8" t="s">
        <v>29</v>
      </c>
      <c r="F51" s="2" t="s">
        <v>77</v>
      </c>
      <c r="G51" s="1" t="s">
        <v>31</v>
      </c>
      <c r="H51" s="12"/>
      <c r="I51" s="1"/>
      <c r="J51" s="19" t="s">
        <v>25</v>
      </c>
      <c r="K51" s="1"/>
    </row>
    <row r="52" spans="1:11">
      <c r="A52" s="17" t="s">
        <v>20</v>
      </c>
      <c r="B52" s="1" t="s">
        <v>153</v>
      </c>
      <c r="C52" s="1" t="s">
        <v>22</v>
      </c>
      <c r="D52" s="1" t="s">
        <v>154</v>
      </c>
      <c r="E52" s="8" t="s">
        <v>4</v>
      </c>
      <c r="F52" s="2"/>
      <c r="G52" s="1" t="s">
        <v>25</v>
      </c>
      <c r="H52" s="12"/>
      <c r="I52" s="1"/>
      <c r="J52" s="19" t="s">
        <v>25</v>
      </c>
      <c r="K52" s="1"/>
    </row>
    <row r="53" spans="1:11">
      <c r="A53" s="3" t="s">
        <v>33</v>
      </c>
      <c r="B53" s="1" t="s">
        <v>155</v>
      </c>
      <c r="C53" s="1" t="s">
        <v>22</v>
      </c>
      <c r="D53" s="1" t="s">
        <v>156</v>
      </c>
      <c r="E53" s="8" t="s">
        <v>29</v>
      </c>
      <c r="F53" s="2" t="s">
        <v>74</v>
      </c>
      <c r="G53" s="1" t="s">
        <v>25</v>
      </c>
      <c r="H53" s="12"/>
      <c r="I53" s="1"/>
      <c r="J53" s="19" t="s">
        <v>25</v>
      </c>
      <c r="K53" s="1"/>
    </row>
    <row r="54" spans="1:11">
      <c r="A54" s="7" t="s">
        <v>78</v>
      </c>
      <c r="B54" s="1" t="s">
        <v>157</v>
      </c>
      <c r="C54" s="1" t="s">
        <v>22</v>
      </c>
      <c r="D54" s="1"/>
      <c r="E54" s="8" t="s">
        <v>4</v>
      </c>
      <c r="F54" s="2"/>
      <c r="G54" s="1" t="s">
        <v>25</v>
      </c>
      <c r="H54" s="12"/>
      <c r="I54" s="1"/>
      <c r="J54" s="19" t="s">
        <v>25</v>
      </c>
      <c r="K54" s="1"/>
    </row>
    <row r="55" spans="1:11">
      <c r="A55" s="17" t="s">
        <v>20</v>
      </c>
      <c r="B55" s="1" t="s">
        <v>158</v>
      </c>
      <c r="C55" s="1" t="s">
        <v>22</v>
      </c>
      <c r="D55" s="1" t="s">
        <v>159</v>
      </c>
      <c r="E55" s="8" t="s">
        <v>4</v>
      </c>
      <c r="F55" s="2"/>
      <c r="G55" s="1" t="s">
        <v>25</v>
      </c>
      <c r="H55" s="12"/>
      <c r="I55" s="1"/>
      <c r="J55" s="19" t="s">
        <v>25</v>
      </c>
      <c r="K55" s="1"/>
    </row>
    <row r="56" spans="1:11">
      <c r="A56" s="6" t="s">
        <v>44</v>
      </c>
      <c r="B56" s="1" t="s">
        <v>160</v>
      </c>
      <c r="C56" s="1" t="s">
        <v>22</v>
      </c>
      <c r="D56" s="1" t="s">
        <v>161</v>
      </c>
      <c r="E56" s="8" t="s">
        <v>29</v>
      </c>
      <c r="F56" s="2" t="s">
        <v>74</v>
      </c>
      <c r="G56" s="1" t="s">
        <v>31</v>
      </c>
      <c r="H56" s="12"/>
      <c r="I56" s="1"/>
      <c r="J56" s="19" t="s">
        <v>25</v>
      </c>
      <c r="K56" s="1"/>
    </row>
    <row r="57" spans="1:11">
      <c r="A57" s="4" t="s">
        <v>57</v>
      </c>
      <c r="B57" s="1" t="s">
        <v>163</v>
      </c>
      <c r="C57" s="1" t="s">
        <v>22</v>
      </c>
      <c r="D57" s="1" t="s">
        <v>180</v>
      </c>
      <c r="E57" s="8" t="s">
        <v>29</v>
      </c>
      <c r="F57" s="2" t="s">
        <v>162</v>
      </c>
      <c r="G57" s="1" t="s">
        <v>31</v>
      </c>
      <c r="H57" s="12"/>
      <c r="I57" s="1"/>
      <c r="J57" s="19" t="s">
        <v>25</v>
      </c>
      <c r="K57" s="1"/>
    </row>
    <row r="58" spans="1:11">
      <c r="A58" s="4" t="s">
        <v>57</v>
      </c>
      <c r="B58" s="1" t="s">
        <v>166</v>
      </c>
      <c r="C58" s="1" t="s">
        <v>22</v>
      </c>
      <c r="D58" s="1" t="s">
        <v>167</v>
      </c>
      <c r="E58" s="8" t="s">
        <v>29</v>
      </c>
      <c r="F58" s="2" t="s">
        <v>36</v>
      </c>
      <c r="G58" s="1" t="s">
        <v>31</v>
      </c>
      <c r="H58" s="12" t="s">
        <v>181</v>
      </c>
      <c r="I58" s="8" t="s">
        <v>182</v>
      </c>
      <c r="J58" s="19" t="s">
        <v>49</v>
      </c>
      <c r="K58" s="8"/>
    </row>
  </sheetData>
  <conditionalFormatting sqref="G2:G58">
    <cfRule type="cellIs" dxfId="213" priority="148" operator="equal">
      <formula>"Não"</formula>
    </cfRule>
    <cfRule type="cellIs" dxfId="212" priority="149" operator="equal">
      <formula>"Sim"</formula>
    </cfRule>
  </conditionalFormatting>
  <conditionalFormatting sqref="E3 E9:E14">
    <cfRule type="cellIs" dxfId="211" priority="144" operator="equal">
      <formula>"Sem Técnico"</formula>
    </cfRule>
    <cfRule type="cellIs" dxfId="210" priority="145" operator="equal">
      <formula>"Atrasado"</formula>
    </cfRule>
    <cfRule type="cellIs" dxfId="209" priority="146" operator="equal">
      <formula>"Enviado"</formula>
    </cfRule>
  </conditionalFormatting>
  <conditionalFormatting sqref="E58">
    <cfRule type="cellIs" dxfId="208" priority="129" operator="equal">
      <formula>"Sem Técnico"</formula>
    </cfRule>
    <cfRule type="cellIs" dxfId="207" priority="130" operator="equal">
      <formula>"Atrasado"</formula>
    </cfRule>
    <cfRule type="cellIs" dxfId="206" priority="131" operator="equal">
      <formula>"Enviado"</formula>
    </cfRule>
  </conditionalFormatting>
  <conditionalFormatting sqref="E2">
    <cfRule type="cellIs" dxfId="205" priority="120" operator="equal">
      <formula>"Sem Técnico"</formula>
    </cfRule>
    <cfRule type="cellIs" dxfId="204" priority="121" operator="equal">
      <formula>"Atrasado"</formula>
    </cfRule>
    <cfRule type="cellIs" dxfId="203" priority="122" operator="equal">
      <formula>"Enviado"</formula>
    </cfRule>
  </conditionalFormatting>
  <conditionalFormatting sqref="E22">
    <cfRule type="cellIs" dxfId="202" priority="96" operator="equal">
      <formula>"Sem Técnico"</formula>
    </cfRule>
    <cfRule type="cellIs" dxfId="201" priority="97" operator="equal">
      <formula>"Atrasado"</formula>
    </cfRule>
    <cfRule type="cellIs" dxfId="200" priority="98" operator="equal">
      <formula>"Enviado"</formula>
    </cfRule>
  </conditionalFormatting>
  <conditionalFormatting sqref="E23">
    <cfRule type="cellIs" dxfId="199" priority="93" operator="equal">
      <formula>"Sem Técnico"</formula>
    </cfRule>
    <cfRule type="cellIs" dxfId="198" priority="94" operator="equal">
      <formula>"Atrasado"</formula>
    </cfRule>
    <cfRule type="cellIs" dxfId="197" priority="95" operator="equal">
      <formula>"Enviado"</formula>
    </cfRule>
  </conditionalFormatting>
  <conditionalFormatting sqref="E41">
    <cfRule type="cellIs" dxfId="196" priority="90" operator="equal">
      <formula>"Sem Técnico"</formula>
    </cfRule>
    <cfRule type="cellIs" dxfId="195" priority="91" operator="equal">
      <formula>"Atrasado"</formula>
    </cfRule>
    <cfRule type="cellIs" dxfId="194" priority="92" operator="equal">
      <formula>"Enviado"</formula>
    </cfRule>
  </conditionalFormatting>
  <conditionalFormatting sqref="E57">
    <cfRule type="cellIs" dxfId="193" priority="87" operator="equal">
      <formula>"Sem Técnico"</formula>
    </cfRule>
    <cfRule type="cellIs" dxfId="192" priority="88" operator="equal">
      <formula>"Atrasado"</formula>
    </cfRule>
    <cfRule type="cellIs" dxfId="191" priority="89" operator="equal">
      <formula>"Enviado"</formula>
    </cfRule>
  </conditionalFormatting>
  <conditionalFormatting sqref="E50:E51">
    <cfRule type="cellIs" dxfId="190" priority="84" operator="equal">
      <formula>"Sem Técnico"</formula>
    </cfRule>
    <cfRule type="cellIs" dxfId="189" priority="85" operator="equal">
      <formula>"Atrasado"</formula>
    </cfRule>
    <cfRule type="cellIs" dxfId="188" priority="86" operator="equal">
      <formula>"Enviado"</formula>
    </cfRule>
  </conditionalFormatting>
  <conditionalFormatting sqref="E48">
    <cfRule type="cellIs" dxfId="187" priority="81" operator="equal">
      <formula>"Sem Técnico"</formula>
    </cfRule>
    <cfRule type="cellIs" dxfId="186" priority="82" operator="equal">
      <formula>"Atrasado"</formula>
    </cfRule>
    <cfRule type="cellIs" dxfId="185" priority="83" operator="equal">
      <formula>"Enviado"</formula>
    </cfRule>
  </conditionalFormatting>
  <conditionalFormatting sqref="E44:E45">
    <cfRule type="cellIs" dxfId="184" priority="78" operator="equal">
      <formula>"Sem Técnico"</formula>
    </cfRule>
    <cfRule type="cellIs" dxfId="183" priority="79" operator="equal">
      <formula>"Atrasado"</formula>
    </cfRule>
    <cfRule type="cellIs" dxfId="182" priority="80" operator="equal">
      <formula>"Enviado"</formula>
    </cfRule>
  </conditionalFormatting>
  <conditionalFormatting sqref="E42">
    <cfRule type="cellIs" dxfId="181" priority="75" operator="equal">
      <formula>"Sem Técnico"</formula>
    </cfRule>
    <cfRule type="cellIs" dxfId="180" priority="76" operator="equal">
      <formula>"Atrasado"</formula>
    </cfRule>
    <cfRule type="cellIs" dxfId="179" priority="77" operator="equal">
      <formula>"Enviado"</formula>
    </cfRule>
  </conditionalFormatting>
  <conditionalFormatting sqref="E40">
    <cfRule type="cellIs" dxfId="178" priority="72" operator="equal">
      <formula>"Sem Técnico"</formula>
    </cfRule>
    <cfRule type="cellIs" dxfId="177" priority="73" operator="equal">
      <formula>"Atrasado"</formula>
    </cfRule>
    <cfRule type="cellIs" dxfId="176" priority="74" operator="equal">
      <formula>"Enviado"</formula>
    </cfRule>
  </conditionalFormatting>
  <conditionalFormatting sqref="E36:E37">
    <cfRule type="cellIs" dxfId="175" priority="69" operator="equal">
      <formula>"Sem Técnico"</formula>
    </cfRule>
    <cfRule type="cellIs" dxfId="174" priority="70" operator="equal">
      <formula>"Atrasado"</formula>
    </cfRule>
    <cfRule type="cellIs" dxfId="173" priority="71" operator="equal">
      <formula>"Enviado"</formula>
    </cfRule>
  </conditionalFormatting>
  <conditionalFormatting sqref="E32:E34">
    <cfRule type="cellIs" dxfId="172" priority="66" operator="equal">
      <formula>"Sem Técnico"</formula>
    </cfRule>
    <cfRule type="cellIs" dxfId="171" priority="67" operator="equal">
      <formula>"Atrasado"</formula>
    </cfRule>
    <cfRule type="cellIs" dxfId="170" priority="68" operator="equal">
      <formula>"Enviado"</formula>
    </cfRule>
  </conditionalFormatting>
  <conditionalFormatting sqref="E28:E30">
    <cfRule type="cellIs" dxfId="169" priority="63" operator="equal">
      <formula>"Sem Técnico"</formula>
    </cfRule>
    <cfRule type="cellIs" dxfId="168" priority="64" operator="equal">
      <formula>"Atrasado"</formula>
    </cfRule>
    <cfRule type="cellIs" dxfId="167" priority="65" operator="equal">
      <formula>"Enviado"</formula>
    </cfRule>
  </conditionalFormatting>
  <conditionalFormatting sqref="E26">
    <cfRule type="cellIs" dxfId="166" priority="60" operator="equal">
      <formula>"Sem Técnico"</formula>
    </cfRule>
    <cfRule type="cellIs" dxfId="165" priority="61" operator="equal">
      <formula>"Atrasado"</formula>
    </cfRule>
    <cfRule type="cellIs" dxfId="164" priority="62" operator="equal">
      <formula>"Enviado"</formula>
    </cfRule>
  </conditionalFormatting>
  <conditionalFormatting sqref="E24">
    <cfRule type="cellIs" dxfId="163" priority="57" operator="equal">
      <formula>"Sem Técnico"</formula>
    </cfRule>
    <cfRule type="cellIs" dxfId="162" priority="58" operator="equal">
      <formula>"Atrasado"</formula>
    </cfRule>
    <cfRule type="cellIs" dxfId="161" priority="59" operator="equal">
      <formula>"Enviado"</formula>
    </cfRule>
  </conditionalFormatting>
  <conditionalFormatting sqref="E20">
    <cfRule type="cellIs" dxfId="160" priority="54" operator="equal">
      <formula>"Sem Técnico"</formula>
    </cfRule>
    <cfRule type="cellIs" dxfId="159" priority="55" operator="equal">
      <formula>"Atrasado"</formula>
    </cfRule>
    <cfRule type="cellIs" dxfId="158" priority="56" operator="equal">
      <formula>"Enviado"</formula>
    </cfRule>
  </conditionalFormatting>
  <conditionalFormatting sqref="E18">
    <cfRule type="cellIs" dxfId="157" priority="51" operator="equal">
      <formula>"Sem Técnico"</formula>
    </cfRule>
    <cfRule type="cellIs" dxfId="156" priority="52" operator="equal">
      <formula>"Atrasado"</formula>
    </cfRule>
    <cfRule type="cellIs" dxfId="155" priority="53" operator="equal">
      <formula>"Enviado"</formula>
    </cfRule>
  </conditionalFormatting>
  <conditionalFormatting sqref="E16">
    <cfRule type="cellIs" dxfId="154" priority="48" operator="equal">
      <formula>"Sem Técnico"</formula>
    </cfRule>
    <cfRule type="cellIs" dxfId="153" priority="49" operator="equal">
      <formula>"Atrasado"</formula>
    </cfRule>
    <cfRule type="cellIs" dxfId="152" priority="50" operator="equal">
      <formula>"Enviado"</formula>
    </cfRule>
  </conditionalFormatting>
  <conditionalFormatting sqref="E15">
    <cfRule type="cellIs" dxfId="151" priority="45" operator="equal">
      <formula>"Sem Técnico"</formula>
    </cfRule>
    <cfRule type="cellIs" dxfId="150" priority="46" operator="equal">
      <formula>"Atrasado"</formula>
    </cfRule>
    <cfRule type="cellIs" dxfId="149" priority="47" operator="equal">
      <formula>"Enviado"</formula>
    </cfRule>
  </conditionalFormatting>
  <conditionalFormatting sqref="E4:E8">
    <cfRule type="cellIs" dxfId="148" priority="42" operator="equal">
      <formula>"Sem Técnico"</formula>
    </cfRule>
    <cfRule type="cellIs" dxfId="147" priority="43" operator="equal">
      <formula>"Atrasado"</formula>
    </cfRule>
    <cfRule type="cellIs" dxfId="146" priority="44" operator="equal">
      <formula>"Enviado"</formula>
    </cfRule>
  </conditionalFormatting>
  <conditionalFormatting sqref="E17">
    <cfRule type="cellIs" dxfId="145" priority="39" operator="equal">
      <formula>"Sem Técnico"</formula>
    </cfRule>
    <cfRule type="cellIs" dxfId="144" priority="40" operator="equal">
      <formula>"Atrasado"</formula>
    </cfRule>
    <cfRule type="cellIs" dxfId="143" priority="41" operator="equal">
      <formula>"Enviado"</formula>
    </cfRule>
  </conditionalFormatting>
  <conditionalFormatting sqref="E19">
    <cfRule type="cellIs" dxfId="142" priority="36" operator="equal">
      <formula>"Sem Técnico"</formula>
    </cfRule>
    <cfRule type="cellIs" dxfId="141" priority="37" operator="equal">
      <formula>"Atrasado"</formula>
    </cfRule>
    <cfRule type="cellIs" dxfId="140" priority="38" operator="equal">
      <formula>"Enviado"</formula>
    </cfRule>
  </conditionalFormatting>
  <conditionalFormatting sqref="E21">
    <cfRule type="cellIs" dxfId="139" priority="33" operator="equal">
      <formula>"Sem Técnico"</formula>
    </cfRule>
    <cfRule type="cellIs" dxfId="138" priority="34" operator="equal">
      <formula>"Atrasado"</formula>
    </cfRule>
    <cfRule type="cellIs" dxfId="137" priority="35" operator="equal">
      <formula>"Enviado"</formula>
    </cfRule>
  </conditionalFormatting>
  <conditionalFormatting sqref="E25">
    <cfRule type="cellIs" dxfId="136" priority="30" operator="equal">
      <formula>"Sem Técnico"</formula>
    </cfRule>
    <cfRule type="cellIs" dxfId="135" priority="31" operator="equal">
      <formula>"Atrasado"</formula>
    </cfRule>
    <cfRule type="cellIs" dxfId="134" priority="32" operator="equal">
      <formula>"Enviado"</formula>
    </cfRule>
  </conditionalFormatting>
  <conditionalFormatting sqref="E27">
    <cfRule type="cellIs" dxfId="133" priority="27" operator="equal">
      <formula>"Sem Técnico"</formula>
    </cfRule>
    <cfRule type="cellIs" dxfId="132" priority="28" operator="equal">
      <formula>"Atrasado"</formula>
    </cfRule>
    <cfRule type="cellIs" dxfId="131" priority="29" operator="equal">
      <formula>"Enviado"</formula>
    </cfRule>
  </conditionalFormatting>
  <conditionalFormatting sqref="E31">
    <cfRule type="cellIs" dxfId="130" priority="24" operator="equal">
      <formula>"Sem Técnico"</formula>
    </cfRule>
    <cfRule type="cellIs" dxfId="129" priority="25" operator="equal">
      <formula>"Atrasado"</formula>
    </cfRule>
    <cfRule type="cellIs" dxfId="128" priority="26" operator="equal">
      <formula>"Enviado"</formula>
    </cfRule>
  </conditionalFormatting>
  <conditionalFormatting sqref="E35">
    <cfRule type="cellIs" dxfId="127" priority="21" operator="equal">
      <formula>"Sem Técnico"</formula>
    </cfRule>
    <cfRule type="cellIs" dxfId="126" priority="22" operator="equal">
      <formula>"Atrasado"</formula>
    </cfRule>
    <cfRule type="cellIs" dxfId="125" priority="23" operator="equal">
      <formula>"Enviado"</formula>
    </cfRule>
  </conditionalFormatting>
  <conditionalFormatting sqref="E38:E39">
    <cfRule type="cellIs" dxfId="124" priority="18" operator="equal">
      <formula>"Sem Técnico"</formula>
    </cfRule>
    <cfRule type="cellIs" dxfId="123" priority="19" operator="equal">
      <formula>"Atrasado"</formula>
    </cfRule>
    <cfRule type="cellIs" dxfId="122" priority="20" operator="equal">
      <formula>"Enviado"</formula>
    </cfRule>
  </conditionalFormatting>
  <conditionalFormatting sqref="E43">
    <cfRule type="cellIs" dxfId="121" priority="15" operator="equal">
      <formula>"Sem Técnico"</formula>
    </cfRule>
    <cfRule type="cellIs" dxfId="120" priority="16" operator="equal">
      <formula>"Atrasado"</formula>
    </cfRule>
    <cfRule type="cellIs" dxfId="119" priority="17" operator="equal">
      <formula>"Enviado"</formula>
    </cfRule>
  </conditionalFormatting>
  <conditionalFormatting sqref="E46:E47">
    <cfRule type="cellIs" dxfId="118" priority="12" operator="equal">
      <formula>"Sem Técnico"</formula>
    </cfRule>
    <cfRule type="cellIs" dxfId="117" priority="13" operator="equal">
      <formula>"Atrasado"</formula>
    </cfRule>
    <cfRule type="cellIs" dxfId="116" priority="14" operator="equal">
      <formula>"Enviado"</formula>
    </cfRule>
  </conditionalFormatting>
  <conditionalFormatting sqref="E49">
    <cfRule type="cellIs" dxfId="115" priority="9" operator="equal">
      <formula>"Sem Técnico"</formula>
    </cfRule>
    <cfRule type="cellIs" dxfId="114" priority="10" operator="equal">
      <formula>"Atrasado"</formula>
    </cfRule>
    <cfRule type="cellIs" dxfId="113" priority="11" operator="equal">
      <formula>"Enviado"</formula>
    </cfRule>
  </conditionalFormatting>
  <conditionalFormatting sqref="E52:E56">
    <cfRule type="cellIs" dxfId="112" priority="6" operator="equal">
      <formula>"Sem Técnico"</formula>
    </cfRule>
    <cfRule type="cellIs" dxfId="111" priority="7" operator="equal">
      <formula>"Atrasado"</formula>
    </cfRule>
    <cfRule type="cellIs" dxfId="110" priority="8" operator="equal">
      <formula>"Enviado"</formula>
    </cfRule>
  </conditionalFormatting>
  <conditionalFormatting sqref="J2:J58">
    <cfRule type="cellIs" dxfId="109" priority="1" operator="equal">
      <formula>"Em Análise"</formula>
    </cfRule>
    <cfRule type="cellIs" dxfId="108" priority="2" operator="equal">
      <formula>"Não"</formula>
    </cfRule>
    <cfRule type="cellIs" dxfId="107" priority="3" operator="equal">
      <formula>"Sim"</formula>
    </cfRule>
  </conditionalFormatting>
  <dataValidations count="3">
    <dataValidation type="list" allowBlank="1" showInputMessage="1" showErrorMessage="1" sqref="G2:G58" xr:uid="{F405CB89-9442-46AD-AB79-B11C8E1F18A7}">
      <formula1>"Sim,Não"</formula1>
    </dataValidation>
    <dataValidation type="list" allowBlank="1" showInputMessage="1" showErrorMessage="1" sqref="E2:E58" xr:uid="{6EA52727-C0E2-444E-A873-E26781FAF3E9}">
      <formula1>"Enviado,Atrasado,Sem Técnico"</formula1>
    </dataValidation>
    <dataValidation type="list" allowBlank="1" showInputMessage="1" showErrorMessage="1" sqref="J2:J58" xr:uid="{C6E5D86D-70B0-4EED-BFC0-0C4F92E40EBA}">
      <formula1>"Sim,Não,Em Análise"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A44A9-DD54-46F2-AC66-F4A29C2E67B7}">
  <dimension ref="A1:K58"/>
  <sheetViews>
    <sheetView showGridLines="0" tabSelected="1" topLeftCell="A40" workbookViewId="0">
      <selection activeCell="G14" sqref="G14"/>
    </sheetView>
  </sheetViews>
  <sheetFormatPr defaultRowHeight="15"/>
  <cols>
    <col min="1" max="1" width="18" bestFit="1" customWidth="1"/>
    <col min="2" max="2" width="28.28515625" bestFit="1" customWidth="1"/>
    <col min="3" max="3" width="11.42578125" customWidth="1"/>
    <col min="4" max="4" width="47.7109375" bestFit="1" customWidth="1"/>
    <col min="5" max="5" width="20" customWidth="1"/>
    <col min="6" max="6" width="20.85546875" customWidth="1"/>
    <col min="7" max="7" width="29" customWidth="1"/>
    <col min="8" max="8" width="90.7109375" customWidth="1"/>
    <col min="9" max="9" width="35.85546875" customWidth="1"/>
    <col min="10" max="10" width="28.28515625" customWidth="1"/>
    <col min="11" max="11" width="31.42578125" customWidth="1"/>
  </cols>
  <sheetData>
    <row r="1" spans="1:11">
      <c r="A1" s="9" t="s">
        <v>9</v>
      </c>
      <c r="B1" s="10" t="s">
        <v>10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1" t="s">
        <v>16</v>
      </c>
      <c r="I1" s="10" t="s">
        <v>17</v>
      </c>
      <c r="J1" s="10" t="s">
        <v>18</v>
      </c>
      <c r="K1" s="10" t="s">
        <v>19</v>
      </c>
    </row>
    <row r="2" spans="1:11">
      <c r="A2" s="17" t="s">
        <v>20</v>
      </c>
      <c r="B2" s="1" t="s">
        <v>21</v>
      </c>
      <c r="C2" s="1" t="s">
        <v>22</v>
      </c>
      <c r="D2" s="1" t="s">
        <v>23</v>
      </c>
      <c r="E2" s="8" t="s">
        <v>29</v>
      </c>
      <c r="F2" s="2" t="s">
        <v>84</v>
      </c>
      <c r="G2" s="1" t="s">
        <v>31</v>
      </c>
      <c r="H2" s="12" t="s">
        <v>183</v>
      </c>
      <c r="I2" s="19" t="s">
        <v>184</v>
      </c>
      <c r="J2" s="19" t="s">
        <v>49</v>
      </c>
      <c r="K2" s="19"/>
    </row>
    <row r="3" spans="1:11" ht="28.5">
      <c r="A3" s="17" t="s">
        <v>20</v>
      </c>
      <c r="B3" s="1" t="s">
        <v>27</v>
      </c>
      <c r="C3" s="1" t="s">
        <v>22</v>
      </c>
      <c r="D3" s="1" t="s">
        <v>28</v>
      </c>
      <c r="E3" s="8" t="s">
        <v>29</v>
      </c>
      <c r="F3" s="2" t="s">
        <v>30</v>
      </c>
      <c r="G3" s="1" t="s">
        <v>25</v>
      </c>
      <c r="H3" s="18" t="s">
        <v>185</v>
      </c>
      <c r="I3" s="1"/>
      <c r="J3" s="19" t="s">
        <v>25</v>
      </c>
      <c r="K3" s="1"/>
    </row>
    <row r="4" spans="1:11">
      <c r="A4" s="3" t="s">
        <v>33</v>
      </c>
      <c r="B4" s="1" t="s">
        <v>34</v>
      </c>
      <c r="C4" s="1" t="s">
        <v>22</v>
      </c>
      <c r="D4" s="1" t="s">
        <v>35</v>
      </c>
      <c r="E4" s="8" t="s">
        <v>29</v>
      </c>
      <c r="F4" s="2" t="s">
        <v>173</v>
      </c>
      <c r="G4" s="1" t="s">
        <v>31</v>
      </c>
      <c r="H4" s="12"/>
      <c r="I4" s="1"/>
      <c r="J4" s="19" t="s">
        <v>25</v>
      </c>
      <c r="K4" s="1"/>
    </row>
    <row r="5" spans="1:11">
      <c r="A5" s="17" t="s">
        <v>20</v>
      </c>
      <c r="B5" s="1" t="s">
        <v>37</v>
      </c>
      <c r="C5" s="1" t="s">
        <v>22</v>
      </c>
      <c r="D5" s="1" t="s">
        <v>38</v>
      </c>
      <c r="E5" s="8" t="s">
        <v>29</v>
      </c>
      <c r="F5" s="2" t="s">
        <v>39</v>
      </c>
      <c r="G5" s="1" t="s">
        <v>31</v>
      </c>
      <c r="H5" s="12"/>
      <c r="I5" s="1"/>
      <c r="J5" s="19" t="s">
        <v>25</v>
      </c>
      <c r="K5" s="1"/>
    </row>
    <row r="6" spans="1:11">
      <c r="A6" s="5" t="s">
        <v>41</v>
      </c>
      <c r="B6" s="1" t="s">
        <v>42</v>
      </c>
      <c r="C6" s="1" t="s">
        <v>22</v>
      </c>
      <c r="D6" s="1" t="s">
        <v>43</v>
      </c>
      <c r="E6" s="8" t="s">
        <v>29</v>
      </c>
      <c r="F6" s="2" t="s">
        <v>173</v>
      </c>
      <c r="G6" s="1" t="s">
        <v>31</v>
      </c>
      <c r="H6" s="12"/>
      <c r="I6" s="1"/>
      <c r="J6" s="19" t="s">
        <v>25</v>
      </c>
      <c r="K6" s="1"/>
    </row>
    <row r="7" spans="1:11">
      <c r="A7" s="6" t="s">
        <v>44</v>
      </c>
      <c r="B7" s="1" t="s">
        <v>45</v>
      </c>
      <c r="C7" s="1" t="s">
        <v>22</v>
      </c>
      <c r="D7" s="1" t="s">
        <v>46</v>
      </c>
      <c r="E7" s="8" t="s">
        <v>29</v>
      </c>
      <c r="F7" s="2" t="s">
        <v>89</v>
      </c>
      <c r="G7" s="1" t="s">
        <v>31</v>
      </c>
      <c r="H7" s="12"/>
      <c r="I7" s="1"/>
      <c r="J7" s="19" t="s">
        <v>25</v>
      </c>
      <c r="K7" s="1"/>
    </row>
    <row r="8" spans="1:11">
      <c r="A8" s="3" t="s">
        <v>33</v>
      </c>
      <c r="B8" s="1" t="s">
        <v>50</v>
      </c>
      <c r="C8" s="1" t="s">
        <v>22</v>
      </c>
      <c r="D8" s="1" t="s">
        <v>51</v>
      </c>
      <c r="E8" s="8" t="s">
        <v>29</v>
      </c>
      <c r="F8" s="2" t="s">
        <v>36</v>
      </c>
      <c r="G8" s="1" t="s">
        <v>31</v>
      </c>
      <c r="H8" s="12"/>
      <c r="I8" s="1"/>
      <c r="J8" s="19" t="s">
        <v>25</v>
      </c>
      <c r="K8" s="1"/>
    </row>
    <row r="9" spans="1:11">
      <c r="A9" s="6" t="s">
        <v>44</v>
      </c>
      <c r="B9" s="1" t="s">
        <v>52</v>
      </c>
      <c r="C9" s="1" t="s">
        <v>22</v>
      </c>
      <c r="D9" s="1" t="s">
        <v>53</v>
      </c>
      <c r="E9" s="8" t="s">
        <v>29</v>
      </c>
      <c r="F9" s="2" t="s">
        <v>54</v>
      </c>
      <c r="G9" s="1" t="s">
        <v>31</v>
      </c>
      <c r="H9" s="12"/>
      <c r="I9" s="1"/>
      <c r="J9" s="19" t="s">
        <v>25</v>
      </c>
      <c r="K9" s="1"/>
    </row>
    <row r="10" spans="1:11">
      <c r="A10" s="4" t="s">
        <v>57</v>
      </c>
      <c r="B10" s="1" t="s">
        <v>58</v>
      </c>
      <c r="C10" s="1" t="s">
        <v>22</v>
      </c>
      <c r="D10" s="1" t="s">
        <v>59</v>
      </c>
      <c r="E10" s="8" t="s">
        <v>29</v>
      </c>
      <c r="F10" s="2"/>
      <c r="G10" s="1" t="s">
        <v>25</v>
      </c>
      <c r="H10" s="12"/>
      <c r="I10" s="1"/>
      <c r="J10" s="19" t="s">
        <v>25</v>
      </c>
      <c r="K10" s="1"/>
    </row>
    <row r="11" spans="1:11">
      <c r="A11" s="4" t="s">
        <v>57</v>
      </c>
      <c r="B11" s="1" t="s">
        <v>60</v>
      </c>
      <c r="C11" s="1" t="s">
        <v>61</v>
      </c>
      <c r="D11" s="1" t="s">
        <v>59</v>
      </c>
      <c r="E11" s="8" t="s">
        <v>29</v>
      </c>
      <c r="F11" s="2"/>
      <c r="G11" s="1" t="s">
        <v>25</v>
      </c>
      <c r="H11" s="12"/>
      <c r="I11" s="1"/>
      <c r="J11" s="19" t="s">
        <v>25</v>
      </c>
      <c r="K11" s="1"/>
    </row>
    <row r="12" spans="1:11">
      <c r="A12" s="4" t="s">
        <v>57</v>
      </c>
      <c r="B12" s="1" t="s">
        <v>62</v>
      </c>
      <c r="C12" s="1" t="s">
        <v>63</v>
      </c>
      <c r="D12" s="1" t="s">
        <v>59</v>
      </c>
      <c r="E12" s="8" t="s">
        <v>29</v>
      </c>
      <c r="F12" s="2" t="s">
        <v>54</v>
      </c>
      <c r="G12" s="1" t="s">
        <v>31</v>
      </c>
      <c r="H12" s="12"/>
      <c r="I12" s="1"/>
      <c r="J12" s="19" t="s">
        <v>25</v>
      </c>
      <c r="K12" s="1"/>
    </row>
    <row r="13" spans="1:11">
      <c r="A13" s="4" t="s">
        <v>57</v>
      </c>
      <c r="B13" s="1" t="s">
        <v>64</v>
      </c>
      <c r="C13" s="1" t="s">
        <v>65</v>
      </c>
      <c r="D13" s="1" t="s">
        <v>59</v>
      </c>
      <c r="E13" s="8" t="s">
        <v>29</v>
      </c>
      <c r="F13" s="2"/>
      <c r="G13" s="1" t="s">
        <v>25</v>
      </c>
      <c r="H13" s="12"/>
      <c r="I13" s="1"/>
      <c r="J13" s="19" t="s">
        <v>25</v>
      </c>
      <c r="K13" s="1"/>
    </row>
    <row r="14" spans="1:11">
      <c r="A14" s="4" t="s">
        <v>57</v>
      </c>
      <c r="B14" s="1" t="s">
        <v>66</v>
      </c>
      <c r="C14" s="1" t="s">
        <v>67</v>
      </c>
      <c r="D14" s="1" t="s">
        <v>59</v>
      </c>
      <c r="E14" s="8" t="s">
        <v>29</v>
      </c>
      <c r="F14" s="2"/>
      <c r="G14" s="1" t="s">
        <v>25</v>
      </c>
      <c r="H14" s="12"/>
      <c r="I14" s="1"/>
      <c r="J14" s="19" t="s">
        <v>25</v>
      </c>
      <c r="K14" s="1"/>
    </row>
    <row r="15" spans="1:11">
      <c r="A15" s="4" t="s">
        <v>57</v>
      </c>
      <c r="B15" s="1" t="s">
        <v>68</v>
      </c>
      <c r="C15" s="1" t="s">
        <v>22</v>
      </c>
      <c r="D15" s="1" t="s">
        <v>69</v>
      </c>
      <c r="E15" s="8" t="s">
        <v>29</v>
      </c>
      <c r="F15" s="2" t="s">
        <v>36</v>
      </c>
      <c r="G15" s="1" t="s">
        <v>31</v>
      </c>
      <c r="H15" s="12"/>
      <c r="I15" s="1"/>
      <c r="J15" s="19" t="s">
        <v>25</v>
      </c>
      <c r="K15" s="1"/>
    </row>
    <row r="16" spans="1:11">
      <c r="A16" s="5" t="s">
        <v>41</v>
      </c>
      <c r="B16" s="1" t="s">
        <v>70</v>
      </c>
      <c r="C16" s="1" t="s">
        <v>22</v>
      </c>
      <c r="D16" s="1" t="s">
        <v>71</v>
      </c>
      <c r="E16" s="8" t="s">
        <v>29</v>
      </c>
      <c r="F16" s="2" t="s">
        <v>173</v>
      </c>
      <c r="G16" s="1" t="s">
        <v>31</v>
      </c>
      <c r="H16" s="12"/>
      <c r="I16" s="1"/>
      <c r="J16" s="19" t="s">
        <v>25</v>
      </c>
      <c r="K16" s="1"/>
    </row>
    <row r="17" spans="1:11">
      <c r="A17" s="4" t="s">
        <v>57</v>
      </c>
      <c r="B17" s="1" t="s">
        <v>72</v>
      </c>
      <c r="C17" s="1" t="s">
        <v>22</v>
      </c>
      <c r="D17" s="1" t="s">
        <v>73</v>
      </c>
      <c r="E17" s="8" t="s">
        <v>29</v>
      </c>
      <c r="F17" s="2" t="s">
        <v>89</v>
      </c>
      <c r="G17" s="1" t="s">
        <v>31</v>
      </c>
      <c r="H17" s="12" t="s">
        <v>186</v>
      </c>
      <c r="I17" s="1" t="s">
        <v>187</v>
      </c>
      <c r="J17" s="19" t="s">
        <v>49</v>
      </c>
      <c r="K17" s="1"/>
    </row>
    <row r="18" spans="1:11">
      <c r="A18" s="17" t="s">
        <v>20</v>
      </c>
      <c r="B18" s="1" t="s">
        <v>75</v>
      </c>
      <c r="C18" s="1" t="s">
        <v>22</v>
      </c>
      <c r="D18" s="1" t="s">
        <v>76</v>
      </c>
      <c r="E18" s="8" t="s">
        <v>29</v>
      </c>
      <c r="F18" s="2" t="s">
        <v>39</v>
      </c>
      <c r="G18" s="1" t="s">
        <v>31</v>
      </c>
      <c r="H18" s="12"/>
      <c r="I18" s="1"/>
      <c r="J18" s="19" t="s">
        <v>25</v>
      </c>
      <c r="K18" s="1"/>
    </row>
    <row r="19" spans="1:11">
      <c r="A19" s="7" t="s">
        <v>78</v>
      </c>
      <c r="B19" s="1" t="s">
        <v>79</v>
      </c>
      <c r="C19" s="1" t="s">
        <v>22</v>
      </c>
      <c r="D19" s="1"/>
      <c r="E19" s="8" t="s">
        <v>4</v>
      </c>
      <c r="F19" s="2"/>
      <c r="G19" s="1" t="s">
        <v>25</v>
      </c>
      <c r="H19" s="12"/>
      <c r="I19" s="1"/>
      <c r="J19" s="19" t="s">
        <v>25</v>
      </c>
      <c r="K19" s="1"/>
    </row>
    <row r="20" spans="1:11">
      <c r="A20" s="17" t="s">
        <v>20</v>
      </c>
      <c r="B20" s="1" t="s">
        <v>80</v>
      </c>
      <c r="C20" s="1" t="s">
        <v>22</v>
      </c>
      <c r="D20" s="1" t="s">
        <v>81</v>
      </c>
      <c r="E20" s="8" t="s">
        <v>29</v>
      </c>
      <c r="F20" s="2" t="s">
        <v>39</v>
      </c>
      <c r="G20" s="1" t="s">
        <v>31</v>
      </c>
      <c r="H20" s="12"/>
      <c r="I20" s="1"/>
      <c r="J20" s="19" t="s">
        <v>25</v>
      </c>
      <c r="K20" s="1"/>
    </row>
    <row r="21" spans="1:11">
      <c r="A21" s="5" t="s">
        <v>41</v>
      </c>
      <c r="B21" s="1" t="s">
        <v>82</v>
      </c>
      <c r="C21" s="1" t="s">
        <v>22</v>
      </c>
      <c r="D21" s="1" t="s">
        <v>83</v>
      </c>
      <c r="E21" s="8" t="s">
        <v>29</v>
      </c>
      <c r="F21" s="2" t="s">
        <v>89</v>
      </c>
      <c r="G21" s="1" t="s">
        <v>25</v>
      </c>
      <c r="H21" s="12"/>
      <c r="I21" s="1"/>
      <c r="J21" s="19" t="s">
        <v>25</v>
      </c>
      <c r="K21" s="1"/>
    </row>
    <row r="22" spans="1:11">
      <c r="A22" s="5" t="s">
        <v>41</v>
      </c>
      <c r="B22" s="1" t="s">
        <v>41</v>
      </c>
      <c r="C22" s="1" t="s">
        <v>22</v>
      </c>
      <c r="D22" s="1" t="s">
        <v>85</v>
      </c>
      <c r="E22" s="8" t="s">
        <v>29</v>
      </c>
      <c r="F22" s="2" t="s">
        <v>188</v>
      </c>
      <c r="G22" s="1" t="s">
        <v>25</v>
      </c>
      <c r="H22" s="12"/>
      <c r="I22" s="1"/>
      <c r="J22" s="19" t="s">
        <v>25</v>
      </c>
      <c r="K22" s="1"/>
    </row>
    <row r="23" spans="1:11">
      <c r="A23" s="5" t="s">
        <v>41</v>
      </c>
      <c r="B23" s="1" t="s">
        <v>41</v>
      </c>
      <c r="C23" s="1" t="s">
        <v>61</v>
      </c>
      <c r="D23" s="1" t="s">
        <v>85</v>
      </c>
      <c r="E23" s="8" t="s">
        <v>29</v>
      </c>
      <c r="F23" s="2" t="s">
        <v>188</v>
      </c>
      <c r="G23" s="1" t="s">
        <v>25</v>
      </c>
      <c r="H23" s="12"/>
      <c r="I23" s="1"/>
      <c r="J23" s="19" t="s">
        <v>25</v>
      </c>
      <c r="K23" s="1"/>
    </row>
    <row r="24" spans="1:11">
      <c r="A24" s="5" t="s">
        <v>41</v>
      </c>
      <c r="B24" s="1" t="s">
        <v>41</v>
      </c>
      <c r="C24" s="1" t="s">
        <v>63</v>
      </c>
      <c r="D24" s="1" t="s">
        <v>85</v>
      </c>
      <c r="E24" s="8" t="s">
        <v>29</v>
      </c>
      <c r="F24" s="2" t="s">
        <v>188</v>
      </c>
      <c r="G24" s="1" t="s">
        <v>25</v>
      </c>
      <c r="H24" s="12"/>
      <c r="I24" s="1"/>
      <c r="J24" s="19" t="s">
        <v>25</v>
      </c>
      <c r="K24" s="1"/>
    </row>
    <row r="25" spans="1:11">
      <c r="A25" s="7" t="s">
        <v>78</v>
      </c>
      <c r="B25" s="1" t="s">
        <v>87</v>
      </c>
      <c r="C25" s="1" t="s">
        <v>22</v>
      </c>
      <c r="D25" s="1" t="s">
        <v>88</v>
      </c>
      <c r="E25" s="8" t="s">
        <v>29</v>
      </c>
      <c r="F25" s="2" t="s">
        <v>89</v>
      </c>
      <c r="G25" s="1" t="s">
        <v>25</v>
      </c>
      <c r="H25" s="12"/>
      <c r="I25" s="1"/>
      <c r="J25" s="19" t="s">
        <v>25</v>
      </c>
      <c r="K25" s="1"/>
    </row>
    <row r="26" spans="1:11">
      <c r="A26" s="3" t="s">
        <v>33</v>
      </c>
      <c r="B26" s="1" t="s">
        <v>90</v>
      </c>
      <c r="C26" s="1" t="s">
        <v>22</v>
      </c>
      <c r="D26" s="1" t="s">
        <v>91</v>
      </c>
      <c r="E26" s="8" t="s">
        <v>29</v>
      </c>
      <c r="F26" s="2" t="s">
        <v>36</v>
      </c>
      <c r="G26" s="1" t="s">
        <v>31</v>
      </c>
      <c r="H26" s="12"/>
      <c r="I26" s="1"/>
      <c r="J26" s="19" t="s">
        <v>25</v>
      </c>
      <c r="K26" s="1"/>
    </row>
    <row r="27" spans="1:11">
      <c r="A27" s="3" t="s">
        <v>33</v>
      </c>
      <c r="B27" s="1" t="s">
        <v>92</v>
      </c>
      <c r="C27" s="1" t="s">
        <v>22</v>
      </c>
      <c r="D27" s="1" t="s">
        <v>93</v>
      </c>
      <c r="E27" s="8" t="s">
        <v>29</v>
      </c>
      <c r="F27" s="2" t="s">
        <v>105</v>
      </c>
      <c r="G27" s="1" t="s">
        <v>25</v>
      </c>
      <c r="H27" s="12"/>
      <c r="I27" s="1"/>
      <c r="J27" s="19" t="s">
        <v>25</v>
      </c>
      <c r="K27" s="1"/>
    </row>
    <row r="28" spans="1:11">
      <c r="A28" s="3" t="s">
        <v>33</v>
      </c>
      <c r="B28" s="1" t="s">
        <v>95</v>
      </c>
      <c r="C28" s="1" t="s">
        <v>22</v>
      </c>
      <c r="D28" s="1" t="s">
        <v>96</v>
      </c>
      <c r="E28" s="8" t="s">
        <v>29</v>
      </c>
      <c r="F28" s="2" t="s">
        <v>127</v>
      </c>
      <c r="G28" s="1" t="s">
        <v>31</v>
      </c>
      <c r="H28" s="12"/>
      <c r="I28" s="1"/>
      <c r="J28" s="19" t="s">
        <v>25</v>
      </c>
      <c r="K28" s="1"/>
    </row>
    <row r="29" spans="1:11">
      <c r="A29" s="6" t="s">
        <v>44</v>
      </c>
      <c r="B29" s="1" t="s">
        <v>98</v>
      </c>
      <c r="C29" s="1" t="s">
        <v>22</v>
      </c>
      <c r="D29" s="1" t="s">
        <v>99</v>
      </c>
      <c r="E29" s="8" t="s">
        <v>29</v>
      </c>
      <c r="F29" s="2" t="s">
        <v>39</v>
      </c>
      <c r="G29" s="1" t="s">
        <v>31</v>
      </c>
      <c r="H29" s="12"/>
      <c r="I29" s="1"/>
      <c r="J29" s="19" t="s">
        <v>25</v>
      </c>
      <c r="K29" s="1"/>
    </row>
    <row r="30" spans="1:11">
      <c r="A30" s="6" t="s">
        <v>44</v>
      </c>
      <c r="B30" s="1" t="s">
        <v>101</v>
      </c>
      <c r="C30" s="1" t="s">
        <v>22</v>
      </c>
      <c r="D30" s="1" t="s">
        <v>102</v>
      </c>
      <c r="E30" s="8" t="s">
        <v>29</v>
      </c>
      <c r="F30" s="2" t="s">
        <v>39</v>
      </c>
      <c r="G30" s="1" t="s">
        <v>31</v>
      </c>
      <c r="H30" s="12"/>
      <c r="I30" s="1"/>
      <c r="J30" s="19" t="s">
        <v>25</v>
      </c>
      <c r="K30" s="1"/>
    </row>
    <row r="31" spans="1:11">
      <c r="A31" s="4" t="s">
        <v>57</v>
      </c>
      <c r="B31" s="1" t="s">
        <v>103</v>
      </c>
      <c r="C31" s="1" t="s">
        <v>22</v>
      </c>
      <c r="D31" s="1" t="s">
        <v>104</v>
      </c>
      <c r="E31" s="8" t="s">
        <v>29</v>
      </c>
      <c r="F31" s="2" t="s">
        <v>54</v>
      </c>
      <c r="G31" s="1" t="s">
        <v>31</v>
      </c>
      <c r="H31" s="12"/>
      <c r="I31" s="1"/>
      <c r="J31" s="19" t="s">
        <v>25</v>
      </c>
      <c r="K31" s="1"/>
    </row>
    <row r="32" spans="1:11">
      <c r="A32" s="7" t="s">
        <v>78</v>
      </c>
      <c r="B32" s="1" t="s">
        <v>106</v>
      </c>
      <c r="C32" s="1" t="s">
        <v>22</v>
      </c>
      <c r="D32" s="1" t="s">
        <v>107</v>
      </c>
      <c r="E32" s="8" t="s">
        <v>29</v>
      </c>
      <c r="F32" s="2" t="s">
        <v>36</v>
      </c>
      <c r="G32" s="1" t="s">
        <v>31</v>
      </c>
      <c r="H32" s="12"/>
      <c r="I32" s="1"/>
      <c r="J32" s="19" t="s">
        <v>25</v>
      </c>
      <c r="K32" s="1"/>
    </row>
    <row r="33" spans="1:11">
      <c r="A33" s="6" t="s">
        <v>44</v>
      </c>
      <c r="B33" s="1" t="s">
        <v>108</v>
      </c>
      <c r="C33" s="1" t="s">
        <v>22</v>
      </c>
      <c r="D33" s="1" t="s">
        <v>109</v>
      </c>
      <c r="E33" s="8" t="s">
        <v>29</v>
      </c>
      <c r="F33" s="2" t="s">
        <v>39</v>
      </c>
      <c r="G33" s="1" t="s">
        <v>31</v>
      </c>
      <c r="H33" s="12"/>
      <c r="I33" s="1"/>
      <c r="J33" s="19" t="s">
        <v>25</v>
      </c>
      <c r="K33" s="1"/>
    </row>
    <row r="34" spans="1:11">
      <c r="A34" s="6" t="s">
        <v>44</v>
      </c>
      <c r="B34" s="1" t="s">
        <v>112</v>
      </c>
      <c r="C34" s="1" t="s">
        <v>22</v>
      </c>
      <c r="D34" s="1" t="s">
        <v>113</v>
      </c>
      <c r="E34" s="8" t="s">
        <v>29</v>
      </c>
      <c r="F34" s="2" t="s">
        <v>39</v>
      </c>
      <c r="G34" s="1" t="s">
        <v>31</v>
      </c>
      <c r="H34" s="12"/>
      <c r="I34" s="1"/>
      <c r="J34" s="19" t="s">
        <v>25</v>
      </c>
      <c r="K34" s="1"/>
    </row>
    <row r="35" spans="1:11">
      <c r="A35" s="5" t="s">
        <v>41</v>
      </c>
      <c r="B35" s="1" t="s">
        <v>114</v>
      </c>
      <c r="C35" s="1" t="s">
        <v>22</v>
      </c>
      <c r="D35" s="1" t="s">
        <v>115</v>
      </c>
      <c r="E35" s="8" t="s">
        <v>29</v>
      </c>
      <c r="F35" s="2" t="s">
        <v>84</v>
      </c>
      <c r="G35" s="1" t="s">
        <v>25</v>
      </c>
      <c r="H35" s="12"/>
      <c r="I35" s="1"/>
      <c r="J35" s="19" t="s">
        <v>25</v>
      </c>
      <c r="K35" s="1"/>
    </row>
    <row r="36" spans="1:11">
      <c r="A36" s="7" t="s">
        <v>78</v>
      </c>
      <c r="B36" s="1" t="s">
        <v>116</v>
      </c>
      <c r="C36" s="1" t="s">
        <v>22</v>
      </c>
      <c r="D36" s="1" t="s">
        <v>117</v>
      </c>
      <c r="E36" s="8" t="s">
        <v>29</v>
      </c>
      <c r="F36" s="2" t="s">
        <v>77</v>
      </c>
      <c r="G36" s="1" t="s">
        <v>31</v>
      </c>
      <c r="H36" s="12"/>
      <c r="I36" s="1"/>
      <c r="J36" s="19" t="s">
        <v>25</v>
      </c>
      <c r="K36" s="1"/>
    </row>
    <row r="37" spans="1:11">
      <c r="A37" s="6" t="s">
        <v>44</v>
      </c>
      <c r="B37" s="1" t="s">
        <v>118</v>
      </c>
      <c r="C37" s="1" t="s">
        <v>22</v>
      </c>
      <c r="D37" s="1" t="s">
        <v>119</v>
      </c>
      <c r="E37" s="8" t="s">
        <v>29</v>
      </c>
      <c r="F37" s="2" t="s">
        <v>36</v>
      </c>
      <c r="G37" s="1" t="s">
        <v>31</v>
      </c>
      <c r="H37" s="12"/>
      <c r="I37" s="1"/>
      <c r="J37" s="19" t="s">
        <v>25</v>
      </c>
      <c r="K37" s="1"/>
    </row>
    <row r="38" spans="1:11">
      <c r="A38" s="3" t="s">
        <v>33</v>
      </c>
      <c r="B38" s="1" t="s">
        <v>120</v>
      </c>
      <c r="C38" s="1" t="s">
        <v>22</v>
      </c>
      <c r="D38" s="1" t="s">
        <v>121</v>
      </c>
      <c r="E38" s="8" t="s">
        <v>29</v>
      </c>
      <c r="F38" s="2" t="s">
        <v>74</v>
      </c>
      <c r="G38" s="1" t="s">
        <v>25</v>
      </c>
      <c r="H38" s="12"/>
      <c r="I38" s="1"/>
      <c r="J38" s="19" t="s">
        <v>25</v>
      </c>
      <c r="K38" s="1"/>
    </row>
    <row r="39" spans="1:11">
      <c r="A39" s="7" t="s">
        <v>78</v>
      </c>
      <c r="B39" s="1" t="s">
        <v>123</v>
      </c>
      <c r="C39" s="1" t="s">
        <v>22</v>
      </c>
      <c r="D39" s="1" t="s">
        <v>124</v>
      </c>
      <c r="E39" s="8" t="s">
        <v>29</v>
      </c>
      <c r="F39" s="2" t="s">
        <v>54</v>
      </c>
      <c r="G39" s="1" t="s">
        <v>25</v>
      </c>
      <c r="H39" s="12"/>
      <c r="I39" s="1"/>
      <c r="J39" s="19" t="s">
        <v>25</v>
      </c>
      <c r="K39" s="1"/>
    </row>
    <row r="40" spans="1:11">
      <c r="A40" s="17" t="s">
        <v>20</v>
      </c>
      <c r="B40" s="1" t="s">
        <v>125</v>
      </c>
      <c r="C40" s="1" t="s">
        <v>22</v>
      </c>
      <c r="D40" s="1" t="s">
        <v>126</v>
      </c>
      <c r="E40" s="8" t="s">
        <v>29</v>
      </c>
      <c r="F40" s="2" t="s">
        <v>127</v>
      </c>
      <c r="G40" s="1" t="s">
        <v>31</v>
      </c>
      <c r="H40" s="12"/>
      <c r="I40" s="1"/>
      <c r="J40" s="19" t="s">
        <v>25</v>
      </c>
      <c r="K40" s="1"/>
    </row>
    <row r="41" spans="1:11">
      <c r="A41" s="6" t="s">
        <v>44</v>
      </c>
      <c r="B41" s="1" t="s">
        <v>128</v>
      </c>
      <c r="C41" s="1" t="s">
        <v>22</v>
      </c>
      <c r="D41" s="1" t="s">
        <v>129</v>
      </c>
      <c r="E41" s="8" t="s">
        <v>29</v>
      </c>
      <c r="F41" s="2" t="s">
        <v>74</v>
      </c>
      <c r="G41" s="1" t="s">
        <v>31</v>
      </c>
      <c r="H41" s="12"/>
      <c r="I41" s="1"/>
      <c r="J41" s="19" t="s">
        <v>25</v>
      </c>
      <c r="K41" s="1"/>
    </row>
    <row r="42" spans="1:11">
      <c r="A42" s="5" t="s">
        <v>41</v>
      </c>
      <c r="B42" s="1" t="s">
        <v>130</v>
      </c>
      <c r="C42" s="1" t="s">
        <v>22</v>
      </c>
      <c r="D42" s="1" t="s">
        <v>131</v>
      </c>
      <c r="E42" s="8" t="s">
        <v>29</v>
      </c>
      <c r="F42" s="2" t="s">
        <v>173</v>
      </c>
      <c r="G42" s="1" t="s">
        <v>31</v>
      </c>
      <c r="H42" s="12"/>
      <c r="I42" s="1"/>
      <c r="J42" s="19" t="s">
        <v>25</v>
      </c>
      <c r="K42" s="1"/>
    </row>
    <row r="43" spans="1:11">
      <c r="A43" s="5" t="s">
        <v>41</v>
      </c>
      <c r="B43" s="1" t="s">
        <v>132</v>
      </c>
      <c r="C43" s="1" t="s">
        <v>22</v>
      </c>
      <c r="D43" s="1" t="s">
        <v>133</v>
      </c>
      <c r="E43" s="8" t="s">
        <v>29</v>
      </c>
      <c r="F43" s="2" t="s">
        <v>54</v>
      </c>
      <c r="G43" s="1" t="s">
        <v>25</v>
      </c>
      <c r="H43" s="12"/>
      <c r="I43" s="1"/>
      <c r="J43" s="19" t="s">
        <v>25</v>
      </c>
      <c r="K43" s="1"/>
    </row>
    <row r="44" spans="1:11">
      <c r="A44" s="7" t="s">
        <v>78</v>
      </c>
      <c r="B44" s="1" t="s">
        <v>134</v>
      </c>
      <c r="C44" s="1" t="s">
        <v>22</v>
      </c>
      <c r="D44" s="1" t="s">
        <v>135</v>
      </c>
      <c r="E44" s="8" t="s">
        <v>29</v>
      </c>
      <c r="F44" s="2" t="s">
        <v>39</v>
      </c>
      <c r="G44" s="1" t="s">
        <v>31</v>
      </c>
      <c r="H44" s="12"/>
      <c r="I44" s="1"/>
      <c r="J44" s="19" t="s">
        <v>25</v>
      </c>
      <c r="K44" s="1"/>
    </row>
    <row r="45" spans="1:11">
      <c r="A45" s="3" t="s">
        <v>33</v>
      </c>
      <c r="B45" s="1" t="s">
        <v>136</v>
      </c>
      <c r="C45" s="1" t="s">
        <v>22</v>
      </c>
      <c r="D45" s="1" t="s">
        <v>137</v>
      </c>
      <c r="E45" s="8" t="s">
        <v>29</v>
      </c>
      <c r="F45" s="2" t="s">
        <v>77</v>
      </c>
      <c r="G45" s="1" t="s">
        <v>31</v>
      </c>
      <c r="H45" s="12"/>
      <c r="I45" s="1"/>
      <c r="J45" s="19" t="s">
        <v>25</v>
      </c>
      <c r="K45" s="1"/>
    </row>
    <row r="46" spans="1:11">
      <c r="A46" s="4" t="s">
        <v>57</v>
      </c>
      <c r="B46" s="1" t="s">
        <v>138</v>
      </c>
      <c r="C46" s="1" t="s">
        <v>22</v>
      </c>
      <c r="D46" s="1" t="s">
        <v>139</v>
      </c>
      <c r="E46" s="8" t="s">
        <v>4</v>
      </c>
      <c r="F46" s="2"/>
      <c r="G46" s="1" t="s">
        <v>25</v>
      </c>
      <c r="H46" s="12"/>
      <c r="I46" s="1"/>
      <c r="J46" s="19" t="s">
        <v>25</v>
      </c>
      <c r="K46" s="1"/>
    </row>
    <row r="47" spans="1:11">
      <c r="A47" s="4" t="s">
        <v>57</v>
      </c>
      <c r="B47" s="1" t="s">
        <v>140</v>
      </c>
      <c r="C47" s="1" t="s">
        <v>61</v>
      </c>
      <c r="D47" s="1" t="s">
        <v>139</v>
      </c>
      <c r="E47" s="8" t="s">
        <v>4</v>
      </c>
      <c r="F47" s="2"/>
      <c r="G47" s="1" t="s">
        <v>25</v>
      </c>
      <c r="H47" s="12"/>
      <c r="I47" s="1"/>
      <c r="J47" s="19" t="s">
        <v>25</v>
      </c>
      <c r="K47" s="1"/>
    </row>
    <row r="48" spans="1:11">
      <c r="A48" s="4" t="s">
        <v>57</v>
      </c>
      <c r="B48" s="1" t="s">
        <v>141</v>
      </c>
      <c r="C48" s="1" t="s">
        <v>22</v>
      </c>
      <c r="D48" s="1" t="s">
        <v>142</v>
      </c>
      <c r="E48" s="8" t="s">
        <v>29</v>
      </c>
      <c r="F48" s="2" t="s">
        <v>189</v>
      </c>
      <c r="G48" s="1" t="s">
        <v>31</v>
      </c>
      <c r="H48" s="12"/>
      <c r="I48" s="1"/>
      <c r="J48" s="19" t="s">
        <v>25</v>
      </c>
      <c r="K48" s="1"/>
    </row>
    <row r="49" spans="1:11">
      <c r="A49" s="5" t="s">
        <v>41</v>
      </c>
      <c r="B49" s="1" t="s">
        <v>145</v>
      </c>
      <c r="C49" s="1" t="s">
        <v>22</v>
      </c>
      <c r="D49" s="1" t="s">
        <v>146</v>
      </c>
      <c r="E49" s="8" t="s">
        <v>29</v>
      </c>
      <c r="F49" s="2" t="s">
        <v>162</v>
      </c>
      <c r="G49" s="1" t="s">
        <v>25</v>
      </c>
      <c r="H49" s="12"/>
      <c r="I49" s="1"/>
      <c r="J49" s="19" t="s">
        <v>25</v>
      </c>
      <c r="K49" s="1"/>
    </row>
    <row r="50" spans="1:11">
      <c r="A50" s="7" t="s">
        <v>78</v>
      </c>
      <c r="B50" s="1" t="s">
        <v>147</v>
      </c>
      <c r="C50" s="1" t="s">
        <v>22</v>
      </c>
      <c r="D50" s="1" t="s">
        <v>148</v>
      </c>
      <c r="E50" s="8" t="s">
        <v>29</v>
      </c>
      <c r="F50" s="2" t="s">
        <v>39</v>
      </c>
      <c r="G50" s="1" t="s">
        <v>31</v>
      </c>
      <c r="H50" s="12"/>
      <c r="I50" s="1"/>
      <c r="J50" s="19" t="s">
        <v>25</v>
      </c>
      <c r="K50" s="1"/>
    </row>
    <row r="51" spans="1:11">
      <c r="A51" s="3" t="s">
        <v>33</v>
      </c>
      <c r="B51" s="1" t="s">
        <v>151</v>
      </c>
      <c r="C51" s="1" t="s">
        <v>22</v>
      </c>
      <c r="D51" s="1" t="s">
        <v>152</v>
      </c>
      <c r="E51" s="8" t="s">
        <v>29</v>
      </c>
      <c r="F51" s="2" t="s">
        <v>36</v>
      </c>
      <c r="G51" s="1" t="s">
        <v>31</v>
      </c>
      <c r="H51" s="12"/>
      <c r="I51" s="1"/>
      <c r="J51" s="19" t="s">
        <v>25</v>
      </c>
      <c r="K51" s="1"/>
    </row>
    <row r="52" spans="1:11">
      <c r="A52" s="17" t="s">
        <v>20</v>
      </c>
      <c r="B52" s="1" t="s">
        <v>153</v>
      </c>
      <c r="C52" s="1" t="s">
        <v>22</v>
      </c>
      <c r="D52" s="1" t="s">
        <v>154</v>
      </c>
      <c r="E52" s="8" t="s">
        <v>4</v>
      </c>
      <c r="F52" s="2"/>
      <c r="G52" s="1" t="s">
        <v>25</v>
      </c>
      <c r="H52" s="12"/>
      <c r="I52" s="1"/>
      <c r="J52" s="19" t="s">
        <v>25</v>
      </c>
      <c r="K52" s="1"/>
    </row>
    <row r="53" spans="1:11">
      <c r="A53" s="3" t="s">
        <v>33</v>
      </c>
      <c r="B53" s="1" t="s">
        <v>155</v>
      </c>
      <c r="C53" s="1" t="s">
        <v>22</v>
      </c>
      <c r="D53" s="1" t="s">
        <v>156</v>
      </c>
      <c r="E53" s="8" t="s">
        <v>29</v>
      </c>
      <c r="F53" s="2" t="s">
        <v>74</v>
      </c>
      <c r="G53" s="1" t="s">
        <v>25</v>
      </c>
      <c r="H53" s="12"/>
      <c r="I53" s="1"/>
      <c r="J53" s="19" t="s">
        <v>25</v>
      </c>
      <c r="K53" s="1"/>
    </row>
    <row r="54" spans="1:11">
      <c r="A54" s="7" t="s">
        <v>78</v>
      </c>
      <c r="B54" s="1" t="s">
        <v>157</v>
      </c>
      <c r="C54" s="1" t="s">
        <v>22</v>
      </c>
      <c r="D54" s="1"/>
      <c r="E54" s="8" t="s">
        <v>4</v>
      </c>
      <c r="F54" s="2"/>
      <c r="G54" s="1" t="s">
        <v>25</v>
      </c>
      <c r="H54" s="12"/>
      <c r="I54" s="1"/>
      <c r="J54" s="19" t="s">
        <v>25</v>
      </c>
      <c r="K54" s="1"/>
    </row>
    <row r="55" spans="1:11">
      <c r="A55" s="17" t="s">
        <v>20</v>
      </c>
      <c r="B55" s="1" t="s">
        <v>158</v>
      </c>
      <c r="C55" s="1" t="s">
        <v>22</v>
      </c>
      <c r="D55" s="1" t="s">
        <v>159</v>
      </c>
      <c r="E55" s="8" t="s">
        <v>24</v>
      </c>
      <c r="F55" s="2"/>
      <c r="G55" s="1" t="s">
        <v>25</v>
      </c>
      <c r="H55" s="12"/>
      <c r="I55" s="1"/>
      <c r="J55" s="19" t="s">
        <v>25</v>
      </c>
      <c r="K55" s="1"/>
    </row>
    <row r="56" spans="1:11">
      <c r="A56" s="6" t="s">
        <v>44</v>
      </c>
      <c r="B56" s="1" t="s">
        <v>160</v>
      </c>
      <c r="C56" s="1" t="s">
        <v>22</v>
      </c>
      <c r="D56" s="1" t="s">
        <v>161</v>
      </c>
      <c r="E56" s="8" t="s">
        <v>29</v>
      </c>
      <c r="F56" s="2" t="s">
        <v>74</v>
      </c>
      <c r="G56" s="1" t="s">
        <v>31</v>
      </c>
      <c r="H56" s="12"/>
      <c r="I56" s="1"/>
      <c r="J56" s="19" t="s">
        <v>25</v>
      </c>
      <c r="K56" s="1"/>
    </row>
    <row r="57" spans="1:11">
      <c r="A57" s="4" t="s">
        <v>57</v>
      </c>
      <c r="B57" s="1" t="s">
        <v>163</v>
      </c>
      <c r="C57" s="1" t="s">
        <v>22</v>
      </c>
      <c r="D57" s="1" t="s">
        <v>180</v>
      </c>
      <c r="E57" s="8" t="s">
        <v>29</v>
      </c>
      <c r="F57" s="2" t="s">
        <v>84</v>
      </c>
      <c r="G57" s="1" t="s">
        <v>31</v>
      </c>
      <c r="H57" s="12" t="s">
        <v>190</v>
      </c>
      <c r="I57" s="1" t="s">
        <v>191</v>
      </c>
      <c r="J57" s="19" t="s">
        <v>49</v>
      </c>
      <c r="K57" s="1"/>
    </row>
    <row r="58" spans="1:11">
      <c r="A58" s="4" t="s">
        <v>57</v>
      </c>
      <c r="B58" s="1" t="s">
        <v>166</v>
      </c>
      <c r="C58" s="1" t="s">
        <v>22</v>
      </c>
      <c r="D58" s="1" t="s">
        <v>167</v>
      </c>
      <c r="E58" s="8" t="s">
        <v>29</v>
      </c>
      <c r="F58" s="2" t="s">
        <v>36</v>
      </c>
      <c r="G58" s="1" t="s">
        <v>31</v>
      </c>
      <c r="H58" s="12"/>
      <c r="I58" s="8"/>
      <c r="J58" s="19" t="s">
        <v>25</v>
      </c>
      <c r="K58" s="8"/>
    </row>
  </sheetData>
  <conditionalFormatting sqref="G2:G58">
    <cfRule type="cellIs" dxfId="91" priority="100" operator="equal">
      <formula>"Não"</formula>
    </cfRule>
    <cfRule type="cellIs" dxfId="90" priority="101" operator="equal">
      <formula>"Sim"</formula>
    </cfRule>
  </conditionalFormatting>
  <conditionalFormatting sqref="E22 E58 E50:E51 E48 E44:E45 E42 E40 E36:E37 E32:E34 E28:E30 E26">
    <cfRule type="cellIs" dxfId="89" priority="78" operator="equal">
      <formula>"Sem Técnico"</formula>
    </cfRule>
    <cfRule type="cellIs" dxfId="88" priority="79" operator="equal">
      <formula>"Atrasado"</formula>
    </cfRule>
    <cfRule type="cellIs" dxfId="87" priority="80" operator="equal">
      <formula>"Enviado"</formula>
    </cfRule>
  </conditionalFormatting>
  <conditionalFormatting sqref="E2:E3 E9:E14 E7">
    <cfRule type="cellIs" dxfId="86" priority="72" operator="equal">
      <formula>"Sem Técnico"</formula>
    </cfRule>
    <cfRule type="cellIs" dxfId="85" priority="73" operator="equal">
      <formula>"Atrasado"</formula>
    </cfRule>
    <cfRule type="cellIs" dxfId="84" priority="74" operator="equal">
      <formula>"Enviado"</formula>
    </cfRule>
  </conditionalFormatting>
  <conditionalFormatting sqref="E17">
    <cfRule type="cellIs" dxfId="83" priority="69" operator="equal">
      <formula>"Sem Técnico"</formula>
    </cfRule>
    <cfRule type="cellIs" dxfId="82" priority="70" operator="equal">
      <formula>"Atrasado"</formula>
    </cfRule>
    <cfRule type="cellIs" dxfId="81" priority="71" operator="equal">
      <formula>"Enviado"</formula>
    </cfRule>
  </conditionalFormatting>
  <conditionalFormatting sqref="E19">
    <cfRule type="cellIs" dxfId="80" priority="66" operator="equal">
      <formula>"Sem Técnico"</formula>
    </cfRule>
    <cfRule type="cellIs" dxfId="79" priority="67" operator="equal">
      <formula>"Atrasado"</formula>
    </cfRule>
    <cfRule type="cellIs" dxfId="78" priority="68" operator="equal">
      <formula>"Enviado"</formula>
    </cfRule>
  </conditionalFormatting>
  <conditionalFormatting sqref="E21">
    <cfRule type="cellIs" dxfId="77" priority="63" operator="equal">
      <formula>"Sem Técnico"</formula>
    </cfRule>
    <cfRule type="cellIs" dxfId="76" priority="64" operator="equal">
      <formula>"Atrasado"</formula>
    </cfRule>
    <cfRule type="cellIs" dxfId="75" priority="65" operator="equal">
      <formula>"Enviado"</formula>
    </cfRule>
  </conditionalFormatting>
  <conditionalFormatting sqref="E23:E25">
    <cfRule type="cellIs" dxfId="74" priority="60" operator="equal">
      <formula>"Sem Técnico"</formula>
    </cfRule>
    <cfRule type="cellIs" dxfId="73" priority="61" operator="equal">
      <formula>"Atrasado"</formula>
    </cfRule>
    <cfRule type="cellIs" dxfId="72" priority="62" operator="equal">
      <formula>"Enviado"</formula>
    </cfRule>
  </conditionalFormatting>
  <conditionalFormatting sqref="E27">
    <cfRule type="cellIs" dxfId="71" priority="57" operator="equal">
      <formula>"Sem Técnico"</formula>
    </cfRule>
    <cfRule type="cellIs" dxfId="70" priority="58" operator="equal">
      <formula>"Atrasado"</formula>
    </cfRule>
    <cfRule type="cellIs" dxfId="69" priority="59" operator="equal">
      <formula>"Enviado"</formula>
    </cfRule>
  </conditionalFormatting>
  <conditionalFormatting sqref="E31">
    <cfRule type="cellIs" dxfId="68" priority="54" operator="equal">
      <formula>"Sem Técnico"</formula>
    </cfRule>
    <cfRule type="cellIs" dxfId="67" priority="55" operator="equal">
      <formula>"Atrasado"</formula>
    </cfRule>
    <cfRule type="cellIs" dxfId="66" priority="56" operator="equal">
      <formula>"Enviado"</formula>
    </cfRule>
  </conditionalFormatting>
  <conditionalFormatting sqref="E35">
    <cfRule type="cellIs" dxfId="65" priority="51" operator="equal">
      <formula>"Sem Técnico"</formula>
    </cfRule>
    <cfRule type="cellIs" dxfId="64" priority="52" operator="equal">
      <formula>"Atrasado"</formula>
    </cfRule>
    <cfRule type="cellIs" dxfId="63" priority="53" operator="equal">
      <formula>"Enviado"</formula>
    </cfRule>
  </conditionalFormatting>
  <conditionalFormatting sqref="E38:E39">
    <cfRule type="cellIs" dxfId="62" priority="48" operator="equal">
      <formula>"Sem Técnico"</formula>
    </cfRule>
    <cfRule type="cellIs" dxfId="61" priority="49" operator="equal">
      <formula>"Atrasado"</formula>
    </cfRule>
    <cfRule type="cellIs" dxfId="60" priority="50" operator="equal">
      <formula>"Enviado"</formula>
    </cfRule>
  </conditionalFormatting>
  <conditionalFormatting sqref="E43">
    <cfRule type="cellIs" dxfId="59" priority="45" operator="equal">
      <formula>"Sem Técnico"</formula>
    </cfRule>
    <cfRule type="cellIs" dxfId="58" priority="46" operator="equal">
      <formula>"Atrasado"</formula>
    </cfRule>
    <cfRule type="cellIs" dxfId="57" priority="47" operator="equal">
      <formula>"Enviado"</formula>
    </cfRule>
  </conditionalFormatting>
  <conditionalFormatting sqref="E46:E47">
    <cfRule type="cellIs" dxfId="56" priority="42" operator="equal">
      <formula>"Sem Técnico"</formula>
    </cfRule>
    <cfRule type="cellIs" dxfId="55" priority="43" operator="equal">
      <formula>"Atrasado"</formula>
    </cfRule>
    <cfRule type="cellIs" dxfId="54" priority="44" operator="equal">
      <formula>"Enviado"</formula>
    </cfRule>
  </conditionalFormatting>
  <conditionalFormatting sqref="E49">
    <cfRule type="cellIs" dxfId="53" priority="39" operator="equal">
      <formula>"Sem Técnico"</formula>
    </cfRule>
    <cfRule type="cellIs" dxfId="52" priority="40" operator="equal">
      <formula>"Atrasado"</formula>
    </cfRule>
    <cfRule type="cellIs" dxfId="51" priority="41" operator="equal">
      <formula>"Enviado"</formula>
    </cfRule>
  </conditionalFormatting>
  <conditionalFormatting sqref="E52:E56">
    <cfRule type="cellIs" dxfId="50" priority="36" operator="equal">
      <formula>"Sem Técnico"</formula>
    </cfRule>
    <cfRule type="cellIs" dxfId="49" priority="37" operator="equal">
      <formula>"Atrasado"</formula>
    </cfRule>
    <cfRule type="cellIs" dxfId="48" priority="38" operator="equal">
      <formula>"Enviado"</formula>
    </cfRule>
  </conditionalFormatting>
  <conditionalFormatting sqref="E41">
    <cfRule type="cellIs" dxfId="47" priority="33" operator="equal">
      <formula>"Sem Técnico"</formula>
    </cfRule>
    <cfRule type="cellIs" dxfId="46" priority="34" operator="equal">
      <formula>"Atrasado"</formula>
    </cfRule>
    <cfRule type="cellIs" dxfId="45" priority="35" operator="equal">
      <formula>"Enviado"</formula>
    </cfRule>
  </conditionalFormatting>
  <conditionalFormatting sqref="E57">
    <cfRule type="cellIs" dxfId="44" priority="30" operator="equal">
      <formula>"Sem Técnico"</formula>
    </cfRule>
    <cfRule type="cellIs" dxfId="43" priority="31" operator="equal">
      <formula>"Atrasado"</formula>
    </cfRule>
    <cfRule type="cellIs" dxfId="42" priority="32" operator="equal">
      <formula>"Enviado"</formula>
    </cfRule>
  </conditionalFormatting>
  <conditionalFormatting sqref="E20">
    <cfRule type="cellIs" dxfId="41" priority="27" operator="equal">
      <formula>"Sem Técnico"</formula>
    </cfRule>
    <cfRule type="cellIs" dxfId="40" priority="28" operator="equal">
      <formula>"Atrasado"</formula>
    </cfRule>
    <cfRule type="cellIs" dxfId="39" priority="29" operator="equal">
      <formula>"Enviado"</formula>
    </cfRule>
  </conditionalFormatting>
  <conditionalFormatting sqref="E18">
    <cfRule type="cellIs" dxfId="38" priority="24" operator="equal">
      <formula>"Sem Técnico"</formula>
    </cfRule>
    <cfRule type="cellIs" dxfId="37" priority="25" operator="equal">
      <formula>"Atrasado"</formula>
    </cfRule>
    <cfRule type="cellIs" dxfId="36" priority="26" operator="equal">
      <formula>"Enviado"</formula>
    </cfRule>
  </conditionalFormatting>
  <conditionalFormatting sqref="E16">
    <cfRule type="cellIs" dxfId="35" priority="21" operator="equal">
      <formula>"Sem Técnico"</formula>
    </cfRule>
    <cfRule type="cellIs" dxfId="34" priority="22" operator="equal">
      <formula>"Atrasado"</formula>
    </cfRule>
    <cfRule type="cellIs" dxfId="33" priority="23" operator="equal">
      <formula>"Enviado"</formula>
    </cfRule>
  </conditionalFormatting>
  <conditionalFormatting sqref="E15">
    <cfRule type="cellIs" dxfId="32" priority="18" operator="equal">
      <formula>"Sem Técnico"</formula>
    </cfRule>
    <cfRule type="cellIs" dxfId="31" priority="19" operator="equal">
      <formula>"Atrasado"</formula>
    </cfRule>
    <cfRule type="cellIs" dxfId="30" priority="20" operator="equal">
      <formula>"Enviado"</formula>
    </cfRule>
  </conditionalFormatting>
  <conditionalFormatting sqref="E8">
    <cfRule type="cellIs" dxfId="29" priority="15" operator="equal">
      <formula>"Sem Técnico"</formula>
    </cfRule>
    <cfRule type="cellIs" dxfId="28" priority="16" operator="equal">
      <formula>"Atrasado"</formula>
    </cfRule>
    <cfRule type="cellIs" dxfId="27" priority="17" operator="equal">
      <formula>"Enviado"</formula>
    </cfRule>
  </conditionalFormatting>
  <conditionalFormatting sqref="E6">
    <cfRule type="cellIs" dxfId="26" priority="12" operator="equal">
      <formula>"Sem Técnico"</formula>
    </cfRule>
    <cfRule type="cellIs" dxfId="25" priority="13" operator="equal">
      <formula>"Atrasado"</formula>
    </cfRule>
    <cfRule type="cellIs" dxfId="24" priority="14" operator="equal">
      <formula>"Enviado"</formula>
    </cfRule>
  </conditionalFormatting>
  <conditionalFormatting sqref="E5">
    <cfRule type="cellIs" dxfId="23" priority="9" operator="equal">
      <formula>"Sem Técnico"</formula>
    </cfRule>
    <cfRule type="cellIs" dxfId="22" priority="10" operator="equal">
      <formula>"Atrasado"</formula>
    </cfRule>
    <cfRule type="cellIs" dxfId="21" priority="11" operator="equal">
      <formula>"Enviado"</formula>
    </cfRule>
  </conditionalFormatting>
  <conditionalFormatting sqref="E4">
    <cfRule type="cellIs" dxfId="20" priority="6" operator="equal">
      <formula>"Sem Técnico"</formula>
    </cfRule>
    <cfRule type="cellIs" dxfId="19" priority="7" operator="equal">
      <formula>"Atrasado"</formula>
    </cfRule>
    <cfRule type="cellIs" dxfId="18" priority="8" operator="equal">
      <formula>"Enviado"</formula>
    </cfRule>
  </conditionalFormatting>
  <conditionalFormatting sqref="J2:J58">
    <cfRule type="cellIs" dxfId="17" priority="1" operator="equal">
      <formula>"Em Análise"</formula>
    </cfRule>
    <cfRule type="cellIs" dxfId="16" priority="2" operator="equal">
      <formula>"Não"</formula>
    </cfRule>
    <cfRule type="cellIs" dxfId="15" priority="3" operator="equal">
      <formula>"Sim"</formula>
    </cfRule>
  </conditionalFormatting>
  <dataValidations count="3">
    <dataValidation type="list" allowBlank="1" showInputMessage="1" showErrorMessage="1" sqref="G2:G58" xr:uid="{D4A20233-5195-47E8-A7E0-51DB6F3ACC5D}">
      <formula1>"Sim,Não"</formula1>
    </dataValidation>
    <dataValidation type="list" allowBlank="1" showInputMessage="1" showErrorMessage="1" sqref="E2:E58" xr:uid="{BEC67487-206A-4C01-A078-55C480F1F3F7}">
      <formula1>"Enviado,Atrasado,Sem Técnico"</formula1>
    </dataValidation>
    <dataValidation type="list" allowBlank="1" showInputMessage="1" showErrorMessage="1" sqref="J2:J58" xr:uid="{6F4A5E89-4923-4C2A-A6D1-1F0ABA2D1FD0}">
      <formula1>"Sim,Não,Em Análise"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2025-03-05T20:27:39Z</dcterms:created>
  <dcterms:modified xsi:type="dcterms:W3CDTF">2025-03-28T12:44:26Z</dcterms:modified>
  <cp:category/>
  <cp:contentStatus/>
</cp:coreProperties>
</file>