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2"/>
    <sheet name="Form 1 - Município" sheetId="2" state="visible" r:id="rId3"/>
    <sheet name="Form 2 - UVR" sheetId="3" state="visible" r:id="rId4"/>
    <sheet name="Form 3 - Empreendimen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<sst xmlns="http://schemas.openxmlformats.org/spreadsheetml/2006/main" count="1094" uniqueCount="144">
  <si>
    <t xml:space="preserve">Formulário</t>
  </si>
  <si>
    <t xml:space="preserve">Enviados</t>
  </si>
  <si>
    <t xml:space="preserve">%</t>
  </si>
  <si>
    <t xml:space="preserve">Atrasados</t>
  </si>
  <si>
    <t xml:space="preserve">Sem Técnico</t>
  </si>
  <si>
    <t xml:space="preserve">Total</t>
  </si>
  <si>
    <t xml:space="preserve">1 - Município</t>
  </si>
  <si>
    <t xml:space="preserve">2 - UVR</t>
  </si>
  <si>
    <t xml:space="preserve">3 - Empreendimento</t>
  </si>
  <si>
    <t xml:space="preserve">Regional</t>
  </si>
  <si>
    <t xml:space="preserve">Município</t>
  </si>
  <si>
    <t xml:space="preserve">UVR</t>
  </si>
  <si>
    <t xml:space="preserve">Técnico de UVR</t>
  </si>
  <si>
    <t xml:space="preserve">Situação</t>
  </si>
  <si>
    <t xml:space="preserve">Data de Envio</t>
  </si>
  <si>
    <t xml:space="preserve">Validado pelo Regional</t>
  </si>
  <si>
    <t xml:space="preserve">Observações</t>
  </si>
  <si>
    <t xml:space="preserve">Paranavai</t>
  </si>
  <si>
    <t xml:space="preserve">Alto Paraná</t>
  </si>
  <si>
    <t xml:space="preserve">01</t>
  </si>
  <si>
    <t xml:space="preserve">Carlino Fraga Pereira</t>
  </si>
  <si>
    <t xml:space="preserve">Atrasado</t>
  </si>
  <si>
    <t xml:space="preserve">Não</t>
  </si>
  <si>
    <t xml:space="preserve">Amaporã</t>
  </si>
  <si>
    <t xml:space="preserve">Londrina</t>
  </si>
  <si>
    <t xml:space="preserve">Apucarana</t>
  </si>
  <si>
    <t xml:space="preserve">Amanda Tayara Ribeiro da Silva</t>
  </si>
  <si>
    <t xml:space="preserve">Enviado</t>
  </si>
  <si>
    <t xml:space="preserve">10/02/2025</t>
  </si>
  <si>
    <t xml:space="preserve">Sim</t>
  </si>
  <si>
    <t xml:space="preserve">Atalaia</t>
  </si>
  <si>
    <t xml:space="preserve">Vagner Perseti Alves</t>
  </si>
  <si>
    <t xml:space="preserve">07/02/2025</t>
  </si>
  <si>
    <t xml:space="preserve">Logística reversa, no paraná há contratos já firmados entre o poder público / Indicação de ocorrência número de vezes por semana e não percentual.</t>
  </si>
  <si>
    <t xml:space="preserve">Francisco Beltrão</t>
  </si>
  <si>
    <t xml:space="preserve">Barracão</t>
  </si>
  <si>
    <t xml:space="preserve">Tania Grespan</t>
  </si>
  <si>
    <t xml:space="preserve">Maringá</t>
  </si>
  <si>
    <t xml:space="preserve">Borrazópolis</t>
  </si>
  <si>
    <t xml:space="preserve">Daniele de Souza Lima Mei</t>
  </si>
  <si>
    <t xml:space="preserve">Cambará</t>
  </si>
  <si>
    <t xml:space="preserve">Eunice Fernandes Gonzaga </t>
  </si>
  <si>
    <t xml:space="preserve">Campina Da Lagoa</t>
  </si>
  <si>
    <t xml:space="preserve">20/03/2025</t>
  </si>
  <si>
    <t xml:space="preserve">Curitiba</t>
  </si>
  <si>
    <t xml:space="preserve">Campo Largo Ar-Ama</t>
  </si>
  <si>
    <t xml:space="preserve">Campo Largo Arlev</t>
  </si>
  <si>
    <t xml:space="preserve">02</t>
  </si>
  <si>
    <t xml:space="preserve">Campo Largo Assur </t>
  </si>
  <si>
    <t xml:space="preserve">03</t>
  </si>
  <si>
    <t xml:space="preserve">Campo Largo Arc</t>
  </si>
  <si>
    <t xml:space="preserve">04</t>
  </si>
  <si>
    <t xml:space="preserve">Campo Largo Recicla </t>
  </si>
  <si>
    <t xml:space="preserve">05</t>
  </si>
  <si>
    <t xml:space="preserve">Campo Magro</t>
  </si>
  <si>
    <t xml:space="preserve">Evellyn Renata Bereza Bueno</t>
  </si>
  <si>
    <t xml:space="preserve">Capanema</t>
  </si>
  <si>
    <t xml:space="preserve">Anandra da Silva</t>
  </si>
  <si>
    <t xml:space="preserve">Cerro Azul</t>
  </si>
  <si>
    <t xml:space="preserve">Colorado</t>
  </si>
  <si>
    <t xml:space="preserve">Jéssica da Silva Bortolozzo</t>
  </si>
  <si>
    <t xml:space="preserve">05/02/2025</t>
  </si>
  <si>
    <t xml:space="preserve">Guarapuava</t>
  </si>
  <si>
    <t xml:space="preserve">Coronel Vivida</t>
  </si>
  <si>
    <t xml:space="preserve">Cruzeiro Do Sul</t>
  </si>
  <si>
    <t xml:space="preserve">Bianca Monteiro</t>
  </si>
  <si>
    <t xml:space="preserve">06/02/2025</t>
  </si>
  <si>
    <t xml:space="preserve">Enéas Marques</t>
  </si>
  <si>
    <t xml:space="preserve">Amanda Cristina Beal Acosta</t>
  </si>
  <si>
    <t xml:space="preserve">18/02/2025</t>
  </si>
  <si>
    <t xml:space="preserve">General Carneiro</t>
  </si>
  <si>
    <t xml:space="preserve">Ibaiti</t>
  </si>
  <si>
    <t xml:space="preserve">Rodrigo Lima</t>
  </si>
  <si>
    <t xml:space="preserve">Jaguapitã</t>
  </si>
  <si>
    <t xml:space="preserve">17/03/2025</t>
  </si>
  <si>
    <t xml:space="preserve">Jaguariaíva</t>
  </si>
  <si>
    <t xml:space="preserve">Letícia Diniz</t>
  </si>
  <si>
    <t xml:space="preserve">04/02/2025</t>
  </si>
  <si>
    <t xml:space="preserve">Jardim Alegre</t>
  </si>
  <si>
    <t xml:space="preserve">Josias Gonçalves</t>
  </si>
  <si>
    <t xml:space="preserve">Kaloré</t>
  </si>
  <si>
    <t xml:space="preserve">Eusebio Lima Deltrejo</t>
  </si>
  <si>
    <t xml:space="preserve">Lapa</t>
  </si>
  <si>
    <t xml:space="preserve">18/03/2025</t>
  </si>
  <si>
    <t xml:space="preserve">Laranjeiras Do Sul</t>
  </si>
  <si>
    <t xml:space="preserve">Osair Wrublak</t>
  </si>
  <si>
    <t xml:space="preserve">Mandaguaçu</t>
  </si>
  <si>
    <t xml:space="preserve">Jhonny Angelo Barbieri</t>
  </si>
  <si>
    <t xml:space="preserve">Mandaguari</t>
  </si>
  <si>
    <t xml:space="preserve">Rayra Emanuelly da Costa</t>
  </si>
  <si>
    <t xml:space="preserve">Marmeleiro</t>
  </si>
  <si>
    <t xml:space="preserve">Mato Rico</t>
  </si>
  <si>
    <t xml:space="preserve">Mariangela Lurdes de Borba</t>
  </si>
  <si>
    <t xml:space="preserve">Nova Tebas</t>
  </si>
  <si>
    <t xml:space="preserve">Patricia Teixeira dos Santos</t>
  </si>
  <si>
    <t xml:space="preserve">Ortigueira</t>
  </si>
  <si>
    <t xml:space="preserve">Palmital</t>
  </si>
  <si>
    <t xml:space="preserve">19/03/2025</t>
  </si>
  <si>
    <t xml:space="preserve">Paraíso Do Norte</t>
  </si>
  <si>
    <t xml:space="preserve">Gabriela Magdalena Sartorelli da Silva Margonar</t>
  </si>
  <si>
    <t xml:space="preserve">11/02/2025</t>
  </si>
  <si>
    <t xml:space="preserve">Presidente Castelo Branco</t>
  </si>
  <si>
    <t xml:space="preserve">Gustavo Henrique de Andrade</t>
  </si>
  <si>
    <t xml:space="preserve">Quedas Do Iguaçu</t>
  </si>
  <si>
    <t xml:space="preserve">Ricardo Pyc</t>
  </si>
  <si>
    <t xml:space="preserve">Realeza</t>
  </si>
  <si>
    <t xml:space="preserve">Reserva Do Iguaçu</t>
  </si>
  <si>
    <t xml:space="preserve">Claudiana Andria</t>
  </si>
  <si>
    <t xml:space="preserve">Ribeirão Claro</t>
  </si>
  <si>
    <t xml:space="preserve">Daiana Aparecida Dias</t>
  </si>
  <si>
    <t xml:space="preserve">Rio Branco Do Sul Acavari</t>
  </si>
  <si>
    <t xml:space="preserve">Rio Branco Do Sul Acamari </t>
  </si>
  <si>
    <t xml:space="preserve">Rio Negro</t>
  </si>
  <si>
    <t xml:space="preserve">Jean Eriksen de Miranda</t>
  </si>
  <si>
    <t xml:space="preserve">Formulário duplicado (Manter ID 81)</t>
  </si>
  <si>
    <t xml:space="preserve">Salgado Filho</t>
  </si>
  <si>
    <t xml:space="preserve">Santa Maria Do Oeste</t>
  </si>
  <si>
    <t xml:space="preserve">Vilmar Ribeiro</t>
  </si>
  <si>
    <t xml:space="preserve">Dois envios (manter ID 80)</t>
  </si>
  <si>
    <t xml:space="preserve">Santa Mariana</t>
  </si>
  <si>
    <t xml:space="preserve">Ana Carolina Bertolaccini</t>
  </si>
  <si>
    <t xml:space="preserve">Santa Mônica</t>
  </si>
  <si>
    <t xml:space="preserve">Santana Do Itararé</t>
  </si>
  <si>
    <t xml:space="preserve">São João</t>
  </si>
  <si>
    <t xml:space="preserve">São João Do Caiuá</t>
  </si>
  <si>
    <t xml:space="preserve">São João Do Ivaí</t>
  </si>
  <si>
    <t xml:space="preserve">São João Do Triunfo</t>
  </si>
  <si>
    <t xml:space="preserve">Liandra Sartor da Silva</t>
  </si>
  <si>
    <t xml:space="preserve">12/02/2025</t>
  </si>
  <si>
    <t xml:space="preserve">Tijucas Do Sul</t>
  </si>
  <si>
    <t xml:space="preserve">Adriano Campos Chagas</t>
  </si>
  <si>
    <t xml:space="preserve">Formulário duplicado (Manter ID 86) </t>
  </si>
  <si>
    <t xml:space="preserve">Remover  ID78 /  ID77 (Manter o ID87)</t>
  </si>
  <si>
    <t xml:space="preserve">Campo Largo</t>
  </si>
  <si>
    <t xml:space="preserve">Campo Largo </t>
  </si>
  <si>
    <t xml:space="preserve">Revisar listagem de equipamentos - Prensa multibox e fragmentador de papel </t>
  </si>
  <si>
    <t xml:space="preserve">12/03/2025</t>
  </si>
  <si>
    <t xml:space="preserve">21/02/2025</t>
  </si>
  <si>
    <t xml:space="preserve">Ajustar listagem de equipementos existentes</t>
  </si>
  <si>
    <t xml:space="preserve">não foi lançado por não ter CNPJ ainda da associação assim que sair irá fazer</t>
  </si>
  <si>
    <t xml:space="preserve"> Formulário duplicado (Manterv ID107)</t>
  </si>
  <si>
    <t xml:space="preserve">24/02/2025</t>
  </si>
  <si>
    <t xml:space="preserve">não tem o cnpj novo da associação esta aguardando os registros </t>
  </si>
  <si>
    <t xml:space="preserve">07/03/2025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</si>
</sst>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General"/>
    <numFmt numFmtId="167" formatCode="@"/>
  </numFmts>
  <fonts count="9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ptos Narrow"/>
      <family val="2"/>
      <charset val="1"/>
    </font>
    <font>
      <sz val="12"/>
      <color rgb="FF000000"/>
      <name val="Aptos Narrow"/>
      <family val="2"/>
      <charset val="1"/>
    </font>
    <font>
      <b val="true"/>
      <sz val="12"/>
      <color rgb="FF000000"/>
      <name val="Aptos Narrow"/>
      <family val="2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215F9A"/>
        <bgColor rgb="FF008080"/>
      </patternFill>
    </fill>
    <fill>
      <patternFill patternType="solid">
        <fgColor rgb="FFC680FF"/>
        <bgColor rgb="FF9999FF"/>
      </patternFill>
    </fill>
    <fill>
      <patternFill patternType="solid">
        <fgColor rgb="FFA3DDFF"/>
        <bgColor rgb="FF91F0D3"/>
      </patternFill>
    </fill>
    <fill>
      <patternFill patternType="solid">
        <fgColor rgb="FF91F0D3"/>
        <bgColor rgb="FFA3DDFF"/>
      </patternFill>
    </fill>
    <fill>
      <patternFill patternType="solid">
        <fgColor rgb="FFFFD2DE"/>
        <bgColor rgb="FFEBC99F"/>
      </patternFill>
    </fill>
    <fill>
      <patternFill patternType="solid">
        <fgColor rgb="FFFFF7C9"/>
        <bgColor rgb="FFFFFF99"/>
      </patternFill>
    </fill>
    <fill>
      <patternFill patternType="solid">
        <fgColor rgb="FFEBC99F"/>
        <bgColor rgb="FFFFD2D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97">
    <dxf>
      <fill>
        <patternFill patternType="solid">
          <fgColor rgb="FF91F0D3"/>
        </patternFill>
      </fill>
    </dxf>
    <dxf>
      <fill>
        <patternFill patternType="solid">
          <fgColor rgb="FFA3DDFF"/>
        </patternFill>
      </fill>
    </dxf>
    <dxf>
      <fill>
        <patternFill patternType="solid">
          <fgColor rgb="FFC680FF"/>
        </patternFill>
      </fill>
    </dxf>
    <dxf>
      <fill>
        <patternFill patternType="solid">
          <fgColor rgb="FFEBC99F"/>
        </patternFill>
      </fill>
    </dxf>
    <dxf>
      <fill>
        <patternFill patternType="solid">
          <fgColor rgb="FFFFD2DE"/>
        </patternFill>
      </fill>
    </dxf>
    <dxf>
      <fill>
        <patternFill patternType="solid">
          <fgColor rgb="FFFFF7C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186C24"/>
        </patternFill>
      </fill>
    </dxf>
    <dxf>
      <fill>
        <patternFill patternType="solid">
          <fgColor rgb="FF7F7F7F"/>
        </patternFill>
      </fill>
    </dxf>
    <dxf>
      <fill>
        <patternFill patternType="solid">
          <fgColor rgb="FFBE5215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B4E5A2"/>
        </patternFill>
      </fill>
    </dxf>
    <dxf>
      <fill>
        <patternFill patternType="solid">
          <fgColor rgb="FFF56E6E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000000"/>
      </font>
      <fill>
        <patternFill>
          <bgColor rgb="FFF56E6E"/>
        </patternFill>
      </fill>
    </dxf>
    <dxf>
      <font>
        <color rgb="FF000000"/>
      </font>
      <fill>
        <patternFill>
          <bgColor rgb="FFB4E5A2"/>
        </patternFill>
      </fill>
    </dxf>
    <dxf>
      <font>
        <color rgb="FF000000"/>
      </font>
      <fill>
        <patternFill>
          <bgColor rgb="FFF56E6E"/>
        </patternFill>
      </fill>
    </dxf>
    <dxf>
      <font>
        <color rgb="FF000000"/>
      </font>
      <fill>
        <patternFill>
          <bgColor rgb="FFB4E5A2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000000"/>
      </font>
      <fill>
        <patternFill>
          <bgColor rgb="FFF56E6E"/>
        </patternFill>
      </fill>
    </dxf>
    <dxf>
      <font>
        <color rgb="FF000000"/>
      </font>
      <fill>
        <patternFill>
          <bgColor rgb="FFB4E5A2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BE5215"/>
        </patternFill>
      </fill>
    </dxf>
    <dxf>
      <font>
        <color rgb="FFFFFFFF"/>
      </font>
      <fill>
        <patternFill>
          <bgColor rgb="FF186C2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6C24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7C9"/>
      <rgbColor rgb="FF91F0D3"/>
      <rgbColor rgb="FF660066"/>
      <rgbColor rgb="FFF56E6E"/>
      <rgbColor rgb="FF215F9A"/>
      <rgbColor rgb="FFFFD2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4E5A2"/>
      <rgbColor rgb="FFFFFF99"/>
      <rgbColor rgb="FFA3DDFF"/>
      <rgbColor rgb="FFFF99CC"/>
      <rgbColor rgb="FFC680FF"/>
      <rgbColor rgb="FFEBC99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E52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H58" headerRowCount="1" totalsRowCount="0" totalsRowShown="0">
  <autoFilter ref="A1:H58"/>
  <tableColumns count="8">
    <tableColumn id="1" name="Regional"/>
    <tableColumn id="2" name="Município"/>
    <tableColumn id="3" name="UVR"/>
    <tableColumn id="4" name="Técnico de UVR"/>
    <tableColumn id="5" name="Situação"/>
    <tableColumn id="6" name="Data de Envio"/>
    <tableColumn id="7" name="Validado pelo Regional"/>
    <tableColumn id="8" name="Observações"/>
  </tableColumns>
</table>
</file>

<file path=xl/tables/table2.xml><?xml version="1.0" encoding="utf-8"?>
<table xmlns="http://schemas.openxmlformats.org/spreadsheetml/2006/main" id="2" name="Tabela13" displayName="Tabela13" ref="A1:H58" headerRowCount="1" totalsRowCount="0" totalsRowShown="0">
  <autoFilter ref="A1:H58"/>
  <tableColumns count="8">
    <tableColumn id="1" name="Regional"/>
    <tableColumn id="2" name="Município"/>
    <tableColumn id="3" name="UVR"/>
    <tableColumn id="4" name="Técnico de UVR"/>
    <tableColumn id="5" name="Situação"/>
    <tableColumn id="6" name="Data de Envio"/>
    <tableColumn id="7" name="Validado pelo Regional"/>
    <tableColumn id="8" name="Observações"/>
  </tableColumns>
</table>
</file>

<file path=xl/tables/table3.xml><?xml version="1.0" encoding="utf-8"?>
<table xmlns="http://schemas.openxmlformats.org/spreadsheetml/2006/main" id="3" name="Tabela134" displayName="Tabela134" ref="A1:H58" headerRowCount="1" totalsRowCount="0" totalsRowShown="0">
  <autoFilter ref="A1:H58"/>
  <tableColumns count="8">
    <tableColumn id="1" name="Regional"/>
    <tableColumn id="2" name="Município"/>
    <tableColumn id="3" name="UVR"/>
    <tableColumn id="4" name="Técnico de UVR"/>
    <tableColumn id="5" name="Situação"/>
    <tableColumn id="6" name="Data de Envio"/>
    <tableColumn id="7" name="Validado pelo Regional"/>
    <tableColumn id="8" name="Observaçõe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.85"/>
    <col collapsed="false" customWidth="true" hidden="false" outlineLevel="0" max="3" min="3" style="0" width="12.28"/>
    <col collapsed="false" customWidth="true" hidden="false" outlineLevel="0" max="4" min="4" style="0" width="15.14"/>
    <col collapsed="false" customWidth="true" hidden="false" outlineLevel="0" max="5" min="5" style="0" width="12"/>
    <col collapsed="false" customWidth="true" hidden="false" outlineLevel="0" max="6" min="6" style="0" width="15.14"/>
    <col collapsed="false" customWidth="true" hidden="false" outlineLevel="0" max="7" min="7" style="0" width="11.85"/>
    <col collapsed="false" customWidth="true" hidden="false" outlineLevel="0" max="8" min="8" style="0" width="10.85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customFormat="false" ht="15.75" hidden="false" customHeight="false" outlineLevel="0" collapsed="false">
      <c r="A2" s="2" t="s">
        <v>6</v>
      </c>
      <c r="B2" s="2" t="n">
        <f aca="false">COUNTIF(Tabela1[Situação],"Enviado")</f>
        <v>36</v>
      </c>
      <c r="C2" s="3" t="n">
        <f aca="false">B2/SUM($B2,$D2,$F2)</f>
        <v>0.631578947368421</v>
      </c>
      <c r="D2" s="2" t="n">
        <f aca="false">COUNTIF(Tabela1[Situação],"")+COUNTIF(Tabela1[Situação],"Atrasado")</f>
        <v>1</v>
      </c>
      <c r="E2" s="3" t="n">
        <f aca="false">D2/SUM($B2,$D2,$F2)</f>
        <v>0.0175438596491228</v>
      </c>
      <c r="F2" s="2" t="n">
        <f aca="false">COUNTIF(Tabela1[Situação],"Sem Técnico")</f>
        <v>20</v>
      </c>
      <c r="G2" s="3" t="n">
        <f aca="false">F2/SUM($B2,$D2,$F2)</f>
        <v>0.350877192982456</v>
      </c>
      <c r="H2" s="4" t="n">
        <f aca="false">SUM(B2,D2,F2)</f>
        <v>57</v>
      </c>
    </row>
    <row r="3" customFormat="false" ht="15.75" hidden="false" customHeight="false" outlineLevel="0" collapsed="false">
      <c r="A3" s="2" t="s">
        <v>7</v>
      </c>
      <c r="B3" s="2" t="n">
        <f aca="false">COUNTIF(Tabela13[Situação],"Enviado")</f>
        <v>33</v>
      </c>
      <c r="C3" s="3" t="n">
        <f aca="false">B3/SUM($B3,$D3,$F3)</f>
        <v>0.589285714285714</v>
      </c>
      <c r="D3" s="2" t="n">
        <f aca="false">COUNTIF(Tabela13[Situação],"")+COUNTIF(Tabela13[Situação],"Atrasado")</f>
        <v>3</v>
      </c>
      <c r="E3" s="3" t="n">
        <f aca="false">D3/SUM($B3,$D3,$F3)</f>
        <v>0.0535714285714286</v>
      </c>
      <c r="F3" s="2" t="n">
        <f aca="false">COUNTIF(Tabela1[Situação],"Sem Técnico")</f>
        <v>20</v>
      </c>
      <c r="G3" s="3" t="n">
        <f aca="false">F3/SUM($B3,$D3,$F3)</f>
        <v>0.357142857142857</v>
      </c>
      <c r="H3" s="4" t="n">
        <f aca="false">SUM(B3,D3,F3)</f>
        <v>56</v>
      </c>
    </row>
    <row r="4" customFormat="false" ht="15.75" hidden="false" customHeight="false" outlineLevel="0" collapsed="false">
      <c r="A4" s="2" t="s">
        <v>8</v>
      </c>
      <c r="B4" s="2" t="n">
        <f aca="false">COUNTIF(Tabela134[Situação],"Enviado")</f>
        <v>30</v>
      </c>
      <c r="C4" s="3" t="n">
        <f aca="false">B4/SUM($B4,$D4,$F4)</f>
        <v>0.526315789473684</v>
      </c>
      <c r="D4" s="2" t="n">
        <f aca="false">COUNTIF(Tabela134[Situação],"")+COUNTIF(Tabela134[Situação],"Atrasado")</f>
        <v>4</v>
      </c>
      <c r="E4" s="3" t="n">
        <f aca="false">D4/SUM($B4,$D4,$F4)</f>
        <v>0.0701754385964912</v>
      </c>
      <c r="F4" s="2" t="n">
        <f aca="false">COUNTIF(Tabela134[Situação],"Sem Técnico")</f>
        <v>23</v>
      </c>
      <c r="G4" s="3" t="n">
        <f aca="false">F4/SUM($B4,$D4,$F4)</f>
        <v>0.403508771929825</v>
      </c>
      <c r="H4" s="4" t="n">
        <f aca="false">SUM(B4,D4,F4)</f>
        <v>57</v>
      </c>
    </row>
    <row r="5" customFormat="false" ht="15.75" hidden="false" customHeight="false" outlineLevel="0" collapsed="false">
      <c r="A5" s="4" t="s">
        <v>5</v>
      </c>
      <c r="B5" s="4" t="n">
        <f aca="false">SUM(B2:B4)</f>
        <v>99</v>
      </c>
      <c r="C5" s="3" t="n">
        <f aca="false">B5/SUM($B5,$D5,$F5)</f>
        <v>0.582352941176471</v>
      </c>
      <c r="D5" s="4" t="n">
        <f aca="false">SUM(D2:D4)</f>
        <v>8</v>
      </c>
      <c r="E5" s="3" t="n">
        <f aca="false">D5/SUM($B5,$D5,$F5)</f>
        <v>0.0470588235294118</v>
      </c>
      <c r="F5" s="4" t="n">
        <f aca="false">SUM(F2:F4)</f>
        <v>63</v>
      </c>
      <c r="G5" s="3" t="n">
        <f aca="false">F5/SUM($B5,$D5,$F5)</f>
        <v>0.370588235294118</v>
      </c>
      <c r="H5" s="4" t="n">
        <f aca="false">SUM(B5,D5,F5)</f>
        <v>170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fals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F39" activeCellId="0" sqref="F3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8.29"/>
    <col collapsed="false" customWidth="true" hidden="false" outlineLevel="0" max="3" min="3" style="0" width="11.43"/>
    <col collapsed="false" customWidth="true" hidden="false" outlineLevel="0" max="4" min="4" style="0" width="47.71"/>
    <col collapsed="false" customWidth="true" hidden="false" outlineLevel="0" max="5" min="5" style="0" width="20"/>
    <col collapsed="false" customWidth="true" hidden="false" outlineLevel="0" max="6" min="6" style="0" width="20.85"/>
    <col collapsed="false" customWidth="true" hidden="false" outlineLevel="0" max="7" min="7" style="0" width="30.71"/>
    <col collapsed="false" customWidth="true" hidden="false" outlineLevel="0" max="8" min="8" style="0" width="89.28"/>
  </cols>
  <sheetData>
    <row r="1" customFormat="false" ht="15" hidden="false" customHeight="false" outlineLevel="0" collapsed="false">
      <c r="A1" s="5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7" t="s">
        <v>16</v>
      </c>
    </row>
    <row r="2" customFormat="false" ht="15" hidden="false" customHeight="false" outlineLevel="0" collapsed="false">
      <c r="A2" s="8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10"/>
      <c r="G2" s="9" t="s">
        <v>22</v>
      </c>
      <c r="H2" s="11"/>
    </row>
    <row r="3" customFormat="false" ht="15" hidden="false" customHeight="false" outlineLevel="0" collapsed="false">
      <c r="A3" s="8" t="s">
        <v>17</v>
      </c>
      <c r="B3" s="9" t="s">
        <v>23</v>
      </c>
      <c r="C3" s="9" t="s">
        <v>19</v>
      </c>
      <c r="D3" s="9"/>
      <c r="E3" s="9" t="s">
        <v>4</v>
      </c>
      <c r="F3" s="10"/>
      <c r="G3" s="9" t="s">
        <v>22</v>
      </c>
      <c r="H3" s="11"/>
    </row>
    <row r="4" customFormat="false" ht="15" hidden="false" customHeight="false" outlineLevel="0" collapsed="false">
      <c r="A4" s="12" t="s">
        <v>24</v>
      </c>
      <c r="B4" s="9" t="s">
        <v>25</v>
      </c>
      <c r="C4" s="9" t="s">
        <v>19</v>
      </c>
      <c r="D4" s="9" t="s">
        <v>26</v>
      </c>
      <c r="E4" s="9" t="s">
        <v>27</v>
      </c>
      <c r="F4" s="10" t="s">
        <v>28</v>
      </c>
      <c r="G4" s="9" t="s">
        <v>29</v>
      </c>
      <c r="H4" s="11"/>
    </row>
    <row r="5" customFormat="false" ht="28.5" hidden="false" customHeight="false" outlineLevel="0" collapsed="false">
      <c r="A5" s="8" t="s">
        <v>17</v>
      </c>
      <c r="B5" s="9" t="s">
        <v>30</v>
      </c>
      <c r="C5" s="9" t="s">
        <v>19</v>
      </c>
      <c r="D5" s="9" t="s">
        <v>31</v>
      </c>
      <c r="E5" s="9" t="s">
        <v>27</v>
      </c>
      <c r="F5" s="10" t="s">
        <v>32</v>
      </c>
      <c r="G5" s="9" t="s">
        <v>29</v>
      </c>
      <c r="H5" s="11" t="s">
        <v>33</v>
      </c>
    </row>
    <row r="6" customFormat="false" ht="15" hidden="false" customHeight="false" outlineLevel="0" collapsed="false">
      <c r="A6" s="13" t="s">
        <v>34</v>
      </c>
      <c r="B6" s="9" t="s">
        <v>35</v>
      </c>
      <c r="C6" s="9" t="s">
        <v>19</v>
      </c>
      <c r="D6" s="9" t="s">
        <v>36</v>
      </c>
      <c r="E6" s="9" t="s">
        <v>27</v>
      </c>
      <c r="F6" s="10" t="s">
        <v>32</v>
      </c>
      <c r="G6" s="9" t="s">
        <v>29</v>
      </c>
      <c r="H6" s="11"/>
    </row>
    <row r="7" customFormat="false" ht="15" hidden="false" customHeight="false" outlineLevel="0" collapsed="false">
      <c r="A7" s="14" t="s">
        <v>37</v>
      </c>
      <c r="B7" s="9" t="s">
        <v>38</v>
      </c>
      <c r="C7" s="9" t="s">
        <v>19</v>
      </c>
      <c r="D7" s="9" t="s">
        <v>39</v>
      </c>
      <c r="E7" s="9" t="s">
        <v>27</v>
      </c>
      <c r="F7" s="10" t="s">
        <v>28</v>
      </c>
      <c r="G7" s="9" t="s">
        <v>29</v>
      </c>
      <c r="H7" s="11"/>
    </row>
    <row r="8" customFormat="false" ht="15" hidden="false" customHeight="false" outlineLevel="0" collapsed="false">
      <c r="A8" s="12" t="s">
        <v>24</v>
      </c>
      <c r="B8" s="9" t="s">
        <v>40</v>
      </c>
      <c r="C8" s="9" t="s">
        <v>19</v>
      </c>
      <c r="D8" s="9" t="s">
        <v>41</v>
      </c>
      <c r="E8" s="9" t="s">
        <v>27</v>
      </c>
      <c r="F8" s="10" t="s">
        <v>28</v>
      </c>
      <c r="G8" s="9" t="s">
        <v>29</v>
      </c>
      <c r="H8" s="11"/>
    </row>
    <row r="9" customFormat="false" ht="15" hidden="false" customHeight="false" outlineLevel="0" collapsed="false">
      <c r="A9" s="14" t="s">
        <v>37</v>
      </c>
      <c r="B9" s="9" t="s">
        <v>42</v>
      </c>
      <c r="C9" s="9" t="s">
        <v>19</v>
      </c>
      <c r="D9" s="9"/>
      <c r="E9" s="9" t="s">
        <v>27</v>
      </c>
      <c r="F9" s="10" t="s">
        <v>43</v>
      </c>
      <c r="G9" s="9" t="s">
        <v>22</v>
      </c>
      <c r="H9" s="11"/>
    </row>
    <row r="10" customFormat="false" ht="15" hidden="false" customHeight="false" outlineLevel="0" collapsed="false">
      <c r="A10" s="15" t="s">
        <v>44</v>
      </c>
      <c r="B10" s="9" t="s">
        <v>45</v>
      </c>
      <c r="C10" s="9" t="s">
        <v>19</v>
      </c>
      <c r="D10" s="9"/>
      <c r="E10" s="9" t="s">
        <v>4</v>
      </c>
      <c r="F10" s="10"/>
      <c r="G10" s="9" t="s">
        <v>22</v>
      </c>
      <c r="H10" s="11"/>
    </row>
    <row r="11" customFormat="false" ht="15" hidden="false" customHeight="false" outlineLevel="0" collapsed="false">
      <c r="A11" s="15" t="s">
        <v>44</v>
      </c>
      <c r="B11" s="9" t="s">
        <v>46</v>
      </c>
      <c r="C11" s="9" t="s">
        <v>47</v>
      </c>
      <c r="D11" s="9"/>
      <c r="E11" s="9" t="s">
        <v>4</v>
      </c>
      <c r="F11" s="10"/>
      <c r="G11" s="9" t="s">
        <v>22</v>
      </c>
      <c r="H11" s="11"/>
    </row>
    <row r="12" customFormat="false" ht="15" hidden="false" customHeight="false" outlineLevel="0" collapsed="false">
      <c r="A12" s="15" t="s">
        <v>44</v>
      </c>
      <c r="B12" s="9" t="s">
        <v>48</v>
      </c>
      <c r="C12" s="9" t="s">
        <v>49</v>
      </c>
      <c r="D12" s="9"/>
      <c r="E12" s="9" t="s">
        <v>4</v>
      </c>
      <c r="F12" s="10"/>
      <c r="G12" s="9" t="s">
        <v>22</v>
      </c>
      <c r="H12" s="11"/>
    </row>
    <row r="13" customFormat="false" ht="15" hidden="false" customHeight="false" outlineLevel="0" collapsed="false">
      <c r="A13" s="15" t="s">
        <v>44</v>
      </c>
      <c r="B13" s="9" t="s">
        <v>50</v>
      </c>
      <c r="C13" s="9" t="s">
        <v>51</v>
      </c>
      <c r="D13" s="9"/>
      <c r="E13" s="9" t="s">
        <v>4</v>
      </c>
      <c r="F13" s="10"/>
      <c r="G13" s="9" t="s">
        <v>22</v>
      </c>
      <c r="H13" s="11"/>
    </row>
    <row r="14" customFormat="false" ht="15" hidden="false" customHeight="false" outlineLevel="0" collapsed="false">
      <c r="A14" s="15" t="s">
        <v>44</v>
      </c>
      <c r="B14" s="9" t="s">
        <v>52</v>
      </c>
      <c r="C14" s="9" t="s">
        <v>53</v>
      </c>
      <c r="D14" s="9"/>
      <c r="E14" s="9" t="s">
        <v>4</v>
      </c>
      <c r="F14" s="10"/>
      <c r="G14" s="9" t="s">
        <v>22</v>
      </c>
      <c r="H14" s="11"/>
    </row>
    <row r="15" customFormat="false" ht="15" hidden="false" customHeight="false" outlineLevel="0" collapsed="false">
      <c r="A15" s="15" t="s">
        <v>44</v>
      </c>
      <c r="B15" s="9" t="s">
        <v>54</v>
      </c>
      <c r="C15" s="9" t="s">
        <v>19</v>
      </c>
      <c r="D15" s="9" t="s">
        <v>55</v>
      </c>
      <c r="E15" s="9" t="s">
        <v>27</v>
      </c>
      <c r="F15" s="10" t="s">
        <v>28</v>
      </c>
      <c r="G15" s="9" t="s">
        <v>22</v>
      </c>
      <c r="H15" s="11"/>
    </row>
    <row r="16" customFormat="false" ht="15" hidden="false" customHeight="false" outlineLevel="0" collapsed="false">
      <c r="A16" s="13" t="s">
        <v>34</v>
      </c>
      <c r="B16" s="9" t="s">
        <v>56</v>
      </c>
      <c r="C16" s="9" t="s">
        <v>19</v>
      </c>
      <c r="D16" s="9" t="s">
        <v>57</v>
      </c>
      <c r="E16" s="9" t="s">
        <v>27</v>
      </c>
      <c r="F16" s="10" t="s">
        <v>28</v>
      </c>
      <c r="G16" s="9" t="s">
        <v>22</v>
      </c>
      <c r="H16" s="11"/>
    </row>
    <row r="17" customFormat="false" ht="15" hidden="false" customHeight="false" outlineLevel="0" collapsed="false">
      <c r="A17" s="15" t="s">
        <v>44</v>
      </c>
      <c r="B17" s="9" t="s">
        <v>58</v>
      </c>
      <c r="C17" s="9" t="s">
        <v>19</v>
      </c>
      <c r="D17" s="9"/>
      <c r="E17" s="9" t="s">
        <v>4</v>
      </c>
      <c r="F17" s="10"/>
      <c r="G17" s="9" t="s">
        <v>22</v>
      </c>
      <c r="H17" s="11"/>
    </row>
    <row r="18" customFormat="false" ht="15" hidden="false" customHeight="false" outlineLevel="0" collapsed="false">
      <c r="A18" s="8" t="s">
        <v>17</v>
      </c>
      <c r="B18" s="9" t="s">
        <v>59</v>
      </c>
      <c r="C18" s="9" t="s">
        <v>19</v>
      </c>
      <c r="D18" s="9" t="s">
        <v>60</v>
      </c>
      <c r="E18" s="9" t="s">
        <v>27</v>
      </c>
      <c r="F18" s="10" t="s">
        <v>61</v>
      </c>
      <c r="G18" s="9" t="s">
        <v>29</v>
      </c>
      <c r="H18" s="11"/>
    </row>
    <row r="19" customFormat="false" ht="15" hidden="false" customHeight="false" outlineLevel="0" collapsed="false">
      <c r="A19" s="16" t="s">
        <v>62</v>
      </c>
      <c r="B19" s="9" t="s">
        <v>63</v>
      </c>
      <c r="C19" s="9" t="s">
        <v>19</v>
      </c>
      <c r="D19" s="9"/>
      <c r="E19" s="9" t="s">
        <v>4</v>
      </c>
      <c r="F19" s="10"/>
      <c r="G19" s="9" t="s">
        <v>22</v>
      </c>
      <c r="H19" s="11"/>
    </row>
    <row r="20" customFormat="false" ht="15" hidden="false" customHeight="false" outlineLevel="0" collapsed="false">
      <c r="A20" s="8" t="s">
        <v>17</v>
      </c>
      <c r="B20" s="9" t="s">
        <v>64</v>
      </c>
      <c r="C20" s="9" t="s">
        <v>19</v>
      </c>
      <c r="D20" s="9" t="s">
        <v>65</v>
      </c>
      <c r="E20" s="9" t="s">
        <v>27</v>
      </c>
      <c r="F20" s="10" t="s">
        <v>66</v>
      </c>
      <c r="G20" s="9" t="s">
        <v>29</v>
      </c>
      <c r="H20" s="11"/>
    </row>
    <row r="21" customFormat="false" ht="15" hidden="false" customHeight="false" outlineLevel="0" collapsed="false">
      <c r="A21" s="13" t="s">
        <v>34</v>
      </c>
      <c r="B21" s="9" t="s">
        <v>67</v>
      </c>
      <c r="C21" s="9" t="s">
        <v>19</v>
      </c>
      <c r="D21" s="9"/>
      <c r="E21" s="9" t="s">
        <v>4</v>
      </c>
      <c r="F21" s="10"/>
      <c r="G21" s="9" t="s">
        <v>22</v>
      </c>
      <c r="H21" s="11"/>
    </row>
    <row r="22" customFormat="false" ht="15" hidden="false" customHeight="false" outlineLevel="0" collapsed="false">
      <c r="A22" s="13" t="s">
        <v>34</v>
      </c>
      <c r="B22" s="9" t="s">
        <v>34</v>
      </c>
      <c r="C22" s="9" t="s">
        <v>19</v>
      </c>
      <c r="D22" s="9" t="s">
        <v>68</v>
      </c>
      <c r="E22" s="9" t="s">
        <v>27</v>
      </c>
      <c r="F22" s="10"/>
      <c r="G22" s="9" t="s">
        <v>22</v>
      </c>
      <c r="H22" s="11"/>
    </row>
    <row r="23" customFormat="false" ht="15" hidden="false" customHeight="false" outlineLevel="0" collapsed="false">
      <c r="A23" s="13" t="s">
        <v>34</v>
      </c>
      <c r="B23" s="9" t="s">
        <v>34</v>
      </c>
      <c r="C23" s="9" t="s">
        <v>47</v>
      </c>
      <c r="D23" s="9" t="s">
        <v>68</v>
      </c>
      <c r="E23" s="9" t="s">
        <v>27</v>
      </c>
      <c r="F23" s="10"/>
      <c r="G23" s="9" t="s">
        <v>22</v>
      </c>
      <c r="H23" s="11"/>
    </row>
    <row r="24" customFormat="false" ht="15" hidden="false" customHeight="false" outlineLevel="0" collapsed="false">
      <c r="A24" s="13" t="s">
        <v>34</v>
      </c>
      <c r="B24" s="9" t="s">
        <v>34</v>
      </c>
      <c r="C24" s="9" t="s">
        <v>49</v>
      </c>
      <c r="D24" s="9" t="s">
        <v>68</v>
      </c>
      <c r="E24" s="9" t="s">
        <v>27</v>
      </c>
      <c r="F24" s="10" t="s">
        <v>69</v>
      </c>
      <c r="G24" s="9" t="s">
        <v>22</v>
      </c>
      <c r="H24" s="11"/>
    </row>
    <row r="25" customFormat="false" ht="15" hidden="false" customHeight="false" outlineLevel="0" collapsed="false">
      <c r="A25" s="16" t="s">
        <v>62</v>
      </c>
      <c r="B25" s="9" t="s">
        <v>70</v>
      </c>
      <c r="C25" s="9" t="s">
        <v>19</v>
      </c>
      <c r="D25" s="9"/>
      <c r="E25" s="9" t="s">
        <v>4</v>
      </c>
      <c r="F25" s="10"/>
      <c r="G25" s="9" t="s">
        <v>22</v>
      </c>
      <c r="H25" s="11"/>
    </row>
    <row r="26" customFormat="false" ht="15" hidden="false" customHeight="false" outlineLevel="0" collapsed="false">
      <c r="A26" s="12" t="s">
        <v>24</v>
      </c>
      <c r="B26" s="9" t="s">
        <v>71</v>
      </c>
      <c r="C26" s="9" t="s">
        <v>19</v>
      </c>
      <c r="D26" s="9" t="s">
        <v>72</v>
      </c>
      <c r="E26" s="9" t="s">
        <v>27</v>
      </c>
      <c r="F26" s="10" t="s">
        <v>28</v>
      </c>
      <c r="G26" s="9" t="s">
        <v>29</v>
      </c>
      <c r="H26" s="11"/>
    </row>
    <row r="27" customFormat="false" ht="15" hidden="false" customHeight="false" outlineLevel="0" collapsed="false">
      <c r="A27" s="12" t="s">
        <v>24</v>
      </c>
      <c r="B27" s="9" t="s">
        <v>73</v>
      </c>
      <c r="C27" s="9" t="s">
        <v>19</v>
      </c>
      <c r="D27" s="9"/>
      <c r="E27" s="9" t="s">
        <v>27</v>
      </c>
      <c r="F27" s="10" t="s">
        <v>74</v>
      </c>
      <c r="G27" s="9" t="s">
        <v>22</v>
      </c>
      <c r="H27" s="11"/>
    </row>
    <row r="28" customFormat="false" ht="15" hidden="false" customHeight="false" outlineLevel="0" collapsed="false">
      <c r="A28" s="12" t="s">
        <v>24</v>
      </c>
      <c r="B28" s="9" t="s">
        <v>75</v>
      </c>
      <c r="C28" s="9" t="s">
        <v>19</v>
      </c>
      <c r="D28" s="9" t="s">
        <v>76</v>
      </c>
      <c r="E28" s="9" t="s">
        <v>27</v>
      </c>
      <c r="F28" s="10" t="s">
        <v>77</v>
      </c>
      <c r="G28" s="9" t="s">
        <v>29</v>
      </c>
      <c r="H28" s="11"/>
    </row>
    <row r="29" customFormat="false" ht="15" hidden="false" customHeight="false" outlineLevel="0" collapsed="false">
      <c r="A29" s="14" t="s">
        <v>37</v>
      </c>
      <c r="B29" s="9" t="s">
        <v>78</v>
      </c>
      <c r="C29" s="9" t="s">
        <v>19</v>
      </c>
      <c r="D29" s="9" t="s">
        <v>79</v>
      </c>
      <c r="E29" s="9" t="s">
        <v>27</v>
      </c>
      <c r="F29" s="10" t="s">
        <v>32</v>
      </c>
      <c r="G29" s="9" t="s">
        <v>29</v>
      </c>
      <c r="H29" s="11"/>
    </row>
    <row r="30" customFormat="false" ht="15" hidden="false" customHeight="false" outlineLevel="0" collapsed="false">
      <c r="A30" s="14" t="s">
        <v>37</v>
      </c>
      <c r="B30" s="9" t="s">
        <v>80</v>
      </c>
      <c r="C30" s="9" t="s">
        <v>19</v>
      </c>
      <c r="D30" s="9" t="s">
        <v>81</v>
      </c>
      <c r="E30" s="9" t="s">
        <v>27</v>
      </c>
      <c r="F30" s="10" t="s">
        <v>32</v>
      </c>
      <c r="G30" s="9" t="s">
        <v>29</v>
      </c>
      <c r="H30" s="11"/>
    </row>
    <row r="31" customFormat="false" ht="15" hidden="false" customHeight="false" outlineLevel="0" collapsed="false">
      <c r="A31" s="15" t="s">
        <v>44</v>
      </c>
      <c r="B31" s="9" t="s">
        <v>82</v>
      </c>
      <c r="C31" s="9" t="s">
        <v>19</v>
      </c>
      <c r="D31" s="9"/>
      <c r="E31" s="9" t="s">
        <v>27</v>
      </c>
      <c r="F31" s="10" t="s">
        <v>83</v>
      </c>
      <c r="G31" s="9" t="s">
        <v>22</v>
      </c>
      <c r="H31" s="11"/>
    </row>
    <row r="32" customFormat="false" ht="15" hidden="false" customHeight="false" outlineLevel="0" collapsed="false">
      <c r="A32" s="16" t="s">
        <v>62</v>
      </c>
      <c r="B32" s="9" t="s">
        <v>84</v>
      </c>
      <c r="C32" s="9" t="s">
        <v>19</v>
      </c>
      <c r="D32" s="9" t="s">
        <v>85</v>
      </c>
      <c r="E32" s="9" t="s">
        <v>27</v>
      </c>
      <c r="F32" s="10" t="s">
        <v>61</v>
      </c>
      <c r="G32" s="9" t="s">
        <v>29</v>
      </c>
      <c r="H32" s="11"/>
    </row>
    <row r="33" customFormat="false" ht="15" hidden="false" customHeight="false" outlineLevel="0" collapsed="false">
      <c r="A33" s="14" t="s">
        <v>37</v>
      </c>
      <c r="B33" s="9" t="s">
        <v>86</v>
      </c>
      <c r="C33" s="9" t="s">
        <v>19</v>
      </c>
      <c r="D33" s="9" t="s">
        <v>87</v>
      </c>
      <c r="E33" s="9" t="s">
        <v>27</v>
      </c>
      <c r="F33" s="10" t="s">
        <v>32</v>
      </c>
      <c r="G33" s="9" t="s">
        <v>29</v>
      </c>
      <c r="H33" s="11"/>
    </row>
    <row r="34" customFormat="false" ht="15" hidden="false" customHeight="false" outlineLevel="0" collapsed="false">
      <c r="A34" s="14" t="s">
        <v>37</v>
      </c>
      <c r="B34" s="9" t="s">
        <v>88</v>
      </c>
      <c r="C34" s="9" t="s">
        <v>19</v>
      </c>
      <c r="D34" s="9" t="s">
        <v>89</v>
      </c>
      <c r="E34" s="9" t="s">
        <v>27</v>
      </c>
      <c r="F34" s="10" t="s">
        <v>77</v>
      </c>
      <c r="G34" s="9" t="s">
        <v>29</v>
      </c>
      <c r="H34" s="11"/>
    </row>
    <row r="35" customFormat="false" ht="15" hidden="false" customHeight="false" outlineLevel="0" collapsed="false">
      <c r="A35" s="13" t="s">
        <v>34</v>
      </c>
      <c r="B35" s="9" t="s">
        <v>90</v>
      </c>
      <c r="C35" s="9" t="s">
        <v>19</v>
      </c>
      <c r="D35" s="9"/>
      <c r="E35" s="9" t="s">
        <v>4</v>
      </c>
      <c r="F35" s="10"/>
      <c r="G35" s="9" t="s">
        <v>22</v>
      </c>
      <c r="H35" s="11"/>
    </row>
    <row r="36" customFormat="false" ht="15" hidden="false" customHeight="false" outlineLevel="0" collapsed="false">
      <c r="A36" s="16" t="s">
        <v>62</v>
      </c>
      <c r="B36" s="9" t="s">
        <v>91</v>
      </c>
      <c r="C36" s="9" t="s">
        <v>19</v>
      </c>
      <c r="D36" s="9" t="s">
        <v>92</v>
      </c>
      <c r="E36" s="9" t="s">
        <v>27</v>
      </c>
      <c r="F36" s="10" t="s">
        <v>32</v>
      </c>
      <c r="G36" s="9" t="s">
        <v>29</v>
      </c>
      <c r="H36" s="11"/>
    </row>
    <row r="37" customFormat="false" ht="15" hidden="false" customHeight="false" outlineLevel="0" collapsed="false">
      <c r="A37" s="14" t="s">
        <v>37</v>
      </c>
      <c r="B37" s="9" t="s">
        <v>93</v>
      </c>
      <c r="C37" s="9" t="s">
        <v>19</v>
      </c>
      <c r="D37" s="9" t="s">
        <v>94</v>
      </c>
      <c r="E37" s="9" t="s">
        <v>27</v>
      </c>
      <c r="F37" s="10" t="s">
        <v>28</v>
      </c>
      <c r="G37" s="9" t="s">
        <v>29</v>
      </c>
      <c r="H37" s="11"/>
    </row>
    <row r="38" customFormat="false" ht="15" hidden="false" customHeight="false" outlineLevel="0" collapsed="false">
      <c r="A38" s="12" t="s">
        <v>24</v>
      </c>
      <c r="B38" s="9" t="s">
        <v>95</v>
      </c>
      <c r="C38" s="9" t="s">
        <v>19</v>
      </c>
      <c r="D38" s="9"/>
      <c r="E38" s="9" t="s">
        <v>4</v>
      </c>
      <c r="F38" s="10"/>
      <c r="G38" s="9" t="s">
        <v>22</v>
      </c>
      <c r="H38" s="11"/>
    </row>
    <row r="39" customFormat="false" ht="15" hidden="false" customHeight="false" outlineLevel="0" collapsed="false">
      <c r="A39" s="16" t="s">
        <v>62</v>
      </c>
      <c r="B39" s="9" t="s">
        <v>96</v>
      </c>
      <c r="C39" s="9" t="s">
        <v>19</v>
      </c>
      <c r="D39" s="9"/>
      <c r="E39" s="9" t="s">
        <v>27</v>
      </c>
      <c r="F39" s="10" t="s">
        <v>97</v>
      </c>
      <c r="G39" s="9" t="s">
        <v>22</v>
      </c>
      <c r="H39" s="11"/>
    </row>
    <row r="40" customFormat="false" ht="15" hidden="false" customHeight="false" outlineLevel="0" collapsed="false">
      <c r="A40" s="8" t="s">
        <v>17</v>
      </c>
      <c r="B40" s="9" t="s">
        <v>98</v>
      </c>
      <c r="C40" s="9" t="s">
        <v>19</v>
      </c>
      <c r="D40" s="9" t="s">
        <v>99</v>
      </c>
      <c r="E40" s="9" t="s">
        <v>27</v>
      </c>
      <c r="F40" s="10" t="s">
        <v>100</v>
      </c>
      <c r="G40" s="9" t="s">
        <v>29</v>
      </c>
      <c r="H40" s="11"/>
    </row>
    <row r="41" customFormat="false" ht="15" hidden="false" customHeight="false" outlineLevel="0" collapsed="false">
      <c r="A41" s="14" t="s">
        <v>37</v>
      </c>
      <c r="B41" s="9" t="s">
        <v>101</v>
      </c>
      <c r="C41" s="9" t="s">
        <v>19</v>
      </c>
      <c r="D41" s="9" t="s">
        <v>102</v>
      </c>
      <c r="E41" s="9" t="s">
        <v>27</v>
      </c>
      <c r="F41" s="10" t="s">
        <v>77</v>
      </c>
      <c r="G41" s="9" t="s">
        <v>29</v>
      </c>
      <c r="H41" s="11"/>
    </row>
    <row r="42" customFormat="false" ht="15" hidden="false" customHeight="false" outlineLevel="0" collapsed="false">
      <c r="A42" s="13" t="s">
        <v>34</v>
      </c>
      <c r="B42" s="9" t="s">
        <v>103</v>
      </c>
      <c r="C42" s="9" t="s">
        <v>19</v>
      </c>
      <c r="D42" s="9" t="s">
        <v>104</v>
      </c>
      <c r="E42" s="9" t="s">
        <v>27</v>
      </c>
      <c r="F42" s="10" t="s">
        <v>66</v>
      </c>
      <c r="G42" s="9" t="s">
        <v>29</v>
      </c>
      <c r="H42" s="11"/>
    </row>
    <row r="43" customFormat="false" ht="15" hidden="false" customHeight="false" outlineLevel="0" collapsed="false">
      <c r="A43" s="13" t="s">
        <v>34</v>
      </c>
      <c r="B43" s="9" t="s">
        <v>105</v>
      </c>
      <c r="C43" s="9" t="s">
        <v>19</v>
      </c>
      <c r="D43" s="9"/>
      <c r="E43" s="9" t="s">
        <v>4</v>
      </c>
      <c r="F43" s="10"/>
      <c r="G43" s="9" t="s">
        <v>22</v>
      </c>
      <c r="H43" s="11"/>
    </row>
    <row r="44" customFormat="false" ht="15" hidden="false" customHeight="false" outlineLevel="0" collapsed="false">
      <c r="A44" s="16" t="s">
        <v>62</v>
      </c>
      <c r="B44" s="9" t="s">
        <v>106</v>
      </c>
      <c r="C44" s="9" t="s">
        <v>19</v>
      </c>
      <c r="D44" s="9" t="s">
        <v>107</v>
      </c>
      <c r="E44" s="9" t="s">
        <v>27</v>
      </c>
      <c r="F44" s="10" t="s">
        <v>77</v>
      </c>
      <c r="G44" s="9" t="s">
        <v>29</v>
      </c>
      <c r="H44" s="11"/>
    </row>
    <row r="45" customFormat="false" ht="15" hidden="false" customHeight="false" outlineLevel="0" collapsed="false">
      <c r="A45" s="12" t="s">
        <v>24</v>
      </c>
      <c r="B45" s="9" t="s">
        <v>108</v>
      </c>
      <c r="C45" s="9" t="s">
        <v>19</v>
      </c>
      <c r="D45" s="9" t="s">
        <v>109</v>
      </c>
      <c r="E45" s="9" t="s">
        <v>27</v>
      </c>
      <c r="F45" s="10" t="s">
        <v>28</v>
      </c>
      <c r="G45" s="9" t="s">
        <v>29</v>
      </c>
      <c r="H45" s="11"/>
    </row>
    <row r="46" customFormat="false" ht="15" hidden="false" customHeight="false" outlineLevel="0" collapsed="false">
      <c r="A46" s="15" t="s">
        <v>44</v>
      </c>
      <c r="B46" s="9" t="s">
        <v>110</v>
      </c>
      <c r="C46" s="9" t="s">
        <v>19</v>
      </c>
      <c r="D46" s="9"/>
      <c r="E46" s="9" t="s">
        <v>4</v>
      </c>
      <c r="F46" s="10"/>
      <c r="G46" s="9" t="s">
        <v>22</v>
      </c>
      <c r="H46" s="11"/>
    </row>
    <row r="47" customFormat="false" ht="15" hidden="false" customHeight="false" outlineLevel="0" collapsed="false">
      <c r="A47" s="15" t="s">
        <v>44</v>
      </c>
      <c r="B47" s="9" t="s">
        <v>111</v>
      </c>
      <c r="C47" s="9" t="s">
        <v>47</v>
      </c>
      <c r="D47" s="9"/>
      <c r="E47" s="9" t="s">
        <v>4</v>
      </c>
      <c r="F47" s="10"/>
      <c r="G47" s="9" t="s">
        <v>22</v>
      </c>
      <c r="H47" s="11"/>
    </row>
    <row r="48" customFormat="false" ht="15" hidden="false" customHeight="false" outlineLevel="0" collapsed="false">
      <c r="A48" s="15" t="s">
        <v>44</v>
      </c>
      <c r="B48" s="9" t="s">
        <v>112</v>
      </c>
      <c r="C48" s="9" t="s">
        <v>19</v>
      </c>
      <c r="D48" s="9" t="s">
        <v>113</v>
      </c>
      <c r="E48" s="9" t="s">
        <v>27</v>
      </c>
      <c r="F48" s="10" t="s">
        <v>28</v>
      </c>
      <c r="G48" s="9" t="s">
        <v>29</v>
      </c>
      <c r="H48" s="11" t="s">
        <v>114</v>
      </c>
    </row>
    <row r="49" customFormat="false" ht="15" hidden="false" customHeight="false" outlineLevel="0" collapsed="false">
      <c r="A49" s="13" t="s">
        <v>34</v>
      </c>
      <c r="B49" s="9" t="s">
        <v>115</v>
      </c>
      <c r="C49" s="9" t="s">
        <v>19</v>
      </c>
      <c r="D49" s="9"/>
      <c r="E49" s="9" t="s">
        <v>4</v>
      </c>
      <c r="F49" s="10"/>
      <c r="G49" s="9" t="s">
        <v>22</v>
      </c>
      <c r="H49" s="11"/>
    </row>
    <row r="50" customFormat="false" ht="15" hidden="false" customHeight="false" outlineLevel="0" collapsed="false">
      <c r="A50" s="16" t="s">
        <v>62</v>
      </c>
      <c r="B50" s="9" t="s">
        <v>116</v>
      </c>
      <c r="C50" s="9" t="s">
        <v>19</v>
      </c>
      <c r="D50" s="9" t="s">
        <v>117</v>
      </c>
      <c r="E50" s="9" t="s">
        <v>27</v>
      </c>
      <c r="F50" s="10" t="s">
        <v>28</v>
      </c>
      <c r="G50" s="9" t="s">
        <v>29</v>
      </c>
      <c r="H50" s="11" t="s">
        <v>118</v>
      </c>
    </row>
    <row r="51" customFormat="false" ht="15" hidden="false" customHeight="false" outlineLevel="0" collapsed="false">
      <c r="A51" s="12" t="s">
        <v>24</v>
      </c>
      <c r="B51" s="9" t="s">
        <v>119</v>
      </c>
      <c r="C51" s="9" t="s">
        <v>19</v>
      </c>
      <c r="D51" s="9" t="s">
        <v>120</v>
      </c>
      <c r="E51" s="9" t="s">
        <v>27</v>
      </c>
      <c r="F51" s="10" t="s">
        <v>28</v>
      </c>
      <c r="G51" s="9" t="s">
        <v>29</v>
      </c>
      <c r="H51" s="11"/>
    </row>
    <row r="52" customFormat="false" ht="15" hidden="false" customHeight="false" outlineLevel="0" collapsed="false">
      <c r="A52" s="8" t="s">
        <v>17</v>
      </c>
      <c r="B52" s="9" t="s">
        <v>121</v>
      </c>
      <c r="C52" s="9" t="s">
        <v>19</v>
      </c>
      <c r="D52" s="9"/>
      <c r="E52" s="9" t="s">
        <v>4</v>
      </c>
      <c r="F52" s="10"/>
      <c r="G52" s="9" t="s">
        <v>22</v>
      </c>
      <c r="H52" s="11"/>
    </row>
    <row r="53" customFormat="false" ht="15" hidden="false" customHeight="false" outlineLevel="0" collapsed="false">
      <c r="A53" s="12" t="s">
        <v>24</v>
      </c>
      <c r="B53" s="9" t="s">
        <v>122</v>
      </c>
      <c r="C53" s="9" t="s">
        <v>19</v>
      </c>
      <c r="D53" s="9"/>
      <c r="E53" s="9" t="s">
        <v>4</v>
      </c>
      <c r="F53" s="10"/>
      <c r="G53" s="9" t="s">
        <v>22</v>
      </c>
      <c r="H53" s="11"/>
    </row>
    <row r="54" customFormat="false" ht="15" hidden="false" customHeight="false" outlineLevel="0" collapsed="false">
      <c r="A54" s="16" t="s">
        <v>62</v>
      </c>
      <c r="B54" s="9" t="s">
        <v>123</v>
      </c>
      <c r="C54" s="9" t="s">
        <v>19</v>
      </c>
      <c r="D54" s="9"/>
      <c r="E54" s="9" t="s">
        <v>4</v>
      </c>
      <c r="F54" s="10"/>
      <c r="G54" s="9" t="s">
        <v>22</v>
      </c>
      <c r="H54" s="11"/>
    </row>
    <row r="55" customFormat="false" ht="15" hidden="false" customHeight="false" outlineLevel="0" collapsed="false">
      <c r="A55" s="8" t="s">
        <v>17</v>
      </c>
      <c r="B55" s="9" t="s">
        <v>124</v>
      </c>
      <c r="C55" s="9" t="s">
        <v>19</v>
      </c>
      <c r="D55" s="9"/>
      <c r="E55" s="9" t="s">
        <v>4</v>
      </c>
      <c r="F55" s="10"/>
      <c r="G55" s="9" t="s">
        <v>22</v>
      </c>
      <c r="H55" s="11"/>
    </row>
    <row r="56" customFormat="false" ht="15" hidden="false" customHeight="false" outlineLevel="0" collapsed="false">
      <c r="A56" s="14" t="s">
        <v>37</v>
      </c>
      <c r="B56" s="9" t="s">
        <v>125</v>
      </c>
      <c r="C56" s="9" t="s">
        <v>19</v>
      </c>
      <c r="D56" s="9"/>
      <c r="E56" s="9" t="s">
        <v>27</v>
      </c>
      <c r="F56" s="10" t="s">
        <v>43</v>
      </c>
      <c r="G56" s="9" t="s">
        <v>22</v>
      </c>
      <c r="H56" s="11"/>
    </row>
    <row r="57" customFormat="false" ht="15" hidden="false" customHeight="false" outlineLevel="0" collapsed="false">
      <c r="A57" s="15" t="s">
        <v>44</v>
      </c>
      <c r="B57" s="9" t="s">
        <v>126</v>
      </c>
      <c r="C57" s="9" t="s">
        <v>19</v>
      </c>
      <c r="D57" s="9" t="s">
        <v>127</v>
      </c>
      <c r="E57" s="9" t="s">
        <v>27</v>
      </c>
      <c r="F57" s="10" t="s">
        <v>128</v>
      </c>
      <c r="G57" s="9" t="s">
        <v>22</v>
      </c>
      <c r="H57" s="11"/>
    </row>
    <row r="58" customFormat="false" ht="15" hidden="false" customHeight="false" outlineLevel="0" collapsed="false">
      <c r="A58" s="15" t="s">
        <v>44</v>
      </c>
      <c r="B58" s="9" t="s">
        <v>129</v>
      </c>
      <c r="C58" s="9" t="s">
        <v>19</v>
      </c>
      <c r="D58" s="9" t="s">
        <v>130</v>
      </c>
      <c r="E58" s="9" t="s">
        <v>27</v>
      </c>
      <c r="F58" s="10" t="s">
        <v>28</v>
      </c>
      <c r="G58" s="9" t="s">
        <v>29</v>
      </c>
      <c r="H58" s="11" t="s">
        <v>131</v>
      </c>
    </row>
  </sheetData>
  <conditionalFormatting sqref="E2:E58">
    <cfRule type="cellIs" priority="2" operator="equal" aboveAverage="0" equalAverage="0" bottom="0" percent="0" rank="0" text="" dxfId="14">
      <formula>"Sem Técnico"</formula>
    </cfRule>
    <cfRule type="cellIs" priority="3" operator="equal" aboveAverage="0" equalAverage="0" bottom="0" percent="0" rank="0" text="" dxfId="15">
      <formula>"Atrasado"</formula>
    </cfRule>
    <cfRule type="cellIs" priority="4" operator="equal" aboveAverage="0" equalAverage="0" bottom="0" percent="0" rank="0" text="" dxfId="16">
      <formula>"Enviado"</formula>
    </cfRule>
  </conditionalFormatting>
  <conditionalFormatting sqref="G2:G58">
    <cfRule type="cellIs" priority="5" operator="equal" aboveAverage="0" equalAverage="0" bottom="0" percent="0" rank="0" text="" dxfId="17">
      <formula>"Não"</formula>
    </cfRule>
    <cfRule type="cellIs" priority="6" operator="equal" aboveAverage="0" equalAverage="0" bottom="0" percent="0" rank="0" text="" dxfId="18">
      <formula>"Sim"</formula>
    </cfRule>
  </conditionalFormatting>
  <dataValidations count="2">
    <dataValidation allowBlank="true" errorStyle="stop" operator="between" showDropDown="false" showErrorMessage="true" showInputMessage="true" sqref="G2:G58" type="list">
      <formula1>"Sim,Não"</formula1>
      <formula2>0</formula2>
    </dataValidation>
    <dataValidation allowBlank="true" errorStyle="stop" operator="between" showDropDown="false" showErrorMessage="true" showInputMessage="true" sqref="E2:E58" type="list">
      <formula1>"Enviado,Atrasado,Sem Técnico"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8.29"/>
    <col collapsed="false" customWidth="true" hidden="false" outlineLevel="0" max="4" min="4" style="0" width="48.57"/>
    <col collapsed="false" customWidth="true" hidden="false" outlineLevel="0" max="5" min="5" style="0" width="15.71"/>
    <col collapsed="false" customWidth="true" hidden="false" outlineLevel="0" max="6" min="6" style="0" width="20.85"/>
    <col collapsed="false" customWidth="true" hidden="false" outlineLevel="0" max="7" min="7" style="0" width="29.42"/>
    <col collapsed="false" customWidth="true" hidden="false" outlineLevel="0" max="8" min="8" style="0" width="96"/>
  </cols>
  <sheetData>
    <row r="1" customFormat="false" ht="15" hidden="false" customHeight="false" outlineLevel="0" collapsed="false">
      <c r="A1" s="5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7" t="s">
        <v>16</v>
      </c>
    </row>
    <row r="2" customFormat="false" ht="15" hidden="false" customHeight="false" outlineLevel="0" collapsed="false">
      <c r="A2" s="8" t="s">
        <v>17</v>
      </c>
      <c r="B2" s="9" t="s">
        <v>18</v>
      </c>
      <c r="C2" s="9" t="s">
        <v>19</v>
      </c>
      <c r="D2" s="9" t="s">
        <v>20</v>
      </c>
      <c r="E2" s="17" t="s">
        <v>21</v>
      </c>
      <c r="F2" s="10"/>
      <c r="G2" s="9" t="s">
        <v>22</v>
      </c>
      <c r="H2" s="11"/>
    </row>
    <row r="3" customFormat="false" ht="15" hidden="false" customHeight="false" outlineLevel="0" collapsed="false">
      <c r="A3" s="8" t="s">
        <v>17</v>
      </c>
      <c r="B3" s="9" t="s">
        <v>23</v>
      </c>
      <c r="C3" s="9" t="s">
        <v>19</v>
      </c>
      <c r="D3" s="9"/>
      <c r="E3" s="17" t="s">
        <v>4</v>
      </c>
      <c r="F3" s="10"/>
      <c r="G3" s="9" t="s">
        <v>22</v>
      </c>
      <c r="H3" s="11"/>
    </row>
    <row r="4" customFormat="false" ht="15" hidden="false" customHeight="false" outlineLevel="0" collapsed="false">
      <c r="A4" s="12" t="s">
        <v>24</v>
      </c>
      <c r="B4" s="9" t="s">
        <v>25</v>
      </c>
      <c r="C4" s="9" t="s">
        <v>19</v>
      </c>
      <c r="D4" s="9" t="s">
        <v>26</v>
      </c>
      <c r="E4" s="17" t="s">
        <v>27</v>
      </c>
      <c r="F4" s="10" t="s">
        <v>61</v>
      </c>
      <c r="G4" s="9" t="s">
        <v>29</v>
      </c>
      <c r="H4" s="11"/>
    </row>
    <row r="5" customFormat="false" ht="15" hidden="false" customHeight="false" outlineLevel="0" collapsed="false">
      <c r="A5" s="8" t="s">
        <v>17</v>
      </c>
      <c r="B5" s="9" t="s">
        <v>30</v>
      </c>
      <c r="C5" s="9" t="s">
        <v>19</v>
      </c>
      <c r="D5" s="9" t="s">
        <v>31</v>
      </c>
      <c r="E5" s="17" t="s">
        <v>27</v>
      </c>
      <c r="F5" s="10" t="s">
        <v>61</v>
      </c>
      <c r="G5" s="9" t="s">
        <v>29</v>
      </c>
      <c r="H5" s="11" t="s">
        <v>132</v>
      </c>
    </row>
    <row r="6" customFormat="false" ht="15" hidden="false" customHeight="false" outlineLevel="0" collapsed="false">
      <c r="A6" s="13" t="s">
        <v>34</v>
      </c>
      <c r="B6" s="9" t="s">
        <v>35</v>
      </c>
      <c r="C6" s="9" t="s">
        <v>19</v>
      </c>
      <c r="D6" s="9" t="s">
        <v>36</v>
      </c>
      <c r="E6" s="17" t="s">
        <v>27</v>
      </c>
      <c r="F6" s="10" t="s">
        <v>66</v>
      </c>
      <c r="G6" s="9" t="s">
        <v>29</v>
      </c>
      <c r="H6" s="11"/>
    </row>
    <row r="7" customFormat="false" ht="15" hidden="false" customHeight="false" outlineLevel="0" collapsed="false">
      <c r="A7" s="14" t="s">
        <v>37</v>
      </c>
      <c r="B7" s="9" t="s">
        <v>38</v>
      </c>
      <c r="C7" s="9" t="s">
        <v>19</v>
      </c>
      <c r="D7" s="9" t="s">
        <v>39</v>
      </c>
      <c r="E7" s="17" t="s">
        <v>27</v>
      </c>
      <c r="F7" s="10" t="s">
        <v>28</v>
      </c>
      <c r="G7" s="9" t="s">
        <v>29</v>
      </c>
      <c r="H7" s="11"/>
    </row>
    <row r="8" customFormat="false" ht="15" hidden="false" customHeight="false" outlineLevel="0" collapsed="false">
      <c r="A8" s="12" t="s">
        <v>24</v>
      </c>
      <c r="B8" s="9" t="s">
        <v>40</v>
      </c>
      <c r="C8" s="9" t="s">
        <v>19</v>
      </c>
      <c r="D8" s="9" t="s">
        <v>41</v>
      </c>
      <c r="E8" s="17" t="s">
        <v>27</v>
      </c>
      <c r="F8" s="10" t="s">
        <v>66</v>
      </c>
      <c r="G8" s="9" t="s">
        <v>29</v>
      </c>
      <c r="H8" s="11"/>
    </row>
    <row r="9" customFormat="false" ht="15" hidden="false" customHeight="false" outlineLevel="0" collapsed="false">
      <c r="A9" s="14" t="s">
        <v>37</v>
      </c>
      <c r="B9" s="9" t="s">
        <v>42</v>
      </c>
      <c r="C9" s="9" t="s">
        <v>19</v>
      </c>
      <c r="D9" s="9"/>
      <c r="E9" s="17" t="s">
        <v>4</v>
      </c>
      <c r="F9" s="10"/>
      <c r="G9" s="9" t="s">
        <v>22</v>
      </c>
      <c r="H9" s="11"/>
    </row>
    <row r="10" customFormat="false" ht="15" hidden="false" customHeight="false" outlineLevel="0" collapsed="false">
      <c r="A10" s="15" t="s">
        <v>44</v>
      </c>
      <c r="B10" s="9" t="s">
        <v>133</v>
      </c>
      <c r="C10" s="9" t="s">
        <v>19</v>
      </c>
      <c r="D10" s="9"/>
      <c r="E10" s="17" t="s">
        <v>27</v>
      </c>
      <c r="F10" s="10" t="s">
        <v>83</v>
      </c>
      <c r="G10" s="9" t="s">
        <v>22</v>
      </c>
      <c r="H10" s="11"/>
    </row>
    <row r="11" customFormat="false" ht="15" hidden="false" customHeight="false" outlineLevel="0" collapsed="false">
      <c r="A11" s="15" t="s">
        <v>44</v>
      </c>
      <c r="B11" s="9" t="s">
        <v>134</v>
      </c>
      <c r="C11" s="9" t="s">
        <v>47</v>
      </c>
      <c r="D11" s="9"/>
      <c r="E11" s="17" t="s">
        <v>4</v>
      </c>
      <c r="F11" s="10"/>
      <c r="G11" s="9" t="s">
        <v>22</v>
      </c>
      <c r="H11" s="11"/>
    </row>
    <row r="12" customFormat="false" ht="15" hidden="false" customHeight="false" outlineLevel="0" collapsed="false">
      <c r="A12" s="15" t="s">
        <v>44</v>
      </c>
      <c r="B12" s="9" t="s">
        <v>133</v>
      </c>
      <c r="C12" s="9" t="s">
        <v>49</v>
      </c>
      <c r="D12" s="9"/>
      <c r="E12" s="17" t="s">
        <v>4</v>
      </c>
      <c r="F12" s="10"/>
      <c r="G12" s="9" t="s">
        <v>22</v>
      </c>
      <c r="H12" s="11"/>
    </row>
    <row r="13" customFormat="false" ht="15" hidden="false" customHeight="false" outlineLevel="0" collapsed="false">
      <c r="A13" s="15" t="s">
        <v>44</v>
      </c>
      <c r="B13" s="9" t="s">
        <v>134</v>
      </c>
      <c r="C13" s="9" t="s">
        <v>51</v>
      </c>
      <c r="D13" s="9"/>
      <c r="E13" s="17" t="s">
        <v>27</v>
      </c>
      <c r="F13" s="10" t="s">
        <v>43</v>
      </c>
      <c r="G13" s="9" t="s">
        <v>22</v>
      </c>
      <c r="H13" s="11"/>
    </row>
    <row r="14" customFormat="false" ht="15" hidden="false" customHeight="false" outlineLevel="0" collapsed="false">
      <c r="A14" s="15" t="s">
        <v>44</v>
      </c>
      <c r="B14" s="9" t="s">
        <v>134</v>
      </c>
      <c r="C14" s="9" t="s">
        <v>53</v>
      </c>
      <c r="D14" s="9"/>
      <c r="E14" s="17" t="s">
        <v>27</v>
      </c>
      <c r="F14" s="10" t="s">
        <v>43</v>
      </c>
      <c r="G14" s="9" t="s">
        <v>22</v>
      </c>
      <c r="H14" s="11"/>
    </row>
    <row r="15" customFormat="false" ht="15" hidden="false" customHeight="false" outlineLevel="0" collapsed="false">
      <c r="A15" s="15" t="s">
        <v>44</v>
      </c>
      <c r="B15" s="9" t="s">
        <v>54</v>
      </c>
      <c r="C15" s="9" t="s">
        <v>19</v>
      </c>
      <c r="D15" s="9" t="s">
        <v>55</v>
      </c>
      <c r="E15" s="17" t="s">
        <v>27</v>
      </c>
      <c r="F15" s="10" t="s">
        <v>28</v>
      </c>
      <c r="G15" s="9" t="s">
        <v>29</v>
      </c>
      <c r="H15" s="11"/>
    </row>
    <row r="16" customFormat="false" ht="15" hidden="false" customHeight="false" outlineLevel="0" collapsed="false">
      <c r="A16" s="13" t="s">
        <v>34</v>
      </c>
      <c r="B16" s="9" t="s">
        <v>56</v>
      </c>
      <c r="C16" s="9" t="s">
        <v>19</v>
      </c>
      <c r="D16" s="9" t="s">
        <v>57</v>
      </c>
      <c r="E16" s="17" t="s">
        <v>21</v>
      </c>
      <c r="F16" s="10"/>
      <c r="G16" s="9" t="s">
        <v>22</v>
      </c>
      <c r="H16" s="11"/>
    </row>
    <row r="17" customFormat="false" ht="15" hidden="false" customHeight="false" outlineLevel="0" collapsed="false">
      <c r="A17" s="15" t="s">
        <v>44</v>
      </c>
      <c r="B17" s="9" t="s">
        <v>58</v>
      </c>
      <c r="C17" s="9" t="s">
        <v>19</v>
      </c>
      <c r="D17" s="9"/>
      <c r="E17" s="17" t="s">
        <v>4</v>
      </c>
      <c r="F17" s="10"/>
      <c r="G17" s="9" t="s">
        <v>22</v>
      </c>
      <c r="H17" s="11"/>
    </row>
    <row r="18" customFormat="false" ht="15" hidden="false" customHeight="false" outlineLevel="0" collapsed="false">
      <c r="A18" s="8" t="s">
        <v>17</v>
      </c>
      <c r="B18" s="9" t="s">
        <v>59</v>
      </c>
      <c r="C18" s="9" t="s">
        <v>19</v>
      </c>
      <c r="D18" s="9" t="s">
        <v>60</v>
      </c>
      <c r="E18" s="17" t="s">
        <v>27</v>
      </c>
      <c r="F18" s="10" t="s">
        <v>61</v>
      </c>
      <c r="G18" s="9" t="s">
        <v>29</v>
      </c>
      <c r="H18" s="11" t="s">
        <v>135</v>
      </c>
    </row>
    <row r="19" customFormat="false" ht="15" hidden="false" customHeight="false" outlineLevel="0" collapsed="false">
      <c r="A19" s="16" t="s">
        <v>62</v>
      </c>
      <c r="B19" s="9" t="s">
        <v>63</v>
      </c>
      <c r="C19" s="9" t="s">
        <v>19</v>
      </c>
      <c r="D19" s="9"/>
      <c r="E19" s="17" t="s">
        <v>4</v>
      </c>
      <c r="F19" s="10"/>
      <c r="G19" s="9" t="s">
        <v>22</v>
      </c>
      <c r="H19" s="11"/>
    </row>
    <row r="20" customFormat="false" ht="15" hidden="false" customHeight="false" outlineLevel="0" collapsed="false">
      <c r="A20" s="8" t="s">
        <v>17</v>
      </c>
      <c r="B20" s="9" t="s">
        <v>64</v>
      </c>
      <c r="C20" s="9" t="s">
        <v>19</v>
      </c>
      <c r="D20" s="9" t="s">
        <v>65</v>
      </c>
      <c r="E20" s="17" t="s">
        <v>27</v>
      </c>
      <c r="F20" s="10" t="s">
        <v>66</v>
      </c>
      <c r="G20" s="9" t="s">
        <v>29</v>
      </c>
      <c r="H20" s="11"/>
    </row>
    <row r="21" customFormat="false" ht="15" hidden="false" customHeight="false" outlineLevel="0" collapsed="false">
      <c r="A21" s="13" t="s">
        <v>34</v>
      </c>
      <c r="B21" s="9" t="s">
        <v>67</v>
      </c>
      <c r="C21" s="9" t="s">
        <v>19</v>
      </c>
      <c r="D21" s="9"/>
      <c r="E21" s="17" t="s">
        <v>4</v>
      </c>
      <c r="F21" s="10"/>
      <c r="G21" s="9" t="s">
        <v>22</v>
      </c>
      <c r="H21" s="11"/>
    </row>
    <row r="22" customFormat="false" ht="15" hidden="false" customHeight="false" outlineLevel="0" collapsed="false">
      <c r="A22" s="13" t="s">
        <v>34</v>
      </c>
      <c r="B22" s="9" t="s">
        <v>34</v>
      </c>
      <c r="C22" s="9" t="s">
        <v>19</v>
      </c>
      <c r="D22" s="9" t="s">
        <v>68</v>
      </c>
      <c r="E22" s="17" t="s">
        <v>27</v>
      </c>
      <c r="F22" s="10" t="s">
        <v>136</v>
      </c>
      <c r="G22" s="9" t="s">
        <v>22</v>
      </c>
      <c r="H22" s="11"/>
    </row>
    <row r="23" customFormat="false" ht="15" hidden="false" customHeight="false" outlineLevel="0" collapsed="false">
      <c r="A23" s="13" t="s">
        <v>34</v>
      </c>
      <c r="B23" s="9" t="s">
        <v>34</v>
      </c>
      <c r="C23" s="9" t="s">
        <v>47</v>
      </c>
      <c r="D23" s="9" t="s">
        <v>68</v>
      </c>
      <c r="E23" s="17" t="s">
        <v>27</v>
      </c>
      <c r="F23" s="10" t="s">
        <v>137</v>
      </c>
      <c r="G23" s="9" t="s">
        <v>22</v>
      </c>
      <c r="H23" s="11"/>
    </row>
    <row r="24" customFormat="false" ht="15" hidden="false" customHeight="false" outlineLevel="0" collapsed="false">
      <c r="A24" s="13" t="s">
        <v>34</v>
      </c>
      <c r="B24" s="9" t="s">
        <v>34</v>
      </c>
      <c r="C24" s="9" t="s">
        <v>49</v>
      </c>
      <c r="D24" s="9" t="s">
        <v>68</v>
      </c>
      <c r="E24" s="17" t="s">
        <v>27</v>
      </c>
      <c r="F24" s="10" t="s">
        <v>136</v>
      </c>
      <c r="G24" s="9" t="s">
        <v>22</v>
      </c>
      <c r="H24" s="11"/>
    </row>
    <row r="25" customFormat="false" ht="15" hidden="false" customHeight="false" outlineLevel="0" collapsed="false">
      <c r="A25" s="16" t="s">
        <v>62</v>
      </c>
      <c r="B25" s="9" t="s">
        <v>70</v>
      </c>
      <c r="C25" s="9" t="s">
        <v>19</v>
      </c>
      <c r="D25" s="9"/>
      <c r="E25" s="17" t="s">
        <v>4</v>
      </c>
      <c r="F25" s="10"/>
      <c r="G25" s="9" t="s">
        <v>22</v>
      </c>
      <c r="H25" s="11"/>
    </row>
    <row r="26" customFormat="false" ht="15" hidden="false" customHeight="false" outlineLevel="0" collapsed="false">
      <c r="A26" s="12" t="s">
        <v>24</v>
      </c>
      <c r="B26" s="9" t="s">
        <v>71</v>
      </c>
      <c r="C26" s="9" t="s">
        <v>19</v>
      </c>
      <c r="D26" s="9" t="s">
        <v>72</v>
      </c>
      <c r="E26" s="17" t="s">
        <v>27</v>
      </c>
      <c r="F26" s="10" t="s">
        <v>100</v>
      </c>
      <c r="G26" s="9" t="s">
        <v>29</v>
      </c>
      <c r="H26" s="11"/>
    </row>
    <row r="27" customFormat="false" ht="15" hidden="false" customHeight="false" outlineLevel="0" collapsed="false">
      <c r="A27" s="12" t="s">
        <v>24</v>
      </c>
      <c r="B27" s="9" t="s">
        <v>73</v>
      </c>
      <c r="C27" s="9" t="s">
        <v>19</v>
      </c>
      <c r="D27" s="9"/>
      <c r="E27" s="17" t="s">
        <v>27</v>
      </c>
      <c r="F27" s="10" t="s">
        <v>83</v>
      </c>
      <c r="G27" s="9" t="s">
        <v>22</v>
      </c>
      <c r="H27" s="11"/>
    </row>
    <row r="28" customFormat="false" ht="15" hidden="false" customHeight="false" outlineLevel="0" collapsed="false">
      <c r="A28" s="12" t="s">
        <v>24</v>
      </c>
      <c r="B28" s="9" t="s">
        <v>75</v>
      </c>
      <c r="C28" s="9" t="s">
        <v>19</v>
      </c>
      <c r="D28" s="9" t="s">
        <v>76</v>
      </c>
      <c r="E28" s="17" t="s">
        <v>27</v>
      </c>
      <c r="F28" s="10" t="s">
        <v>32</v>
      </c>
      <c r="G28" s="9" t="s">
        <v>29</v>
      </c>
      <c r="H28" s="11"/>
    </row>
    <row r="29" customFormat="false" ht="15" hidden="false" customHeight="false" outlineLevel="0" collapsed="false">
      <c r="A29" s="14" t="s">
        <v>37</v>
      </c>
      <c r="B29" s="9" t="s">
        <v>78</v>
      </c>
      <c r="C29" s="9" t="s">
        <v>19</v>
      </c>
      <c r="D29" s="9" t="s">
        <v>79</v>
      </c>
      <c r="E29" s="17" t="s">
        <v>27</v>
      </c>
      <c r="F29" s="10" t="s">
        <v>32</v>
      </c>
      <c r="G29" s="9" t="s">
        <v>29</v>
      </c>
      <c r="H29" s="11"/>
    </row>
    <row r="30" customFormat="false" ht="15" hidden="false" customHeight="false" outlineLevel="0" collapsed="false">
      <c r="A30" s="14" t="s">
        <v>37</v>
      </c>
      <c r="B30" s="9" t="s">
        <v>80</v>
      </c>
      <c r="C30" s="9" t="s">
        <v>19</v>
      </c>
      <c r="D30" s="9" t="s">
        <v>81</v>
      </c>
      <c r="E30" s="17" t="s">
        <v>27</v>
      </c>
      <c r="F30" s="10" t="s">
        <v>32</v>
      </c>
      <c r="G30" s="9" t="s">
        <v>29</v>
      </c>
      <c r="H30" s="11"/>
    </row>
    <row r="31" customFormat="false" ht="15" hidden="false" customHeight="false" outlineLevel="0" collapsed="false">
      <c r="A31" s="15" t="s">
        <v>44</v>
      </c>
      <c r="B31" s="9" t="s">
        <v>82</v>
      </c>
      <c r="C31" s="9" t="s">
        <v>19</v>
      </c>
      <c r="D31" s="9"/>
      <c r="E31" s="17" t="s">
        <v>4</v>
      </c>
      <c r="F31" s="10"/>
      <c r="G31" s="9" t="s">
        <v>22</v>
      </c>
      <c r="H31" s="11"/>
    </row>
    <row r="32" customFormat="false" ht="15" hidden="false" customHeight="false" outlineLevel="0" collapsed="false">
      <c r="A32" s="16" t="s">
        <v>62</v>
      </c>
      <c r="B32" s="9" t="s">
        <v>84</v>
      </c>
      <c r="C32" s="9" t="s">
        <v>19</v>
      </c>
      <c r="D32" s="9" t="s">
        <v>85</v>
      </c>
      <c r="E32" s="17" t="s">
        <v>27</v>
      </c>
      <c r="F32" s="10" t="s">
        <v>66</v>
      </c>
      <c r="G32" s="9" t="s">
        <v>29</v>
      </c>
      <c r="H32" s="11"/>
    </row>
    <row r="33" customFormat="false" ht="15" hidden="false" customHeight="false" outlineLevel="0" collapsed="false">
      <c r="A33" s="14" t="s">
        <v>37</v>
      </c>
      <c r="B33" s="9" t="s">
        <v>86</v>
      </c>
      <c r="C33" s="9" t="s">
        <v>19</v>
      </c>
      <c r="D33" s="9" t="s">
        <v>87</v>
      </c>
      <c r="E33" s="17" t="s">
        <v>27</v>
      </c>
      <c r="F33" s="10" t="s">
        <v>61</v>
      </c>
      <c r="G33" s="9" t="s">
        <v>29</v>
      </c>
      <c r="H33" s="11"/>
    </row>
    <row r="34" customFormat="false" ht="15" hidden="false" customHeight="false" outlineLevel="0" collapsed="false">
      <c r="A34" s="14" t="s">
        <v>37</v>
      </c>
      <c r="B34" s="9" t="s">
        <v>88</v>
      </c>
      <c r="C34" s="9" t="s">
        <v>19</v>
      </c>
      <c r="D34" s="9" t="s">
        <v>89</v>
      </c>
      <c r="E34" s="17" t="s">
        <v>27</v>
      </c>
      <c r="F34" s="10" t="s">
        <v>61</v>
      </c>
      <c r="G34" s="9" t="s">
        <v>29</v>
      </c>
      <c r="H34" s="11"/>
    </row>
    <row r="35" customFormat="false" ht="15" hidden="false" customHeight="false" outlineLevel="0" collapsed="false">
      <c r="A35" s="13" t="s">
        <v>34</v>
      </c>
      <c r="B35" s="9" t="s">
        <v>90</v>
      </c>
      <c r="C35" s="9" t="s">
        <v>19</v>
      </c>
      <c r="D35" s="9"/>
      <c r="E35" s="17" t="s">
        <v>4</v>
      </c>
      <c r="F35" s="10"/>
      <c r="G35" s="9" t="s">
        <v>22</v>
      </c>
      <c r="H35" s="11"/>
    </row>
    <row r="36" customFormat="false" ht="15" hidden="false" customHeight="false" outlineLevel="0" collapsed="false">
      <c r="A36" s="16" t="s">
        <v>62</v>
      </c>
      <c r="B36" s="9" t="s">
        <v>91</v>
      </c>
      <c r="C36" s="9" t="s">
        <v>19</v>
      </c>
      <c r="D36" s="9" t="s">
        <v>92</v>
      </c>
      <c r="E36" s="17" t="s">
        <v>27</v>
      </c>
      <c r="F36" s="10" t="s">
        <v>66</v>
      </c>
      <c r="G36" s="9" t="s">
        <v>29</v>
      </c>
      <c r="H36" s="11"/>
    </row>
    <row r="37" customFormat="false" ht="15" hidden="false" customHeight="false" outlineLevel="0" collapsed="false">
      <c r="A37" s="14" t="s">
        <v>37</v>
      </c>
      <c r="B37" s="9" t="s">
        <v>93</v>
      </c>
      <c r="C37" s="9" t="s">
        <v>19</v>
      </c>
      <c r="D37" s="9" t="s">
        <v>94</v>
      </c>
      <c r="E37" s="17" t="s">
        <v>27</v>
      </c>
      <c r="F37" s="10" t="s">
        <v>61</v>
      </c>
      <c r="G37" s="9" t="s">
        <v>29</v>
      </c>
      <c r="H37" s="11"/>
    </row>
    <row r="38" customFormat="false" ht="15" hidden="false" customHeight="false" outlineLevel="0" collapsed="false">
      <c r="A38" s="12" t="s">
        <v>24</v>
      </c>
      <c r="B38" s="9" t="s">
        <v>95</v>
      </c>
      <c r="C38" s="9" t="s">
        <v>19</v>
      </c>
      <c r="D38" s="9"/>
      <c r="E38" s="17" t="s">
        <v>4</v>
      </c>
      <c r="F38" s="10"/>
      <c r="G38" s="9" t="s">
        <v>22</v>
      </c>
      <c r="H38" s="11"/>
    </row>
    <row r="39" customFormat="false" ht="15" hidden="false" customHeight="false" outlineLevel="0" collapsed="false">
      <c r="A39" s="16" t="s">
        <v>62</v>
      </c>
      <c r="B39" s="9" t="s">
        <v>96</v>
      </c>
      <c r="C39" s="9" t="s">
        <v>19</v>
      </c>
      <c r="D39" s="9"/>
      <c r="E39" s="17" t="s">
        <v>4</v>
      </c>
      <c r="F39" s="10"/>
      <c r="G39" s="9" t="s">
        <v>22</v>
      </c>
      <c r="H39" s="11"/>
    </row>
    <row r="40" customFormat="false" ht="15" hidden="false" customHeight="false" outlineLevel="0" collapsed="false">
      <c r="A40" s="8" t="s">
        <v>17</v>
      </c>
      <c r="B40" s="9" t="s">
        <v>98</v>
      </c>
      <c r="C40" s="9" t="s">
        <v>19</v>
      </c>
      <c r="D40" s="9" t="s">
        <v>99</v>
      </c>
      <c r="E40" s="17" t="s">
        <v>27</v>
      </c>
      <c r="F40" s="10" t="s">
        <v>100</v>
      </c>
      <c r="G40" s="9" t="s">
        <v>29</v>
      </c>
      <c r="H40" s="11" t="s">
        <v>138</v>
      </c>
    </row>
    <row r="41" customFormat="false" ht="15" hidden="false" customHeight="false" outlineLevel="0" collapsed="false">
      <c r="A41" s="14" t="s">
        <v>37</v>
      </c>
      <c r="B41" s="9" t="s">
        <v>101</v>
      </c>
      <c r="C41" s="9" t="s">
        <v>19</v>
      </c>
      <c r="D41" s="9" t="s">
        <v>102</v>
      </c>
      <c r="E41" s="17" t="s">
        <v>21</v>
      </c>
      <c r="F41" s="10"/>
      <c r="G41" s="9" t="s">
        <v>22</v>
      </c>
      <c r="H41" s="11" t="s">
        <v>139</v>
      </c>
    </row>
    <row r="42" customFormat="false" ht="15" hidden="false" customHeight="false" outlineLevel="0" collapsed="false">
      <c r="A42" s="13" t="s">
        <v>34</v>
      </c>
      <c r="B42" s="9" t="s">
        <v>103</v>
      </c>
      <c r="C42" s="9" t="s">
        <v>19</v>
      </c>
      <c r="D42" s="9" t="s">
        <v>104</v>
      </c>
      <c r="E42" s="17" t="s">
        <v>27</v>
      </c>
      <c r="F42" s="10" t="s">
        <v>66</v>
      </c>
      <c r="G42" s="9" t="s">
        <v>29</v>
      </c>
      <c r="H42" s="11"/>
    </row>
    <row r="43" customFormat="false" ht="15" hidden="false" customHeight="false" outlineLevel="0" collapsed="false">
      <c r="A43" s="13" t="s">
        <v>34</v>
      </c>
      <c r="B43" s="9" t="s">
        <v>105</v>
      </c>
      <c r="C43" s="9" t="s">
        <v>19</v>
      </c>
      <c r="D43" s="9"/>
      <c r="E43" s="17" t="s">
        <v>4</v>
      </c>
      <c r="F43" s="10"/>
      <c r="G43" s="9" t="s">
        <v>22</v>
      </c>
      <c r="H43" s="11"/>
    </row>
    <row r="44" customFormat="false" ht="15" hidden="false" customHeight="false" outlineLevel="0" collapsed="false">
      <c r="A44" s="16" t="s">
        <v>62</v>
      </c>
      <c r="B44" s="9" t="s">
        <v>106</v>
      </c>
      <c r="C44" s="9" t="s">
        <v>19</v>
      </c>
      <c r="D44" s="9" t="s">
        <v>107</v>
      </c>
      <c r="E44" s="17" t="s">
        <v>27</v>
      </c>
      <c r="F44" s="10" t="s">
        <v>77</v>
      </c>
      <c r="G44" s="9" t="s">
        <v>29</v>
      </c>
      <c r="H44" s="11"/>
    </row>
    <row r="45" customFormat="false" ht="15" hidden="false" customHeight="false" outlineLevel="0" collapsed="false">
      <c r="A45" s="12" t="s">
        <v>24</v>
      </c>
      <c r="B45" s="9" t="s">
        <v>108</v>
      </c>
      <c r="C45" s="9" t="s">
        <v>19</v>
      </c>
      <c r="D45" s="9" t="s">
        <v>109</v>
      </c>
      <c r="E45" s="17" t="s">
        <v>27</v>
      </c>
      <c r="F45" s="10" t="s">
        <v>61</v>
      </c>
      <c r="G45" s="9" t="s">
        <v>29</v>
      </c>
      <c r="H45" s="11"/>
    </row>
    <row r="46" customFormat="false" ht="15" hidden="false" customHeight="false" outlineLevel="0" collapsed="false">
      <c r="A46" s="15" t="s">
        <v>44</v>
      </c>
      <c r="B46" s="9" t="s">
        <v>110</v>
      </c>
      <c r="C46" s="9" t="s">
        <v>19</v>
      </c>
      <c r="D46" s="9"/>
      <c r="E46" s="17" t="s">
        <v>4</v>
      </c>
      <c r="F46" s="10"/>
      <c r="G46" s="9" t="s">
        <v>22</v>
      </c>
      <c r="H46" s="11"/>
    </row>
    <row r="47" customFormat="false" ht="15" hidden="false" customHeight="false" outlineLevel="0" collapsed="false">
      <c r="A47" s="15" t="s">
        <v>44</v>
      </c>
      <c r="B47" s="9" t="s">
        <v>111</v>
      </c>
      <c r="C47" s="9" t="s">
        <v>47</v>
      </c>
      <c r="D47" s="9"/>
      <c r="E47" s="17" t="s">
        <v>4</v>
      </c>
      <c r="F47" s="10"/>
      <c r="G47" s="9" t="s">
        <v>22</v>
      </c>
      <c r="H47" s="11"/>
    </row>
    <row r="48" customFormat="false" ht="15" hidden="false" customHeight="false" outlineLevel="0" collapsed="false">
      <c r="A48" s="15" t="s">
        <v>44</v>
      </c>
      <c r="B48" s="9" t="s">
        <v>112</v>
      </c>
      <c r="C48" s="9" t="s">
        <v>19</v>
      </c>
      <c r="D48" s="9" t="s">
        <v>113</v>
      </c>
      <c r="E48" s="17" t="s">
        <v>27</v>
      </c>
      <c r="F48" s="10" t="s">
        <v>28</v>
      </c>
      <c r="G48" s="9" t="s">
        <v>29</v>
      </c>
      <c r="H48" s="11"/>
    </row>
    <row r="49" customFormat="false" ht="15" hidden="false" customHeight="false" outlineLevel="0" collapsed="false">
      <c r="A49" s="13" t="s">
        <v>34</v>
      </c>
      <c r="B49" s="9" t="s">
        <v>115</v>
      </c>
      <c r="C49" s="9" t="s">
        <v>19</v>
      </c>
      <c r="D49" s="9"/>
      <c r="E49" s="17" t="s">
        <v>4</v>
      </c>
      <c r="F49" s="10"/>
      <c r="G49" s="9" t="s">
        <v>22</v>
      </c>
      <c r="H49" s="11"/>
    </row>
    <row r="50" customFormat="false" ht="15" hidden="false" customHeight="false" outlineLevel="0" collapsed="false">
      <c r="A50" s="16" t="s">
        <v>62</v>
      </c>
      <c r="B50" s="9" t="s">
        <v>116</v>
      </c>
      <c r="C50" s="9" t="s">
        <v>19</v>
      </c>
      <c r="D50" s="9" t="s">
        <v>117</v>
      </c>
      <c r="E50" s="17" t="s">
        <v>27</v>
      </c>
      <c r="F50" s="10" t="s">
        <v>28</v>
      </c>
      <c r="G50" s="9" t="s">
        <v>29</v>
      </c>
      <c r="H50" s="11"/>
    </row>
    <row r="51" customFormat="false" ht="15" hidden="false" customHeight="false" outlineLevel="0" collapsed="false">
      <c r="A51" s="12" t="s">
        <v>24</v>
      </c>
      <c r="B51" s="9" t="s">
        <v>119</v>
      </c>
      <c r="C51" s="9" t="s">
        <v>19</v>
      </c>
      <c r="D51" s="9" t="s">
        <v>120</v>
      </c>
      <c r="E51" s="17" t="s">
        <v>27</v>
      </c>
      <c r="F51" s="10" t="s">
        <v>61</v>
      </c>
      <c r="G51" s="9" t="s">
        <v>29</v>
      </c>
      <c r="H51" s="11"/>
    </row>
    <row r="52" customFormat="false" ht="15" hidden="false" customHeight="false" outlineLevel="0" collapsed="false">
      <c r="A52" s="8" t="s">
        <v>17</v>
      </c>
      <c r="B52" s="9" t="s">
        <v>121</v>
      </c>
      <c r="C52" s="9" t="s">
        <v>19</v>
      </c>
      <c r="D52" s="9"/>
      <c r="E52" s="17" t="s">
        <v>4</v>
      </c>
      <c r="F52" s="10"/>
      <c r="G52" s="9" t="s">
        <v>22</v>
      </c>
      <c r="H52" s="11"/>
    </row>
    <row r="53" customFormat="false" ht="15" hidden="false" customHeight="false" outlineLevel="0" collapsed="false">
      <c r="A53" s="12" t="s">
        <v>24</v>
      </c>
      <c r="B53" s="9" t="s">
        <v>122</v>
      </c>
      <c r="C53" s="9" t="s">
        <v>19</v>
      </c>
      <c r="D53" s="9"/>
      <c r="E53" s="17" t="s">
        <v>4</v>
      </c>
      <c r="F53" s="10"/>
      <c r="G53" s="9" t="s">
        <v>22</v>
      </c>
      <c r="H53" s="11"/>
    </row>
    <row r="54" customFormat="false" ht="15" hidden="false" customHeight="false" outlineLevel="0" collapsed="false">
      <c r="A54" s="16" t="s">
        <v>62</v>
      </c>
      <c r="B54" s="9" t="s">
        <v>123</v>
      </c>
      <c r="C54" s="9" t="s">
        <v>19</v>
      </c>
      <c r="D54" s="9"/>
      <c r="E54" s="17" t="s">
        <v>4</v>
      </c>
      <c r="F54" s="10"/>
      <c r="G54" s="9" t="s">
        <v>22</v>
      </c>
      <c r="H54" s="11"/>
    </row>
    <row r="55" customFormat="false" ht="15" hidden="false" customHeight="false" outlineLevel="0" collapsed="false">
      <c r="A55" s="8" t="s">
        <v>17</v>
      </c>
      <c r="B55" s="9" t="s">
        <v>124</v>
      </c>
      <c r="C55" s="9" t="s">
        <v>19</v>
      </c>
      <c r="D55" s="9"/>
      <c r="E55" s="17" t="s">
        <v>4</v>
      </c>
      <c r="F55" s="10"/>
      <c r="G55" s="9" t="s">
        <v>22</v>
      </c>
      <c r="H55" s="11"/>
    </row>
    <row r="56" customFormat="false" ht="15" hidden="false" customHeight="false" outlineLevel="0" collapsed="false">
      <c r="A56" s="14" t="s">
        <v>37</v>
      </c>
      <c r="B56" s="9" t="s">
        <v>125</v>
      </c>
      <c r="C56" s="9" t="s">
        <v>19</v>
      </c>
      <c r="D56" s="9"/>
      <c r="E56" s="17" t="s">
        <v>4</v>
      </c>
      <c r="F56" s="10"/>
      <c r="G56" s="9" t="s">
        <v>22</v>
      </c>
      <c r="H56" s="11"/>
    </row>
    <row r="57" customFormat="false" ht="15" hidden="false" customHeight="false" outlineLevel="0" collapsed="false">
      <c r="A57" s="15" t="s">
        <v>44</v>
      </c>
      <c r="B57" s="9" t="s">
        <v>126</v>
      </c>
      <c r="C57" s="9" t="s">
        <v>19</v>
      </c>
      <c r="D57" s="9" t="s">
        <v>127</v>
      </c>
      <c r="E57" s="17" t="s">
        <v>27</v>
      </c>
      <c r="F57" s="10" t="s">
        <v>43</v>
      </c>
      <c r="G57" s="9" t="s">
        <v>22</v>
      </c>
      <c r="H57" s="11"/>
    </row>
    <row r="58" customFormat="false" ht="15" hidden="false" customHeight="false" outlineLevel="0" collapsed="false">
      <c r="A58" s="15" t="s">
        <v>44</v>
      </c>
      <c r="B58" s="9" t="s">
        <v>129</v>
      </c>
      <c r="C58" s="9" t="s">
        <v>19</v>
      </c>
      <c r="D58" s="9" t="s">
        <v>130</v>
      </c>
      <c r="E58" s="17" t="s">
        <v>27</v>
      </c>
      <c r="F58" s="10" t="s">
        <v>28</v>
      </c>
      <c r="G58" s="9" t="s">
        <v>29</v>
      </c>
      <c r="H58" s="11" t="s">
        <v>140</v>
      </c>
    </row>
  </sheetData>
  <conditionalFormatting sqref="G2:G58">
    <cfRule type="cellIs" priority="2" operator="equal" aboveAverage="0" equalAverage="0" bottom="0" percent="0" rank="0" text="" dxfId="19">
      <formula>"Não"</formula>
    </cfRule>
    <cfRule type="cellIs" priority="3" operator="equal" aboveAverage="0" equalAverage="0" bottom="0" percent="0" rank="0" text="" dxfId="20">
      <formula>"Sim"</formula>
    </cfRule>
  </conditionalFormatting>
  <conditionalFormatting sqref="E3 E9:E14">
    <cfRule type="cellIs" priority="4" operator="equal" aboveAverage="0" equalAverage="0" bottom="0" percent="0" rank="0" text="" dxfId="21">
      <formula>"Sem Técnico"</formula>
    </cfRule>
    <cfRule type="cellIs" priority="5" operator="equal" aboveAverage="0" equalAverage="0" bottom="0" percent="0" rank="0" text="" dxfId="22">
      <formula>"Atrasado"</formula>
    </cfRule>
    <cfRule type="cellIs" priority="6" operator="equal" aboveAverage="0" equalAverage="0" bottom="0" percent="0" rank="0" text="" dxfId="23">
      <formula>"Enviado"</formula>
    </cfRule>
  </conditionalFormatting>
  <conditionalFormatting sqref="E58">
    <cfRule type="cellIs" priority="7" operator="equal" aboveAverage="0" equalAverage="0" bottom="0" percent="0" rank="0" text="" dxfId="24">
      <formula>"Sem Técnico"</formula>
    </cfRule>
    <cfRule type="cellIs" priority="8" operator="equal" aboveAverage="0" equalAverage="0" bottom="0" percent="0" rank="0" text="" dxfId="25">
      <formula>"Atrasado"</formula>
    </cfRule>
    <cfRule type="cellIs" priority="9" operator="equal" aboveAverage="0" equalAverage="0" bottom="0" percent="0" rank="0" text="" dxfId="26">
      <formula>"Enviado"</formula>
    </cfRule>
  </conditionalFormatting>
  <conditionalFormatting sqref="E2">
    <cfRule type="cellIs" priority="10" operator="equal" aboveAverage="0" equalAverage="0" bottom="0" percent="0" rank="0" text="" dxfId="27">
      <formula>"Sem Técnico"</formula>
    </cfRule>
    <cfRule type="cellIs" priority="11" operator="equal" aboveAverage="0" equalAverage="0" bottom="0" percent="0" rank="0" text="" dxfId="28">
      <formula>"Atrasado"</formula>
    </cfRule>
    <cfRule type="cellIs" priority="12" operator="equal" aboveAverage="0" equalAverage="0" bottom="0" percent="0" rank="0" text="" dxfId="29">
      <formula>"Enviado"</formula>
    </cfRule>
  </conditionalFormatting>
  <conditionalFormatting sqref="E22">
    <cfRule type="cellIs" priority="13" operator="equal" aboveAverage="0" equalAverage="0" bottom="0" percent="0" rank="0" text="" dxfId="30">
      <formula>"Sem Técnico"</formula>
    </cfRule>
    <cfRule type="cellIs" priority="14" operator="equal" aboveAverage="0" equalAverage="0" bottom="0" percent="0" rank="0" text="" dxfId="31">
      <formula>"Atrasado"</formula>
    </cfRule>
    <cfRule type="cellIs" priority="15" operator="equal" aboveAverage="0" equalAverage="0" bottom="0" percent="0" rank="0" text="" dxfId="32">
      <formula>"Enviado"</formula>
    </cfRule>
  </conditionalFormatting>
  <conditionalFormatting sqref="E23">
    <cfRule type="cellIs" priority="16" operator="equal" aboveAverage="0" equalAverage="0" bottom="0" percent="0" rank="0" text="" dxfId="33">
      <formula>"Sem Técnico"</formula>
    </cfRule>
    <cfRule type="cellIs" priority="17" operator="equal" aboveAverage="0" equalAverage="0" bottom="0" percent="0" rank="0" text="" dxfId="34">
      <formula>"Atrasado"</formula>
    </cfRule>
    <cfRule type="cellIs" priority="18" operator="equal" aboveAverage="0" equalAverage="0" bottom="0" percent="0" rank="0" text="" dxfId="35">
      <formula>"Enviado"</formula>
    </cfRule>
  </conditionalFormatting>
  <conditionalFormatting sqref="E41">
    <cfRule type="cellIs" priority="19" operator="equal" aboveAverage="0" equalAverage="0" bottom="0" percent="0" rank="0" text="" dxfId="36">
      <formula>"Sem Técnico"</formula>
    </cfRule>
    <cfRule type="cellIs" priority="20" operator="equal" aboveAverage="0" equalAverage="0" bottom="0" percent="0" rank="0" text="" dxfId="37">
      <formula>"Atrasado"</formula>
    </cfRule>
    <cfRule type="cellIs" priority="21" operator="equal" aboveAverage="0" equalAverage="0" bottom="0" percent="0" rank="0" text="" dxfId="38">
      <formula>"Enviado"</formula>
    </cfRule>
  </conditionalFormatting>
  <conditionalFormatting sqref="E57">
    <cfRule type="cellIs" priority="22" operator="equal" aboveAverage="0" equalAverage="0" bottom="0" percent="0" rank="0" text="" dxfId="39">
      <formula>"Sem Técnico"</formula>
    </cfRule>
    <cfRule type="cellIs" priority="23" operator="equal" aboveAverage="0" equalAverage="0" bottom="0" percent="0" rank="0" text="" dxfId="40">
      <formula>"Atrasado"</formula>
    </cfRule>
    <cfRule type="cellIs" priority="24" operator="equal" aboveAverage="0" equalAverage="0" bottom="0" percent="0" rank="0" text="" dxfId="41">
      <formula>"Enviado"</formula>
    </cfRule>
  </conditionalFormatting>
  <conditionalFormatting sqref="E50:E51">
    <cfRule type="cellIs" priority="25" operator="equal" aboveAverage="0" equalAverage="0" bottom="0" percent="0" rank="0" text="" dxfId="42">
      <formula>"Sem Técnico"</formula>
    </cfRule>
    <cfRule type="cellIs" priority="26" operator="equal" aboveAverage="0" equalAverage="0" bottom="0" percent="0" rank="0" text="" dxfId="43">
      <formula>"Atrasado"</formula>
    </cfRule>
    <cfRule type="cellIs" priority="27" operator="equal" aboveAverage="0" equalAverage="0" bottom="0" percent="0" rank="0" text="" dxfId="44">
      <formula>"Enviado"</formula>
    </cfRule>
  </conditionalFormatting>
  <conditionalFormatting sqref="E48">
    <cfRule type="cellIs" priority="28" operator="equal" aboveAverage="0" equalAverage="0" bottom="0" percent="0" rank="0" text="" dxfId="45">
      <formula>"Sem Técnico"</formula>
    </cfRule>
    <cfRule type="cellIs" priority="29" operator="equal" aboveAverage="0" equalAverage="0" bottom="0" percent="0" rank="0" text="" dxfId="46">
      <formula>"Atrasado"</formula>
    </cfRule>
    <cfRule type="cellIs" priority="30" operator="equal" aboveAverage="0" equalAverage="0" bottom="0" percent="0" rank="0" text="" dxfId="47">
      <formula>"Enviado"</formula>
    </cfRule>
  </conditionalFormatting>
  <conditionalFormatting sqref="E44:E45">
    <cfRule type="cellIs" priority="31" operator="equal" aboveAverage="0" equalAverage="0" bottom="0" percent="0" rank="0" text="" dxfId="48">
      <formula>"Sem Técnico"</formula>
    </cfRule>
    <cfRule type="cellIs" priority="32" operator="equal" aboveAverage="0" equalAverage="0" bottom="0" percent="0" rank="0" text="" dxfId="49">
      <formula>"Atrasado"</formula>
    </cfRule>
    <cfRule type="cellIs" priority="33" operator="equal" aboveAverage="0" equalAverage="0" bottom="0" percent="0" rank="0" text="" dxfId="50">
      <formula>"Enviado"</formula>
    </cfRule>
  </conditionalFormatting>
  <conditionalFormatting sqref="E42">
    <cfRule type="cellIs" priority="34" operator="equal" aboveAverage="0" equalAverage="0" bottom="0" percent="0" rank="0" text="" dxfId="51">
      <formula>"Sem Técnico"</formula>
    </cfRule>
    <cfRule type="cellIs" priority="35" operator="equal" aboveAverage="0" equalAverage="0" bottom="0" percent="0" rank="0" text="" dxfId="52">
      <formula>"Atrasado"</formula>
    </cfRule>
    <cfRule type="cellIs" priority="36" operator="equal" aboveAverage="0" equalAverage="0" bottom="0" percent="0" rank="0" text="" dxfId="53">
      <formula>"Enviado"</formula>
    </cfRule>
  </conditionalFormatting>
  <conditionalFormatting sqref="E40">
    <cfRule type="cellIs" priority="37" operator="equal" aboveAverage="0" equalAverage="0" bottom="0" percent="0" rank="0" text="" dxfId="54">
      <formula>"Sem Técnico"</formula>
    </cfRule>
    <cfRule type="cellIs" priority="38" operator="equal" aboveAverage="0" equalAverage="0" bottom="0" percent="0" rank="0" text="" dxfId="55">
      <formula>"Atrasado"</formula>
    </cfRule>
    <cfRule type="cellIs" priority="39" operator="equal" aboveAverage="0" equalAverage="0" bottom="0" percent="0" rank="0" text="" dxfId="56">
      <formula>"Enviado"</formula>
    </cfRule>
  </conditionalFormatting>
  <conditionalFormatting sqref="E36:E37">
    <cfRule type="cellIs" priority="40" operator="equal" aboveAverage="0" equalAverage="0" bottom="0" percent="0" rank="0" text="" dxfId="57">
      <formula>"Sem Técnico"</formula>
    </cfRule>
    <cfRule type="cellIs" priority="41" operator="equal" aboveAverage="0" equalAverage="0" bottom="0" percent="0" rank="0" text="" dxfId="58">
      <formula>"Atrasado"</formula>
    </cfRule>
    <cfRule type="cellIs" priority="42" operator="equal" aboveAverage="0" equalAverage="0" bottom="0" percent="0" rank="0" text="" dxfId="59">
      <formula>"Enviado"</formula>
    </cfRule>
  </conditionalFormatting>
  <conditionalFormatting sqref="E32:E34">
    <cfRule type="cellIs" priority="43" operator="equal" aboveAverage="0" equalAverage="0" bottom="0" percent="0" rank="0" text="" dxfId="60">
      <formula>"Sem Técnico"</formula>
    </cfRule>
    <cfRule type="cellIs" priority="44" operator="equal" aboveAverage="0" equalAverage="0" bottom="0" percent="0" rank="0" text="" dxfId="61">
      <formula>"Atrasado"</formula>
    </cfRule>
    <cfRule type="cellIs" priority="45" operator="equal" aboveAverage="0" equalAverage="0" bottom="0" percent="0" rank="0" text="" dxfId="62">
      <formula>"Enviado"</formula>
    </cfRule>
  </conditionalFormatting>
  <conditionalFormatting sqref="E28:E30">
    <cfRule type="cellIs" priority="46" operator="equal" aboveAverage="0" equalAverage="0" bottom="0" percent="0" rank="0" text="" dxfId="63">
      <formula>"Sem Técnico"</formula>
    </cfRule>
    <cfRule type="cellIs" priority="47" operator="equal" aboveAverage="0" equalAverage="0" bottom="0" percent="0" rank="0" text="" dxfId="64">
      <formula>"Atrasado"</formula>
    </cfRule>
    <cfRule type="cellIs" priority="48" operator="equal" aboveAverage="0" equalAverage="0" bottom="0" percent="0" rank="0" text="" dxfId="65">
      <formula>"Enviado"</formula>
    </cfRule>
  </conditionalFormatting>
  <conditionalFormatting sqref="E26">
    <cfRule type="cellIs" priority="49" operator="equal" aboveAverage="0" equalAverage="0" bottom="0" percent="0" rank="0" text="" dxfId="66">
      <formula>"Sem Técnico"</formula>
    </cfRule>
    <cfRule type="cellIs" priority="50" operator="equal" aboveAverage="0" equalAverage="0" bottom="0" percent="0" rank="0" text="" dxfId="67">
      <formula>"Atrasado"</formula>
    </cfRule>
    <cfRule type="cellIs" priority="51" operator="equal" aboveAverage="0" equalAverage="0" bottom="0" percent="0" rank="0" text="" dxfId="68">
      <formula>"Enviado"</formula>
    </cfRule>
  </conditionalFormatting>
  <conditionalFormatting sqref="E24">
    <cfRule type="cellIs" priority="52" operator="equal" aboveAverage="0" equalAverage="0" bottom="0" percent="0" rank="0" text="" dxfId="69">
      <formula>"Sem Técnico"</formula>
    </cfRule>
    <cfRule type="cellIs" priority="53" operator="equal" aboveAverage="0" equalAverage="0" bottom="0" percent="0" rank="0" text="" dxfId="70">
      <formula>"Atrasado"</formula>
    </cfRule>
    <cfRule type="cellIs" priority="54" operator="equal" aboveAverage="0" equalAverage="0" bottom="0" percent="0" rank="0" text="" dxfId="71">
      <formula>"Enviado"</formula>
    </cfRule>
  </conditionalFormatting>
  <conditionalFormatting sqref="E20">
    <cfRule type="cellIs" priority="55" operator="equal" aboveAverage="0" equalAverage="0" bottom="0" percent="0" rank="0" text="" dxfId="72">
      <formula>"Sem Técnico"</formula>
    </cfRule>
    <cfRule type="cellIs" priority="56" operator="equal" aboveAverage="0" equalAverage="0" bottom="0" percent="0" rank="0" text="" dxfId="73">
      <formula>"Atrasado"</formula>
    </cfRule>
    <cfRule type="cellIs" priority="57" operator="equal" aboveAverage="0" equalAverage="0" bottom="0" percent="0" rank="0" text="" dxfId="74">
      <formula>"Enviado"</formula>
    </cfRule>
  </conditionalFormatting>
  <conditionalFormatting sqref="E18">
    <cfRule type="cellIs" priority="58" operator="equal" aboveAverage="0" equalAverage="0" bottom="0" percent="0" rank="0" text="" dxfId="75">
      <formula>"Sem Técnico"</formula>
    </cfRule>
    <cfRule type="cellIs" priority="59" operator="equal" aboveAverage="0" equalAverage="0" bottom="0" percent="0" rank="0" text="" dxfId="76">
      <formula>"Atrasado"</formula>
    </cfRule>
    <cfRule type="cellIs" priority="60" operator="equal" aboveAverage="0" equalAverage="0" bottom="0" percent="0" rank="0" text="" dxfId="77">
      <formula>"Enviado"</formula>
    </cfRule>
  </conditionalFormatting>
  <conditionalFormatting sqref="E16">
    <cfRule type="cellIs" priority="61" operator="equal" aboveAverage="0" equalAverage="0" bottom="0" percent="0" rank="0" text="" dxfId="78">
      <formula>"Sem Técnico"</formula>
    </cfRule>
    <cfRule type="cellIs" priority="62" operator="equal" aboveAverage="0" equalAverage="0" bottom="0" percent="0" rank="0" text="" dxfId="79">
      <formula>"Atrasado"</formula>
    </cfRule>
    <cfRule type="cellIs" priority="63" operator="equal" aboveAverage="0" equalAverage="0" bottom="0" percent="0" rank="0" text="" dxfId="80">
      <formula>"Enviado"</formula>
    </cfRule>
  </conditionalFormatting>
  <conditionalFormatting sqref="E15">
    <cfRule type="cellIs" priority="64" operator="equal" aboveAverage="0" equalAverage="0" bottom="0" percent="0" rank="0" text="" dxfId="81">
      <formula>"Sem Técnico"</formula>
    </cfRule>
    <cfRule type="cellIs" priority="65" operator="equal" aboveAverage="0" equalAverage="0" bottom="0" percent="0" rank="0" text="" dxfId="82">
      <formula>"Atrasado"</formula>
    </cfRule>
    <cfRule type="cellIs" priority="66" operator="equal" aboveAverage="0" equalAverage="0" bottom="0" percent="0" rank="0" text="" dxfId="83">
      <formula>"Enviado"</formula>
    </cfRule>
  </conditionalFormatting>
  <conditionalFormatting sqref="E4:E8">
    <cfRule type="cellIs" priority="67" operator="equal" aboveAverage="0" equalAverage="0" bottom="0" percent="0" rank="0" text="" dxfId="84">
      <formula>"Sem Técnico"</formula>
    </cfRule>
    <cfRule type="cellIs" priority="68" operator="equal" aboveAverage="0" equalAverage="0" bottom="0" percent="0" rank="0" text="" dxfId="85">
      <formula>"Atrasado"</formula>
    </cfRule>
    <cfRule type="cellIs" priority="69" operator="equal" aboveAverage="0" equalAverage="0" bottom="0" percent="0" rank="0" text="" dxfId="86">
      <formula>"Enviado"</formula>
    </cfRule>
  </conditionalFormatting>
  <conditionalFormatting sqref="E17">
    <cfRule type="cellIs" priority="70" operator="equal" aboveAverage="0" equalAverage="0" bottom="0" percent="0" rank="0" text="" dxfId="87">
      <formula>"Sem Técnico"</formula>
    </cfRule>
    <cfRule type="cellIs" priority="71" operator="equal" aboveAverage="0" equalAverage="0" bottom="0" percent="0" rank="0" text="" dxfId="88">
      <formula>"Atrasado"</formula>
    </cfRule>
    <cfRule type="cellIs" priority="72" operator="equal" aboveAverage="0" equalAverage="0" bottom="0" percent="0" rank="0" text="" dxfId="89">
      <formula>"Enviado"</formula>
    </cfRule>
  </conditionalFormatting>
  <conditionalFormatting sqref="E19">
    <cfRule type="cellIs" priority="73" operator="equal" aboveAverage="0" equalAverage="0" bottom="0" percent="0" rank="0" text="" dxfId="90">
      <formula>"Sem Técnico"</formula>
    </cfRule>
    <cfRule type="cellIs" priority="74" operator="equal" aboveAverage="0" equalAverage="0" bottom="0" percent="0" rank="0" text="" dxfId="91">
      <formula>"Atrasado"</formula>
    </cfRule>
    <cfRule type="cellIs" priority="75" operator="equal" aboveAverage="0" equalAverage="0" bottom="0" percent="0" rank="0" text="" dxfId="92">
      <formula>"Enviado"</formula>
    </cfRule>
  </conditionalFormatting>
  <conditionalFormatting sqref="E21">
    <cfRule type="cellIs" priority="76" operator="equal" aboveAverage="0" equalAverage="0" bottom="0" percent="0" rank="0" text="" dxfId="93">
      <formula>"Sem Técnico"</formula>
    </cfRule>
    <cfRule type="cellIs" priority="77" operator="equal" aboveAverage="0" equalAverage="0" bottom="0" percent="0" rank="0" text="" dxfId="94">
      <formula>"Atrasado"</formula>
    </cfRule>
    <cfRule type="cellIs" priority="78" operator="equal" aboveAverage="0" equalAverage="0" bottom="0" percent="0" rank="0" text="" dxfId="95">
      <formula>"Enviado"</formula>
    </cfRule>
  </conditionalFormatting>
  <conditionalFormatting sqref="E25">
    <cfRule type="cellIs" priority="79" operator="equal" aboveAverage="0" equalAverage="0" bottom="0" percent="0" rank="0" text="" dxfId="96">
      <formula>"Sem Técnico"</formula>
    </cfRule>
    <cfRule type="cellIs" priority="80" operator="equal" aboveAverage="0" equalAverage="0" bottom="0" percent="0" rank="0" text="" dxfId="97">
      <formula>"Atrasado"</formula>
    </cfRule>
    <cfRule type="cellIs" priority="81" operator="equal" aboveAverage="0" equalAverage="0" bottom="0" percent="0" rank="0" text="" dxfId="98">
      <formula>"Enviado"</formula>
    </cfRule>
  </conditionalFormatting>
  <conditionalFormatting sqref="E27">
    <cfRule type="cellIs" priority="82" operator="equal" aboveAverage="0" equalAverage="0" bottom="0" percent="0" rank="0" text="" dxfId="99">
      <formula>"Sem Técnico"</formula>
    </cfRule>
    <cfRule type="cellIs" priority="83" operator="equal" aboveAverage="0" equalAverage="0" bottom="0" percent="0" rank="0" text="" dxfId="100">
      <formula>"Atrasado"</formula>
    </cfRule>
    <cfRule type="cellIs" priority="84" operator="equal" aboveAverage="0" equalAverage="0" bottom="0" percent="0" rank="0" text="" dxfId="101">
      <formula>"Enviado"</formula>
    </cfRule>
  </conditionalFormatting>
  <conditionalFormatting sqref="E31">
    <cfRule type="cellIs" priority="85" operator="equal" aboveAverage="0" equalAverage="0" bottom="0" percent="0" rank="0" text="" dxfId="102">
      <formula>"Sem Técnico"</formula>
    </cfRule>
    <cfRule type="cellIs" priority="86" operator="equal" aboveAverage="0" equalAverage="0" bottom="0" percent="0" rank="0" text="" dxfId="103">
      <formula>"Atrasado"</formula>
    </cfRule>
    <cfRule type="cellIs" priority="87" operator="equal" aboveAverage="0" equalAverage="0" bottom="0" percent="0" rank="0" text="" dxfId="104">
      <formula>"Enviado"</formula>
    </cfRule>
  </conditionalFormatting>
  <conditionalFormatting sqref="E35">
    <cfRule type="cellIs" priority="88" operator="equal" aboveAverage="0" equalAverage="0" bottom="0" percent="0" rank="0" text="" dxfId="105">
      <formula>"Sem Técnico"</formula>
    </cfRule>
    <cfRule type="cellIs" priority="89" operator="equal" aboveAverage="0" equalAverage="0" bottom="0" percent="0" rank="0" text="" dxfId="106">
      <formula>"Atrasado"</formula>
    </cfRule>
    <cfRule type="cellIs" priority="90" operator="equal" aboveAverage="0" equalAverage="0" bottom="0" percent="0" rank="0" text="" dxfId="107">
      <formula>"Enviado"</formula>
    </cfRule>
  </conditionalFormatting>
  <conditionalFormatting sqref="E38:E39">
    <cfRule type="cellIs" priority="91" operator="equal" aboveAverage="0" equalAverage="0" bottom="0" percent="0" rank="0" text="" dxfId="108">
      <formula>"Sem Técnico"</formula>
    </cfRule>
    <cfRule type="cellIs" priority="92" operator="equal" aboveAverage="0" equalAverage="0" bottom="0" percent="0" rank="0" text="" dxfId="109">
      <formula>"Atrasado"</formula>
    </cfRule>
    <cfRule type="cellIs" priority="93" operator="equal" aboveAverage="0" equalAverage="0" bottom="0" percent="0" rank="0" text="" dxfId="110">
      <formula>"Enviado"</formula>
    </cfRule>
  </conditionalFormatting>
  <conditionalFormatting sqref="E43">
    <cfRule type="cellIs" priority="94" operator="equal" aboveAverage="0" equalAverage="0" bottom="0" percent="0" rank="0" text="" dxfId="111">
      <formula>"Sem Técnico"</formula>
    </cfRule>
    <cfRule type="cellIs" priority="95" operator="equal" aboveAverage="0" equalAverage="0" bottom="0" percent="0" rank="0" text="" dxfId="112">
      <formula>"Atrasado"</formula>
    </cfRule>
    <cfRule type="cellIs" priority="96" operator="equal" aboveAverage="0" equalAverage="0" bottom="0" percent="0" rank="0" text="" dxfId="113">
      <formula>"Enviado"</formula>
    </cfRule>
  </conditionalFormatting>
  <conditionalFormatting sqref="E46:E47">
    <cfRule type="cellIs" priority="97" operator="equal" aboveAverage="0" equalAverage="0" bottom="0" percent="0" rank="0" text="" dxfId="114">
      <formula>"Sem Técnico"</formula>
    </cfRule>
    <cfRule type="cellIs" priority="98" operator="equal" aboveAverage="0" equalAverage="0" bottom="0" percent="0" rank="0" text="" dxfId="115">
      <formula>"Atrasado"</formula>
    </cfRule>
    <cfRule type="cellIs" priority="99" operator="equal" aboveAverage="0" equalAverage="0" bottom="0" percent="0" rank="0" text="" dxfId="116">
      <formula>"Enviado"</formula>
    </cfRule>
  </conditionalFormatting>
  <conditionalFormatting sqref="E49">
    <cfRule type="cellIs" priority="100" operator="equal" aboveAverage="0" equalAverage="0" bottom="0" percent="0" rank="0" text="" dxfId="117">
      <formula>"Sem Técnico"</formula>
    </cfRule>
    <cfRule type="cellIs" priority="101" operator="equal" aboveAverage="0" equalAverage="0" bottom="0" percent="0" rank="0" text="" dxfId="118">
      <formula>"Atrasado"</formula>
    </cfRule>
    <cfRule type="cellIs" priority="102" operator="equal" aboveAverage="0" equalAverage="0" bottom="0" percent="0" rank="0" text="" dxfId="119">
      <formula>"Enviado"</formula>
    </cfRule>
  </conditionalFormatting>
  <conditionalFormatting sqref="E52:E56">
    <cfRule type="cellIs" priority="103" operator="equal" aboveAverage="0" equalAverage="0" bottom="0" percent="0" rank="0" text="" dxfId="120">
      <formula>"Sem Técnico"</formula>
    </cfRule>
    <cfRule type="cellIs" priority="104" operator="equal" aboveAverage="0" equalAverage="0" bottom="0" percent="0" rank="0" text="" dxfId="121">
      <formula>"Atrasado"</formula>
    </cfRule>
    <cfRule type="cellIs" priority="105" operator="equal" aboveAverage="0" equalAverage="0" bottom="0" percent="0" rank="0" text="" dxfId="122">
      <formula>"Enviado"</formula>
    </cfRule>
  </conditionalFormatting>
  <dataValidations count="2">
    <dataValidation allowBlank="true" errorStyle="stop" operator="between" showDropDown="false" showErrorMessage="true" showInputMessage="true" sqref="G2:G58" type="list">
      <formula1>"Sim,Não"</formula1>
      <formula2>0</formula2>
    </dataValidation>
    <dataValidation allowBlank="true" errorStyle="stop" operator="between" showDropDown="false" showErrorMessage="true" showInputMessage="true" sqref="E2:E58" type="list">
      <formula1>"Enviado,Atrasado,Sem Técnico"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fals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F49" activeCellId="0" sqref="F4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8.29"/>
    <col collapsed="false" customWidth="true" hidden="false" outlineLevel="0" max="3" min="3" style="0" width="11.43"/>
    <col collapsed="false" customWidth="true" hidden="false" outlineLevel="0" max="4" min="4" style="0" width="47.71"/>
    <col collapsed="false" customWidth="true" hidden="false" outlineLevel="0" max="5" min="5" style="0" width="20"/>
    <col collapsed="false" customWidth="true" hidden="false" outlineLevel="0" max="6" min="6" style="0" width="20.85"/>
    <col collapsed="false" customWidth="true" hidden="false" outlineLevel="0" max="7" min="7" style="0" width="29"/>
    <col collapsed="false" customWidth="true" hidden="false" outlineLevel="0" max="8" min="8" style="0" width="90.72"/>
  </cols>
  <sheetData>
    <row r="1" customFormat="false" ht="15" hidden="false" customHeight="false" outlineLevel="0" collapsed="false">
      <c r="A1" s="5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7" t="s">
        <v>16</v>
      </c>
    </row>
    <row r="2" customFormat="false" ht="15" hidden="false" customHeight="false" outlineLevel="0" collapsed="false">
      <c r="A2" s="8" t="s">
        <v>17</v>
      </c>
      <c r="B2" s="9" t="s">
        <v>18</v>
      </c>
      <c r="C2" s="9" t="s">
        <v>19</v>
      </c>
      <c r="D2" s="9" t="s">
        <v>20</v>
      </c>
      <c r="E2" s="17" t="s">
        <v>21</v>
      </c>
      <c r="F2" s="10"/>
      <c r="G2" s="9" t="s">
        <v>22</v>
      </c>
      <c r="H2" s="11"/>
    </row>
    <row r="3" customFormat="false" ht="15" hidden="false" customHeight="false" outlineLevel="0" collapsed="false">
      <c r="A3" s="8" t="s">
        <v>17</v>
      </c>
      <c r="B3" s="9" t="s">
        <v>23</v>
      </c>
      <c r="C3" s="9" t="s">
        <v>19</v>
      </c>
      <c r="D3" s="9"/>
      <c r="E3" s="17" t="s">
        <v>4</v>
      </c>
      <c r="F3" s="10"/>
      <c r="G3" s="9" t="s">
        <v>22</v>
      </c>
      <c r="H3" s="11"/>
    </row>
    <row r="4" customFormat="false" ht="15" hidden="false" customHeight="false" outlineLevel="0" collapsed="false">
      <c r="A4" s="12" t="s">
        <v>24</v>
      </c>
      <c r="B4" s="9" t="s">
        <v>25</v>
      </c>
      <c r="C4" s="9" t="s">
        <v>19</v>
      </c>
      <c r="D4" s="9" t="s">
        <v>26</v>
      </c>
      <c r="E4" s="17" t="s">
        <v>27</v>
      </c>
      <c r="F4" s="10" t="s">
        <v>66</v>
      </c>
      <c r="G4" s="9" t="s">
        <v>29</v>
      </c>
      <c r="H4" s="11"/>
    </row>
    <row r="5" customFormat="false" ht="15" hidden="false" customHeight="false" outlineLevel="0" collapsed="false">
      <c r="A5" s="8" t="s">
        <v>17</v>
      </c>
      <c r="B5" s="9" t="s">
        <v>30</v>
      </c>
      <c r="C5" s="9" t="s">
        <v>19</v>
      </c>
      <c r="D5" s="9" t="s">
        <v>31</v>
      </c>
      <c r="E5" s="17" t="s">
        <v>27</v>
      </c>
      <c r="F5" s="10" t="s">
        <v>32</v>
      </c>
      <c r="G5" s="9" t="s">
        <v>29</v>
      </c>
      <c r="H5" s="11"/>
    </row>
    <row r="6" customFormat="false" ht="15" hidden="false" customHeight="false" outlineLevel="0" collapsed="false">
      <c r="A6" s="13" t="s">
        <v>34</v>
      </c>
      <c r="B6" s="9" t="s">
        <v>35</v>
      </c>
      <c r="C6" s="9" t="s">
        <v>19</v>
      </c>
      <c r="D6" s="9" t="s">
        <v>36</v>
      </c>
      <c r="E6" s="17" t="s">
        <v>27</v>
      </c>
      <c r="F6" s="10" t="s">
        <v>66</v>
      </c>
      <c r="G6" s="9" t="s">
        <v>29</v>
      </c>
      <c r="H6" s="11"/>
    </row>
    <row r="7" customFormat="false" ht="15" hidden="false" customHeight="false" outlineLevel="0" collapsed="false">
      <c r="A7" s="14" t="s">
        <v>37</v>
      </c>
      <c r="B7" s="9" t="s">
        <v>38</v>
      </c>
      <c r="C7" s="9" t="s">
        <v>19</v>
      </c>
      <c r="D7" s="9" t="s">
        <v>39</v>
      </c>
      <c r="E7" s="17" t="s">
        <v>21</v>
      </c>
      <c r="F7" s="10"/>
      <c r="G7" s="9" t="s">
        <v>22</v>
      </c>
      <c r="H7" s="11"/>
    </row>
    <row r="8" customFormat="false" ht="15" hidden="false" customHeight="false" outlineLevel="0" collapsed="false">
      <c r="A8" s="12" t="s">
        <v>24</v>
      </c>
      <c r="B8" s="9" t="s">
        <v>40</v>
      </c>
      <c r="C8" s="9" t="s">
        <v>19</v>
      </c>
      <c r="D8" s="9" t="s">
        <v>41</v>
      </c>
      <c r="E8" s="17" t="s">
        <v>27</v>
      </c>
      <c r="F8" s="10" t="s">
        <v>28</v>
      </c>
      <c r="G8" s="9" t="s">
        <v>29</v>
      </c>
      <c r="H8" s="11"/>
    </row>
    <row r="9" customFormat="false" ht="15" hidden="false" customHeight="false" outlineLevel="0" collapsed="false">
      <c r="A9" s="14" t="s">
        <v>37</v>
      </c>
      <c r="B9" s="9" t="s">
        <v>42</v>
      </c>
      <c r="C9" s="9" t="s">
        <v>19</v>
      </c>
      <c r="D9" s="9"/>
      <c r="E9" s="17" t="s">
        <v>4</v>
      </c>
      <c r="F9" s="10"/>
      <c r="G9" s="9" t="s">
        <v>22</v>
      </c>
      <c r="H9" s="11"/>
    </row>
    <row r="10" customFormat="false" ht="15" hidden="false" customHeight="false" outlineLevel="0" collapsed="false">
      <c r="A10" s="15" t="s">
        <v>44</v>
      </c>
      <c r="B10" s="9" t="s">
        <v>45</v>
      </c>
      <c r="C10" s="9" t="s">
        <v>19</v>
      </c>
      <c r="D10" s="9"/>
      <c r="E10" s="17" t="s">
        <v>4</v>
      </c>
      <c r="F10" s="10"/>
      <c r="G10" s="9" t="s">
        <v>22</v>
      </c>
      <c r="H10" s="11"/>
    </row>
    <row r="11" customFormat="false" ht="15" hidden="false" customHeight="false" outlineLevel="0" collapsed="false">
      <c r="A11" s="15" t="s">
        <v>44</v>
      </c>
      <c r="B11" s="9" t="s">
        <v>46</v>
      </c>
      <c r="C11" s="9" t="s">
        <v>47</v>
      </c>
      <c r="D11" s="9"/>
      <c r="E11" s="17" t="s">
        <v>4</v>
      </c>
      <c r="F11" s="10"/>
      <c r="G11" s="9" t="s">
        <v>22</v>
      </c>
      <c r="H11" s="11"/>
    </row>
    <row r="12" customFormat="false" ht="15" hidden="false" customHeight="false" outlineLevel="0" collapsed="false">
      <c r="A12" s="15" t="s">
        <v>44</v>
      </c>
      <c r="B12" s="9" t="s">
        <v>48</v>
      </c>
      <c r="C12" s="9" t="s">
        <v>49</v>
      </c>
      <c r="D12" s="9"/>
      <c r="E12" s="17" t="s">
        <v>4</v>
      </c>
      <c r="F12" s="10"/>
      <c r="G12" s="9" t="s">
        <v>22</v>
      </c>
      <c r="H12" s="11"/>
    </row>
    <row r="13" customFormat="false" ht="15" hidden="false" customHeight="false" outlineLevel="0" collapsed="false">
      <c r="A13" s="15" t="s">
        <v>44</v>
      </c>
      <c r="B13" s="9" t="s">
        <v>50</v>
      </c>
      <c r="C13" s="9" t="s">
        <v>51</v>
      </c>
      <c r="D13" s="9"/>
      <c r="E13" s="17" t="s">
        <v>4</v>
      </c>
      <c r="F13" s="10"/>
      <c r="G13" s="9" t="s">
        <v>22</v>
      </c>
      <c r="H13" s="11"/>
    </row>
    <row r="14" customFormat="false" ht="15" hidden="false" customHeight="false" outlineLevel="0" collapsed="false">
      <c r="A14" s="15" t="s">
        <v>44</v>
      </c>
      <c r="B14" s="9" t="s">
        <v>52</v>
      </c>
      <c r="C14" s="9" t="s">
        <v>53</v>
      </c>
      <c r="D14" s="9"/>
      <c r="E14" s="17" t="s">
        <v>4</v>
      </c>
      <c r="F14" s="10"/>
      <c r="G14" s="9" t="s">
        <v>22</v>
      </c>
      <c r="H14" s="11"/>
    </row>
    <row r="15" customFormat="false" ht="15" hidden="false" customHeight="false" outlineLevel="0" collapsed="false">
      <c r="A15" s="15" t="s">
        <v>44</v>
      </c>
      <c r="B15" s="9" t="s">
        <v>54</v>
      </c>
      <c r="C15" s="9" t="s">
        <v>19</v>
      </c>
      <c r="D15" s="9" t="s">
        <v>55</v>
      </c>
      <c r="E15" s="17" t="s">
        <v>27</v>
      </c>
      <c r="F15" s="10" t="s">
        <v>28</v>
      </c>
      <c r="G15" s="9" t="s">
        <v>29</v>
      </c>
      <c r="H15" s="11"/>
    </row>
    <row r="16" customFormat="false" ht="15" hidden="false" customHeight="false" outlineLevel="0" collapsed="false">
      <c r="A16" s="13" t="s">
        <v>34</v>
      </c>
      <c r="B16" s="9" t="s">
        <v>56</v>
      </c>
      <c r="C16" s="9" t="s">
        <v>19</v>
      </c>
      <c r="D16" s="9" t="s">
        <v>57</v>
      </c>
      <c r="E16" s="17" t="s">
        <v>27</v>
      </c>
      <c r="F16" s="10" t="s">
        <v>66</v>
      </c>
      <c r="G16" s="9" t="s">
        <v>22</v>
      </c>
      <c r="H16" s="11"/>
    </row>
    <row r="17" customFormat="false" ht="15" hidden="false" customHeight="false" outlineLevel="0" collapsed="false">
      <c r="A17" s="15" t="s">
        <v>44</v>
      </c>
      <c r="B17" s="9" t="s">
        <v>58</v>
      </c>
      <c r="C17" s="9" t="s">
        <v>19</v>
      </c>
      <c r="D17" s="9"/>
      <c r="E17" s="17" t="s">
        <v>4</v>
      </c>
      <c r="F17" s="10"/>
      <c r="G17" s="9" t="s">
        <v>22</v>
      </c>
      <c r="H17" s="11"/>
    </row>
    <row r="18" customFormat="false" ht="15" hidden="false" customHeight="false" outlineLevel="0" collapsed="false">
      <c r="A18" s="8" t="s">
        <v>17</v>
      </c>
      <c r="B18" s="9" t="s">
        <v>59</v>
      </c>
      <c r="C18" s="9" t="s">
        <v>19</v>
      </c>
      <c r="D18" s="9" t="s">
        <v>60</v>
      </c>
      <c r="E18" s="17" t="s">
        <v>27</v>
      </c>
      <c r="F18" s="10" t="s">
        <v>32</v>
      </c>
      <c r="G18" s="9" t="s">
        <v>29</v>
      </c>
      <c r="H18" s="11"/>
    </row>
    <row r="19" customFormat="false" ht="15" hidden="false" customHeight="false" outlineLevel="0" collapsed="false">
      <c r="A19" s="16" t="s">
        <v>62</v>
      </c>
      <c r="B19" s="9" t="s">
        <v>63</v>
      </c>
      <c r="C19" s="9" t="s">
        <v>19</v>
      </c>
      <c r="D19" s="9"/>
      <c r="E19" s="17" t="s">
        <v>4</v>
      </c>
      <c r="F19" s="10"/>
      <c r="G19" s="9" t="s">
        <v>22</v>
      </c>
      <c r="H19" s="11"/>
    </row>
    <row r="20" customFormat="false" ht="15" hidden="false" customHeight="false" outlineLevel="0" collapsed="false">
      <c r="A20" s="8" t="s">
        <v>17</v>
      </c>
      <c r="B20" s="9" t="s">
        <v>64</v>
      </c>
      <c r="C20" s="9" t="s">
        <v>19</v>
      </c>
      <c r="D20" s="9" t="s">
        <v>65</v>
      </c>
      <c r="E20" s="17" t="s">
        <v>27</v>
      </c>
      <c r="F20" s="10" t="s">
        <v>32</v>
      </c>
      <c r="G20" s="9" t="s">
        <v>29</v>
      </c>
      <c r="H20" s="11"/>
    </row>
    <row r="21" customFormat="false" ht="15" hidden="false" customHeight="false" outlineLevel="0" collapsed="false">
      <c r="A21" s="13" t="s">
        <v>34</v>
      </c>
      <c r="B21" s="9" t="s">
        <v>67</v>
      </c>
      <c r="C21" s="9" t="s">
        <v>19</v>
      </c>
      <c r="D21" s="9"/>
      <c r="E21" s="17" t="s">
        <v>4</v>
      </c>
      <c r="F21" s="10"/>
      <c r="G21" s="9" t="s">
        <v>22</v>
      </c>
      <c r="H21" s="11"/>
    </row>
    <row r="22" customFormat="false" ht="15" hidden="false" customHeight="false" outlineLevel="0" collapsed="false">
      <c r="A22" s="13" t="s">
        <v>34</v>
      </c>
      <c r="B22" s="9" t="s">
        <v>34</v>
      </c>
      <c r="C22" s="9" t="s">
        <v>19</v>
      </c>
      <c r="D22" s="9" t="s">
        <v>68</v>
      </c>
      <c r="E22" s="17" t="s">
        <v>27</v>
      </c>
      <c r="F22" s="10" t="s">
        <v>141</v>
      </c>
      <c r="G22" s="9" t="s">
        <v>22</v>
      </c>
      <c r="H22" s="11"/>
    </row>
    <row r="23" customFormat="false" ht="15" hidden="false" customHeight="false" outlineLevel="0" collapsed="false">
      <c r="A23" s="13" t="s">
        <v>34</v>
      </c>
      <c r="B23" s="9" t="s">
        <v>34</v>
      </c>
      <c r="C23" s="9" t="s">
        <v>47</v>
      </c>
      <c r="D23" s="9" t="s">
        <v>68</v>
      </c>
      <c r="E23" s="17" t="s">
        <v>27</v>
      </c>
      <c r="F23" s="10" t="s">
        <v>141</v>
      </c>
      <c r="G23" s="9" t="s">
        <v>22</v>
      </c>
      <c r="H23" s="11"/>
    </row>
    <row r="24" customFormat="false" ht="15" hidden="false" customHeight="false" outlineLevel="0" collapsed="false">
      <c r="A24" s="13" t="s">
        <v>34</v>
      </c>
      <c r="B24" s="9" t="s">
        <v>34</v>
      </c>
      <c r="C24" s="9" t="s">
        <v>49</v>
      </c>
      <c r="D24" s="9" t="s">
        <v>68</v>
      </c>
      <c r="E24" s="17" t="s">
        <v>27</v>
      </c>
      <c r="F24" s="10" t="s">
        <v>141</v>
      </c>
      <c r="G24" s="9" t="s">
        <v>22</v>
      </c>
      <c r="H24" s="11"/>
    </row>
    <row r="25" customFormat="false" ht="15" hidden="false" customHeight="false" outlineLevel="0" collapsed="false">
      <c r="A25" s="16" t="s">
        <v>62</v>
      </c>
      <c r="B25" s="9" t="s">
        <v>70</v>
      </c>
      <c r="C25" s="9" t="s">
        <v>19</v>
      </c>
      <c r="D25" s="9"/>
      <c r="E25" s="17" t="s">
        <v>4</v>
      </c>
      <c r="F25" s="10"/>
      <c r="G25" s="9" t="s">
        <v>22</v>
      </c>
      <c r="H25" s="11"/>
    </row>
    <row r="26" customFormat="false" ht="15" hidden="false" customHeight="false" outlineLevel="0" collapsed="false">
      <c r="A26" s="12" t="s">
        <v>24</v>
      </c>
      <c r="B26" s="9" t="s">
        <v>71</v>
      </c>
      <c r="C26" s="9" t="s">
        <v>19</v>
      </c>
      <c r="D26" s="9" t="s">
        <v>72</v>
      </c>
      <c r="E26" s="17" t="s">
        <v>27</v>
      </c>
      <c r="F26" s="10" t="s">
        <v>28</v>
      </c>
      <c r="G26" s="9" t="s">
        <v>29</v>
      </c>
      <c r="H26" s="11"/>
    </row>
    <row r="27" customFormat="false" ht="15" hidden="false" customHeight="false" outlineLevel="0" collapsed="false">
      <c r="A27" s="12" t="s">
        <v>24</v>
      </c>
      <c r="B27" s="9" t="s">
        <v>73</v>
      </c>
      <c r="C27" s="9" t="s">
        <v>19</v>
      </c>
      <c r="D27" s="9"/>
      <c r="E27" s="17" t="s">
        <v>27</v>
      </c>
      <c r="F27" s="10" t="s">
        <v>83</v>
      </c>
      <c r="G27" s="9" t="s">
        <v>22</v>
      </c>
      <c r="H27" s="11"/>
    </row>
    <row r="28" customFormat="false" ht="15" hidden="false" customHeight="false" outlineLevel="0" collapsed="false">
      <c r="A28" s="12" t="s">
        <v>24</v>
      </c>
      <c r="B28" s="9" t="s">
        <v>75</v>
      </c>
      <c r="C28" s="9" t="s">
        <v>19</v>
      </c>
      <c r="D28" s="9" t="s">
        <v>76</v>
      </c>
      <c r="E28" s="17" t="s">
        <v>27</v>
      </c>
      <c r="F28" s="10" t="s">
        <v>100</v>
      </c>
      <c r="G28" s="9" t="s">
        <v>29</v>
      </c>
      <c r="H28" s="11"/>
    </row>
    <row r="29" customFormat="false" ht="15" hidden="false" customHeight="false" outlineLevel="0" collapsed="false">
      <c r="A29" s="14" t="s">
        <v>37</v>
      </c>
      <c r="B29" s="9" t="s">
        <v>78</v>
      </c>
      <c r="C29" s="9" t="s">
        <v>19</v>
      </c>
      <c r="D29" s="9" t="s">
        <v>79</v>
      </c>
      <c r="E29" s="17" t="s">
        <v>27</v>
      </c>
      <c r="F29" s="10" t="s">
        <v>32</v>
      </c>
      <c r="G29" s="9" t="s">
        <v>29</v>
      </c>
      <c r="H29" s="11"/>
    </row>
    <row r="30" customFormat="false" ht="15" hidden="false" customHeight="false" outlineLevel="0" collapsed="false">
      <c r="A30" s="14" t="s">
        <v>37</v>
      </c>
      <c r="B30" s="9" t="s">
        <v>80</v>
      </c>
      <c r="C30" s="9" t="s">
        <v>19</v>
      </c>
      <c r="D30" s="9" t="s">
        <v>81</v>
      </c>
      <c r="E30" s="17" t="s">
        <v>27</v>
      </c>
      <c r="F30" s="10" t="s">
        <v>32</v>
      </c>
      <c r="G30" s="9" t="s">
        <v>29</v>
      </c>
      <c r="H30" s="11"/>
    </row>
    <row r="31" customFormat="false" ht="15" hidden="false" customHeight="false" outlineLevel="0" collapsed="false">
      <c r="A31" s="15" t="s">
        <v>44</v>
      </c>
      <c r="B31" s="9" t="s">
        <v>82</v>
      </c>
      <c r="C31" s="9" t="s">
        <v>19</v>
      </c>
      <c r="D31" s="9"/>
      <c r="E31" s="17" t="s">
        <v>4</v>
      </c>
      <c r="F31" s="10"/>
      <c r="G31" s="9" t="s">
        <v>22</v>
      </c>
      <c r="H31" s="11"/>
    </row>
    <row r="32" customFormat="false" ht="15" hidden="false" customHeight="false" outlineLevel="0" collapsed="false">
      <c r="A32" s="16" t="s">
        <v>62</v>
      </c>
      <c r="B32" s="9" t="s">
        <v>84</v>
      </c>
      <c r="C32" s="9" t="s">
        <v>19</v>
      </c>
      <c r="D32" s="9" t="s">
        <v>85</v>
      </c>
      <c r="E32" s="17" t="s">
        <v>27</v>
      </c>
      <c r="F32" s="10" t="s">
        <v>28</v>
      </c>
      <c r="G32" s="9" t="s">
        <v>29</v>
      </c>
      <c r="H32" s="11"/>
    </row>
    <row r="33" customFormat="false" ht="15" hidden="false" customHeight="false" outlineLevel="0" collapsed="false">
      <c r="A33" s="14" t="s">
        <v>37</v>
      </c>
      <c r="B33" s="9" t="s">
        <v>86</v>
      </c>
      <c r="C33" s="9" t="s">
        <v>19</v>
      </c>
      <c r="D33" s="9" t="s">
        <v>87</v>
      </c>
      <c r="E33" s="17" t="s">
        <v>27</v>
      </c>
      <c r="F33" s="10" t="s">
        <v>32</v>
      </c>
      <c r="G33" s="9" t="s">
        <v>29</v>
      </c>
      <c r="H33" s="11"/>
    </row>
    <row r="34" customFormat="false" ht="15" hidden="false" customHeight="false" outlineLevel="0" collapsed="false">
      <c r="A34" s="14" t="s">
        <v>37</v>
      </c>
      <c r="B34" s="9" t="s">
        <v>88</v>
      </c>
      <c r="C34" s="9" t="s">
        <v>19</v>
      </c>
      <c r="D34" s="9" t="s">
        <v>89</v>
      </c>
      <c r="E34" s="17" t="s">
        <v>27</v>
      </c>
      <c r="F34" s="10" t="s">
        <v>32</v>
      </c>
      <c r="G34" s="9" t="s">
        <v>29</v>
      </c>
      <c r="H34" s="11"/>
    </row>
    <row r="35" customFormat="false" ht="15" hidden="false" customHeight="false" outlineLevel="0" collapsed="false">
      <c r="A35" s="13" t="s">
        <v>34</v>
      </c>
      <c r="B35" s="9" t="s">
        <v>90</v>
      </c>
      <c r="C35" s="9" t="s">
        <v>19</v>
      </c>
      <c r="D35" s="9"/>
      <c r="E35" s="17" t="s">
        <v>4</v>
      </c>
      <c r="F35" s="10"/>
      <c r="G35" s="9" t="s">
        <v>22</v>
      </c>
      <c r="H35" s="11"/>
    </row>
    <row r="36" customFormat="false" ht="15" hidden="false" customHeight="false" outlineLevel="0" collapsed="false">
      <c r="A36" s="16" t="s">
        <v>62</v>
      </c>
      <c r="B36" s="9" t="s">
        <v>91</v>
      </c>
      <c r="C36" s="9" t="s">
        <v>19</v>
      </c>
      <c r="D36" s="9" t="s">
        <v>92</v>
      </c>
      <c r="E36" s="17" t="s">
        <v>27</v>
      </c>
      <c r="F36" s="10" t="s">
        <v>61</v>
      </c>
      <c r="G36" s="9" t="s">
        <v>29</v>
      </c>
      <c r="H36" s="11"/>
    </row>
    <row r="37" customFormat="false" ht="15" hidden="false" customHeight="false" outlineLevel="0" collapsed="false">
      <c r="A37" s="14" t="s">
        <v>37</v>
      </c>
      <c r="B37" s="9" t="s">
        <v>93</v>
      </c>
      <c r="C37" s="9" t="s">
        <v>19</v>
      </c>
      <c r="D37" s="9" t="s">
        <v>94</v>
      </c>
      <c r="E37" s="17" t="s">
        <v>27</v>
      </c>
      <c r="F37" s="10" t="s">
        <v>28</v>
      </c>
      <c r="G37" s="9" t="s">
        <v>29</v>
      </c>
      <c r="H37" s="11"/>
    </row>
    <row r="38" customFormat="false" ht="15" hidden="false" customHeight="false" outlineLevel="0" collapsed="false">
      <c r="A38" s="12" t="s">
        <v>24</v>
      </c>
      <c r="B38" s="9" t="s">
        <v>95</v>
      </c>
      <c r="C38" s="9" t="s">
        <v>19</v>
      </c>
      <c r="D38" s="9"/>
      <c r="E38" s="17" t="s">
        <v>4</v>
      </c>
      <c r="F38" s="10"/>
      <c r="G38" s="9" t="s">
        <v>22</v>
      </c>
      <c r="H38" s="11"/>
    </row>
    <row r="39" customFormat="false" ht="15" hidden="false" customHeight="false" outlineLevel="0" collapsed="false">
      <c r="A39" s="16" t="s">
        <v>62</v>
      </c>
      <c r="B39" s="9" t="s">
        <v>96</v>
      </c>
      <c r="C39" s="9" t="s">
        <v>19</v>
      </c>
      <c r="D39" s="9"/>
      <c r="E39" s="17" t="s">
        <v>4</v>
      </c>
      <c r="F39" s="10"/>
      <c r="G39" s="9" t="s">
        <v>22</v>
      </c>
      <c r="H39" s="11"/>
    </row>
    <row r="40" customFormat="false" ht="15" hidden="false" customHeight="false" outlineLevel="0" collapsed="false">
      <c r="A40" s="8" t="s">
        <v>17</v>
      </c>
      <c r="B40" s="9" t="s">
        <v>98</v>
      </c>
      <c r="C40" s="9" t="s">
        <v>19</v>
      </c>
      <c r="D40" s="9" t="s">
        <v>99</v>
      </c>
      <c r="E40" s="17" t="s">
        <v>27</v>
      </c>
      <c r="F40" s="10" t="s">
        <v>100</v>
      </c>
      <c r="G40" s="9" t="s">
        <v>29</v>
      </c>
      <c r="H40" s="11"/>
    </row>
    <row r="41" customFormat="false" ht="15" hidden="false" customHeight="false" outlineLevel="0" collapsed="false">
      <c r="A41" s="14" t="s">
        <v>37</v>
      </c>
      <c r="B41" s="9" t="s">
        <v>101</v>
      </c>
      <c r="C41" s="9" t="s">
        <v>19</v>
      </c>
      <c r="D41" s="9" t="s">
        <v>102</v>
      </c>
      <c r="E41" s="17" t="s">
        <v>21</v>
      </c>
      <c r="F41" s="10"/>
      <c r="G41" s="9" t="s">
        <v>22</v>
      </c>
      <c r="H41" s="11" t="s">
        <v>142</v>
      </c>
    </row>
    <row r="42" customFormat="false" ht="15" hidden="false" customHeight="false" outlineLevel="0" collapsed="false">
      <c r="A42" s="13" t="s">
        <v>34</v>
      </c>
      <c r="B42" s="9" t="s">
        <v>103</v>
      </c>
      <c r="C42" s="9" t="s">
        <v>19</v>
      </c>
      <c r="D42" s="9" t="s">
        <v>104</v>
      </c>
      <c r="E42" s="17" t="s">
        <v>27</v>
      </c>
      <c r="F42" s="10" t="s">
        <v>66</v>
      </c>
      <c r="G42" s="9" t="s">
        <v>29</v>
      </c>
      <c r="H42" s="11"/>
    </row>
    <row r="43" customFormat="false" ht="15" hidden="false" customHeight="false" outlineLevel="0" collapsed="false">
      <c r="A43" s="13" t="s">
        <v>34</v>
      </c>
      <c r="B43" s="9" t="s">
        <v>105</v>
      </c>
      <c r="C43" s="9" t="s">
        <v>19</v>
      </c>
      <c r="D43" s="9"/>
      <c r="E43" s="17" t="s">
        <v>4</v>
      </c>
      <c r="F43" s="10"/>
      <c r="G43" s="9" t="s">
        <v>22</v>
      </c>
      <c r="H43" s="11"/>
    </row>
    <row r="44" customFormat="false" ht="15" hidden="false" customHeight="false" outlineLevel="0" collapsed="false">
      <c r="A44" s="16" t="s">
        <v>62</v>
      </c>
      <c r="B44" s="9" t="s">
        <v>106</v>
      </c>
      <c r="C44" s="9" t="s">
        <v>19</v>
      </c>
      <c r="D44" s="9" t="s">
        <v>107</v>
      </c>
      <c r="E44" s="17" t="s">
        <v>27</v>
      </c>
      <c r="F44" s="10" t="s">
        <v>32</v>
      </c>
      <c r="G44" s="9" t="s">
        <v>29</v>
      </c>
      <c r="H44" s="11"/>
    </row>
    <row r="45" customFormat="false" ht="15" hidden="false" customHeight="false" outlineLevel="0" collapsed="false">
      <c r="A45" s="12" t="s">
        <v>24</v>
      </c>
      <c r="B45" s="9" t="s">
        <v>108</v>
      </c>
      <c r="C45" s="9" t="s">
        <v>19</v>
      </c>
      <c r="D45" s="9" t="s">
        <v>109</v>
      </c>
      <c r="E45" s="17" t="s">
        <v>27</v>
      </c>
      <c r="F45" s="10" t="s">
        <v>61</v>
      </c>
      <c r="G45" s="9" t="s">
        <v>29</v>
      </c>
      <c r="H45" s="11"/>
    </row>
    <row r="46" customFormat="false" ht="15" hidden="false" customHeight="false" outlineLevel="0" collapsed="false">
      <c r="A46" s="15" t="s">
        <v>44</v>
      </c>
      <c r="B46" s="9" t="s">
        <v>110</v>
      </c>
      <c r="C46" s="9" t="s">
        <v>19</v>
      </c>
      <c r="D46" s="9"/>
      <c r="E46" s="17" t="s">
        <v>4</v>
      </c>
      <c r="F46" s="10"/>
      <c r="G46" s="9" t="s">
        <v>22</v>
      </c>
      <c r="H46" s="11"/>
    </row>
    <row r="47" customFormat="false" ht="15" hidden="false" customHeight="false" outlineLevel="0" collapsed="false">
      <c r="A47" s="15" t="s">
        <v>44</v>
      </c>
      <c r="B47" s="9" t="s">
        <v>111</v>
      </c>
      <c r="C47" s="9" t="s">
        <v>47</v>
      </c>
      <c r="D47" s="9"/>
      <c r="E47" s="17" t="s">
        <v>4</v>
      </c>
      <c r="F47" s="10"/>
      <c r="G47" s="9" t="s">
        <v>22</v>
      </c>
      <c r="H47" s="11"/>
    </row>
    <row r="48" customFormat="false" ht="15" hidden="false" customHeight="false" outlineLevel="0" collapsed="false">
      <c r="A48" s="15" t="s">
        <v>44</v>
      </c>
      <c r="B48" s="9" t="s">
        <v>112</v>
      </c>
      <c r="C48" s="9" t="s">
        <v>19</v>
      </c>
      <c r="D48" s="9" t="s">
        <v>113</v>
      </c>
      <c r="E48" s="17" t="s">
        <v>27</v>
      </c>
      <c r="F48" s="10" t="s">
        <v>143</v>
      </c>
      <c r="G48" s="9" t="s">
        <v>29</v>
      </c>
      <c r="H48" s="11"/>
    </row>
    <row r="49" customFormat="false" ht="15" hidden="false" customHeight="false" outlineLevel="0" collapsed="false">
      <c r="A49" s="13" t="s">
        <v>34</v>
      </c>
      <c r="B49" s="9" t="s">
        <v>115</v>
      </c>
      <c r="C49" s="9" t="s">
        <v>19</v>
      </c>
      <c r="D49" s="9"/>
      <c r="E49" s="17" t="s">
        <v>27</v>
      </c>
      <c r="F49" s="10" t="s">
        <v>43</v>
      </c>
      <c r="G49" s="9" t="s">
        <v>22</v>
      </c>
      <c r="H49" s="11"/>
    </row>
    <row r="50" customFormat="false" ht="15" hidden="false" customHeight="false" outlineLevel="0" collapsed="false">
      <c r="A50" s="16" t="s">
        <v>62</v>
      </c>
      <c r="B50" s="9" t="s">
        <v>116</v>
      </c>
      <c r="C50" s="9" t="s">
        <v>19</v>
      </c>
      <c r="D50" s="9" t="s">
        <v>117</v>
      </c>
      <c r="E50" s="17" t="s">
        <v>27</v>
      </c>
      <c r="F50" s="10" t="s">
        <v>32</v>
      </c>
      <c r="G50" s="9" t="s">
        <v>29</v>
      </c>
      <c r="H50" s="11"/>
    </row>
    <row r="51" customFormat="false" ht="15" hidden="false" customHeight="false" outlineLevel="0" collapsed="false">
      <c r="A51" s="12" t="s">
        <v>24</v>
      </c>
      <c r="B51" s="9" t="s">
        <v>119</v>
      </c>
      <c r="C51" s="9" t="s">
        <v>19</v>
      </c>
      <c r="D51" s="9" t="s">
        <v>120</v>
      </c>
      <c r="E51" s="17" t="s">
        <v>27</v>
      </c>
      <c r="F51" s="10" t="s">
        <v>28</v>
      </c>
      <c r="G51" s="9" t="s">
        <v>29</v>
      </c>
      <c r="H51" s="11"/>
    </row>
    <row r="52" customFormat="false" ht="15" hidden="false" customHeight="false" outlineLevel="0" collapsed="false">
      <c r="A52" s="8" t="s">
        <v>17</v>
      </c>
      <c r="B52" s="9" t="s">
        <v>121</v>
      </c>
      <c r="C52" s="9" t="s">
        <v>19</v>
      </c>
      <c r="D52" s="9"/>
      <c r="E52" s="17" t="s">
        <v>4</v>
      </c>
      <c r="F52" s="10"/>
      <c r="G52" s="9" t="s">
        <v>22</v>
      </c>
      <c r="H52" s="11"/>
    </row>
    <row r="53" customFormat="false" ht="15" hidden="false" customHeight="false" outlineLevel="0" collapsed="false">
      <c r="A53" s="12" t="s">
        <v>24</v>
      </c>
      <c r="B53" s="9" t="s">
        <v>122</v>
      </c>
      <c r="C53" s="9" t="s">
        <v>19</v>
      </c>
      <c r="D53" s="9"/>
      <c r="E53" s="17" t="s">
        <v>4</v>
      </c>
      <c r="F53" s="10"/>
      <c r="G53" s="9" t="s">
        <v>22</v>
      </c>
      <c r="H53" s="11"/>
    </row>
    <row r="54" customFormat="false" ht="15" hidden="false" customHeight="false" outlineLevel="0" collapsed="false">
      <c r="A54" s="16" t="s">
        <v>62</v>
      </c>
      <c r="B54" s="9" t="s">
        <v>123</v>
      </c>
      <c r="C54" s="9" t="s">
        <v>19</v>
      </c>
      <c r="D54" s="9"/>
      <c r="E54" s="17" t="s">
        <v>4</v>
      </c>
      <c r="F54" s="10"/>
      <c r="G54" s="9" t="s">
        <v>22</v>
      </c>
      <c r="H54" s="11"/>
    </row>
    <row r="55" customFormat="false" ht="15" hidden="false" customHeight="false" outlineLevel="0" collapsed="false">
      <c r="A55" s="8" t="s">
        <v>17</v>
      </c>
      <c r="B55" s="9" t="s">
        <v>124</v>
      </c>
      <c r="C55" s="9" t="s">
        <v>19</v>
      </c>
      <c r="D55" s="9"/>
      <c r="E55" s="17" t="s">
        <v>4</v>
      </c>
      <c r="F55" s="10"/>
      <c r="G55" s="9" t="s">
        <v>22</v>
      </c>
      <c r="H55" s="11"/>
    </row>
    <row r="56" customFormat="false" ht="15" hidden="false" customHeight="false" outlineLevel="0" collapsed="false">
      <c r="A56" s="14" t="s">
        <v>37</v>
      </c>
      <c r="B56" s="9" t="s">
        <v>125</v>
      </c>
      <c r="C56" s="9" t="s">
        <v>19</v>
      </c>
      <c r="D56" s="9"/>
      <c r="E56" s="17" t="s">
        <v>4</v>
      </c>
      <c r="F56" s="10"/>
      <c r="G56" s="9" t="s">
        <v>22</v>
      </c>
      <c r="H56" s="11"/>
    </row>
    <row r="57" customFormat="false" ht="15" hidden="false" customHeight="false" outlineLevel="0" collapsed="false">
      <c r="A57" s="15" t="s">
        <v>44</v>
      </c>
      <c r="B57" s="9" t="s">
        <v>126</v>
      </c>
      <c r="C57" s="9" t="s">
        <v>19</v>
      </c>
      <c r="D57" s="9" t="s">
        <v>127</v>
      </c>
      <c r="E57" s="17" t="s">
        <v>21</v>
      </c>
      <c r="F57" s="10"/>
      <c r="G57" s="9" t="s">
        <v>22</v>
      </c>
      <c r="H57" s="11"/>
    </row>
    <row r="58" customFormat="false" ht="15" hidden="false" customHeight="false" outlineLevel="0" collapsed="false">
      <c r="A58" s="15" t="s">
        <v>44</v>
      </c>
      <c r="B58" s="9" t="s">
        <v>129</v>
      </c>
      <c r="C58" s="9" t="s">
        <v>19</v>
      </c>
      <c r="D58" s="9" t="s">
        <v>130</v>
      </c>
      <c r="E58" s="17" t="s">
        <v>27</v>
      </c>
      <c r="F58" s="10" t="s">
        <v>28</v>
      </c>
      <c r="G58" s="9" t="s">
        <v>29</v>
      </c>
      <c r="H58" s="11"/>
    </row>
  </sheetData>
  <conditionalFormatting sqref="G2:G58">
    <cfRule type="cellIs" priority="2" operator="equal" aboveAverage="0" equalAverage="0" bottom="0" percent="0" rank="0" text="" dxfId="123">
      <formula>"Não"</formula>
    </cfRule>
    <cfRule type="cellIs" priority="3" operator="equal" aboveAverage="0" equalAverage="0" bottom="0" percent="0" rank="0" text="" dxfId="124">
      <formula>"Sim"</formula>
    </cfRule>
  </conditionalFormatting>
  <conditionalFormatting sqref="E22 E58 E50:E51 E48 E44:E45 E42 E40 E36:E37 E32:E34 E28:E30 E26">
    <cfRule type="cellIs" priority="4" operator="equal" aboveAverage="0" equalAverage="0" bottom="0" percent="0" rank="0" text="" dxfId="125">
      <formula>"Sem Técnico"</formula>
    </cfRule>
    <cfRule type="cellIs" priority="5" operator="equal" aboveAverage="0" equalAverage="0" bottom="0" percent="0" rank="0" text="" dxfId="126">
      <formula>"Atrasado"</formula>
    </cfRule>
    <cfRule type="cellIs" priority="6" operator="equal" aboveAverage="0" equalAverage="0" bottom="0" percent="0" rank="0" text="" dxfId="127">
      <formula>"Enviado"</formula>
    </cfRule>
  </conditionalFormatting>
  <conditionalFormatting sqref="E2:E3 E9:E14 E7">
    <cfRule type="cellIs" priority="7" operator="equal" aboveAverage="0" equalAverage="0" bottom="0" percent="0" rank="0" text="" dxfId="128">
      <formula>"Sem Técnico"</formula>
    </cfRule>
    <cfRule type="cellIs" priority="8" operator="equal" aboveAverage="0" equalAverage="0" bottom="0" percent="0" rank="0" text="" dxfId="129">
      <formula>"Atrasado"</formula>
    </cfRule>
    <cfRule type="cellIs" priority="9" operator="equal" aboveAverage="0" equalAverage="0" bottom="0" percent="0" rank="0" text="" dxfId="130">
      <formula>"Enviado"</formula>
    </cfRule>
  </conditionalFormatting>
  <conditionalFormatting sqref="E17">
    <cfRule type="cellIs" priority="10" operator="equal" aboveAverage="0" equalAverage="0" bottom="0" percent="0" rank="0" text="" dxfId="131">
      <formula>"Sem Técnico"</formula>
    </cfRule>
    <cfRule type="cellIs" priority="11" operator="equal" aboveAverage="0" equalAverage="0" bottom="0" percent="0" rank="0" text="" dxfId="132">
      <formula>"Atrasado"</formula>
    </cfRule>
    <cfRule type="cellIs" priority="12" operator="equal" aboveAverage="0" equalAverage="0" bottom="0" percent="0" rank="0" text="" dxfId="133">
      <formula>"Enviado"</formula>
    </cfRule>
  </conditionalFormatting>
  <conditionalFormatting sqref="E19">
    <cfRule type="cellIs" priority="13" operator="equal" aboveAverage="0" equalAverage="0" bottom="0" percent="0" rank="0" text="" dxfId="134">
      <formula>"Sem Técnico"</formula>
    </cfRule>
    <cfRule type="cellIs" priority="14" operator="equal" aboveAverage="0" equalAverage="0" bottom="0" percent="0" rank="0" text="" dxfId="135">
      <formula>"Atrasado"</formula>
    </cfRule>
    <cfRule type="cellIs" priority="15" operator="equal" aboveAverage="0" equalAverage="0" bottom="0" percent="0" rank="0" text="" dxfId="136">
      <formula>"Enviado"</formula>
    </cfRule>
  </conditionalFormatting>
  <conditionalFormatting sqref="E21">
    <cfRule type="cellIs" priority="16" operator="equal" aboveAverage="0" equalAverage="0" bottom="0" percent="0" rank="0" text="" dxfId="137">
      <formula>"Sem Técnico"</formula>
    </cfRule>
    <cfRule type="cellIs" priority="17" operator="equal" aboveAverage="0" equalAverage="0" bottom="0" percent="0" rank="0" text="" dxfId="138">
      <formula>"Atrasado"</formula>
    </cfRule>
    <cfRule type="cellIs" priority="18" operator="equal" aboveAverage="0" equalAverage="0" bottom="0" percent="0" rank="0" text="" dxfId="139">
      <formula>"Enviado"</formula>
    </cfRule>
  </conditionalFormatting>
  <conditionalFormatting sqref="E23:E25">
    <cfRule type="cellIs" priority="19" operator="equal" aboveAverage="0" equalAverage="0" bottom="0" percent="0" rank="0" text="" dxfId="140">
      <formula>"Sem Técnico"</formula>
    </cfRule>
    <cfRule type="cellIs" priority="20" operator="equal" aboveAverage="0" equalAverage="0" bottom="0" percent="0" rank="0" text="" dxfId="141">
      <formula>"Atrasado"</formula>
    </cfRule>
    <cfRule type="cellIs" priority="21" operator="equal" aboveAverage="0" equalAverage="0" bottom="0" percent="0" rank="0" text="" dxfId="142">
      <formula>"Enviado"</formula>
    </cfRule>
  </conditionalFormatting>
  <conditionalFormatting sqref="E27">
    <cfRule type="cellIs" priority="22" operator="equal" aboveAverage="0" equalAverage="0" bottom="0" percent="0" rank="0" text="" dxfId="143">
      <formula>"Sem Técnico"</formula>
    </cfRule>
    <cfRule type="cellIs" priority="23" operator="equal" aboveAverage="0" equalAverage="0" bottom="0" percent="0" rank="0" text="" dxfId="144">
      <formula>"Atrasado"</formula>
    </cfRule>
    <cfRule type="cellIs" priority="24" operator="equal" aboveAverage="0" equalAverage="0" bottom="0" percent="0" rank="0" text="" dxfId="145">
      <formula>"Enviado"</formula>
    </cfRule>
  </conditionalFormatting>
  <conditionalFormatting sqref="E31">
    <cfRule type="cellIs" priority="25" operator="equal" aboveAverage="0" equalAverage="0" bottom="0" percent="0" rank="0" text="" dxfId="146">
      <formula>"Sem Técnico"</formula>
    </cfRule>
    <cfRule type="cellIs" priority="26" operator="equal" aboveAverage="0" equalAverage="0" bottom="0" percent="0" rank="0" text="" dxfId="147">
      <formula>"Atrasado"</formula>
    </cfRule>
    <cfRule type="cellIs" priority="27" operator="equal" aboveAverage="0" equalAverage="0" bottom="0" percent="0" rank="0" text="" dxfId="148">
      <formula>"Enviado"</formula>
    </cfRule>
  </conditionalFormatting>
  <conditionalFormatting sqref="E35">
    <cfRule type="cellIs" priority="28" operator="equal" aboveAverage="0" equalAverage="0" bottom="0" percent="0" rank="0" text="" dxfId="149">
      <formula>"Sem Técnico"</formula>
    </cfRule>
    <cfRule type="cellIs" priority="29" operator="equal" aboveAverage="0" equalAverage="0" bottom="0" percent="0" rank="0" text="" dxfId="150">
      <formula>"Atrasado"</formula>
    </cfRule>
    <cfRule type="cellIs" priority="30" operator="equal" aboveAverage="0" equalAverage="0" bottom="0" percent="0" rank="0" text="" dxfId="151">
      <formula>"Enviado"</formula>
    </cfRule>
  </conditionalFormatting>
  <conditionalFormatting sqref="E38:E39">
    <cfRule type="cellIs" priority="31" operator="equal" aboveAverage="0" equalAverage="0" bottom="0" percent="0" rank="0" text="" dxfId="152">
      <formula>"Sem Técnico"</formula>
    </cfRule>
    <cfRule type="cellIs" priority="32" operator="equal" aboveAverage="0" equalAverage="0" bottom="0" percent="0" rank="0" text="" dxfId="153">
      <formula>"Atrasado"</formula>
    </cfRule>
    <cfRule type="cellIs" priority="33" operator="equal" aboveAverage="0" equalAverage="0" bottom="0" percent="0" rank="0" text="" dxfId="154">
      <formula>"Enviado"</formula>
    </cfRule>
  </conditionalFormatting>
  <conditionalFormatting sqref="E43">
    <cfRule type="cellIs" priority="34" operator="equal" aboveAverage="0" equalAverage="0" bottom="0" percent="0" rank="0" text="" dxfId="155">
      <formula>"Sem Técnico"</formula>
    </cfRule>
    <cfRule type="cellIs" priority="35" operator="equal" aboveAverage="0" equalAverage="0" bottom="0" percent="0" rank="0" text="" dxfId="156">
      <formula>"Atrasado"</formula>
    </cfRule>
    <cfRule type="cellIs" priority="36" operator="equal" aboveAverage="0" equalAverage="0" bottom="0" percent="0" rank="0" text="" dxfId="157">
      <formula>"Enviado"</formula>
    </cfRule>
  </conditionalFormatting>
  <conditionalFormatting sqref="E46:E47">
    <cfRule type="cellIs" priority="37" operator="equal" aboveAverage="0" equalAverage="0" bottom="0" percent="0" rank="0" text="" dxfId="158">
      <formula>"Sem Técnico"</formula>
    </cfRule>
    <cfRule type="cellIs" priority="38" operator="equal" aboveAverage="0" equalAverage="0" bottom="0" percent="0" rank="0" text="" dxfId="159">
      <formula>"Atrasado"</formula>
    </cfRule>
    <cfRule type="cellIs" priority="39" operator="equal" aboveAverage="0" equalAverage="0" bottom="0" percent="0" rank="0" text="" dxfId="160">
      <formula>"Enviado"</formula>
    </cfRule>
  </conditionalFormatting>
  <conditionalFormatting sqref="E49">
    <cfRule type="cellIs" priority="40" operator="equal" aboveAverage="0" equalAverage="0" bottom="0" percent="0" rank="0" text="" dxfId="161">
      <formula>"Sem Técnico"</formula>
    </cfRule>
    <cfRule type="cellIs" priority="41" operator="equal" aboveAverage="0" equalAverage="0" bottom="0" percent="0" rank="0" text="" dxfId="162">
      <formula>"Atrasado"</formula>
    </cfRule>
    <cfRule type="cellIs" priority="42" operator="equal" aboveAverage="0" equalAverage="0" bottom="0" percent="0" rank="0" text="" dxfId="163">
      <formula>"Enviado"</formula>
    </cfRule>
  </conditionalFormatting>
  <conditionalFormatting sqref="E52:E56">
    <cfRule type="cellIs" priority="43" operator="equal" aboveAverage="0" equalAverage="0" bottom="0" percent="0" rank="0" text="" dxfId="164">
      <formula>"Sem Técnico"</formula>
    </cfRule>
    <cfRule type="cellIs" priority="44" operator="equal" aboveAverage="0" equalAverage="0" bottom="0" percent="0" rank="0" text="" dxfId="165">
      <formula>"Atrasado"</formula>
    </cfRule>
    <cfRule type="cellIs" priority="45" operator="equal" aboveAverage="0" equalAverage="0" bottom="0" percent="0" rank="0" text="" dxfId="166">
      <formula>"Enviado"</formula>
    </cfRule>
  </conditionalFormatting>
  <conditionalFormatting sqref="E41">
    <cfRule type="cellIs" priority="46" operator="equal" aboveAverage="0" equalAverage="0" bottom="0" percent="0" rank="0" text="" dxfId="167">
      <formula>"Sem Técnico"</formula>
    </cfRule>
    <cfRule type="cellIs" priority="47" operator="equal" aboveAverage="0" equalAverage="0" bottom="0" percent="0" rank="0" text="" dxfId="168">
      <formula>"Atrasado"</formula>
    </cfRule>
    <cfRule type="cellIs" priority="48" operator="equal" aboveAverage="0" equalAverage="0" bottom="0" percent="0" rank="0" text="" dxfId="169">
      <formula>"Enviado"</formula>
    </cfRule>
  </conditionalFormatting>
  <conditionalFormatting sqref="E57">
    <cfRule type="cellIs" priority="49" operator="equal" aboveAverage="0" equalAverage="0" bottom="0" percent="0" rank="0" text="" dxfId="170">
      <formula>"Sem Técnico"</formula>
    </cfRule>
    <cfRule type="cellIs" priority="50" operator="equal" aboveAverage="0" equalAverage="0" bottom="0" percent="0" rank="0" text="" dxfId="171">
      <formula>"Atrasado"</formula>
    </cfRule>
    <cfRule type="cellIs" priority="51" operator="equal" aboveAverage="0" equalAverage="0" bottom="0" percent="0" rank="0" text="" dxfId="172">
      <formula>"Enviado"</formula>
    </cfRule>
  </conditionalFormatting>
  <conditionalFormatting sqref="E20">
    <cfRule type="cellIs" priority="52" operator="equal" aboveAverage="0" equalAverage="0" bottom="0" percent="0" rank="0" text="" dxfId="173">
      <formula>"Sem Técnico"</formula>
    </cfRule>
    <cfRule type="cellIs" priority="53" operator="equal" aboveAverage="0" equalAverage="0" bottom="0" percent="0" rank="0" text="" dxfId="174">
      <formula>"Atrasado"</formula>
    </cfRule>
    <cfRule type="cellIs" priority="54" operator="equal" aboveAverage="0" equalAverage="0" bottom="0" percent="0" rank="0" text="" dxfId="175">
      <formula>"Enviado"</formula>
    </cfRule>
  </conditionalFormatting>
  <conditionalFormatting sqref="E18">
    <cfRule type="cellIs" priority="55" operator="equal" aboveAverage="0" equalAverage="0" bottom="0" percent="0" rank="0" text="" dxfId="176">
      <formula>"Sem Técnico"</formula>
    </cfRule>
    <cfRule type="cellIs" priority="56" operator="equal" aboveAverage="0" equalAverage="0" bottom="0" percent="0" rank="0" text="" dxfId="177">
      <formula>"Atrasado"</formula>
    </cfRule>
    <cfRule type="cellIs" priority="57" operator="equal" aboveAverage="0" equalAverage="0" bottom="0" percent="0" rank="0" text="" dxfId="178">
      <formula>"Enviado"</formula>
    </cfRule>
  </conditionalFormatting>
  <conditionalFormatting sqref="E16">
    <cfRule type="cellIs" priority="58" operator="equal" aboveAverage="0" equalAverage="0" bottom="0" percent="0" rank="0" text="" dxfId="179">
      <formula>"Sem Técnico"</formula>
    </cfRule>
    <cfRule type="cellIs" priority="59" operator="equal" aboveAverage="0" equalAverage="0" bottom="0" percent="0" rank="0" text="" dxfId="180">
      <formula>"Atrasado"</formula>
    </cfRule>
    <cfRule type="cellIs" priority="60" operator="equal" aboveAverage="0" equalAverage="0" bottom="0" percent="0" rank="0" text="" dxfId="181">
      <formula>"Enviado"</formula>
    </cfRule>
  </conditionalFormatting>
  <conditionalFormatting sqref="E15">
    <cfRule type="cellIs" priority="61" operator="equal" aboveAverage="0" equalAverage="0" bottom="0" percent="0" rank="0" text="" dxfId="182">
      <formula>"Sem Técnico"</formula>
    </cfRule>
    <cfRule type="cellIs" priority="62" operator="equal" aboveAverage="0" equalAverage="0" bottom="0" percent="0" rank="0" text="" dxfId="183">
      <formula>"Atrasado"</formula>
    </cfRule>
    <cfRule type="cellIs" priority="63" operator="equal" aboveAverage="0" equalAverage="0" bottom="0" percent="0" rank="0" text="" dxfId="184">
      <formula>"Enviado"</formula>
    </cfRule>
  </conditionalFormatting>
  <conditionalFormatting sqref="E8">
    <cfRule type="cellIs" priority="64" operator="equal" aboveAverage="0" equalAverage="0" bottom="0" percent="0" rank="0" text="" dxfId="185">
      <formula>"Sem Técnico"</formula>
    </cfRule>
    <cfRule type="cellIs" priority="65" operator="equal" aboveAverage="0" equalAverage="0" bottom="0" percent="0" rank="0" text="" dxfId="186">
      <formula>"Atrasado"</formula>
    </cfRule>
    <cfRule type="cellIs" priority="66" operator="equal" aboveAverage="0" equalAverage="0" bottom="0" percent="0" rank="0" text="" dxfId="187">
      <formula>"Enviado"</formula>
    </cfRule>
  </conditionalFormatting>
  <conditionalFormatting sqref="E6">
    <cfRule type="cellIs" priority="67" operator="equal" aboveAverage="0" equalAverage="0" bottom="0" percent="0" rank="0" text="" dxfId="188">
      <formula>"Sem Técnico"</formula>
    </cfRule>
    <cfRule type="cellIs" priority="68" operator="equal" aboveAverage="0" equalAverage="0" bottom="0" percent="0" rank="0" text="" dxfId="189">
      <formula>"Atrasado"</formula>
    </cfRule>
    <cfRule type="cellIs" priority="69" operator="equal" aboveAverage="0" equalAverage="0" bottom="0" percent="0" rank="0" text="" dxfId="190">
      <formula>"Enviado"</formula>
    </cfRule>
  </conditionalFormatting>
  <conditionalFormatting sqref="E5">
    <cfRule type="cellIs" priority="70" operator="equal" aboveAverage="0" equalAverage="0" bottom="0" percent="0" rank="0" text="" dxfId="191">
      <formula>"Sem Técnico"</formula>
    </cfRule>
    <cfRule type="cellIs" priority="71" operator="equal" aboveAverage="0" equalAverage="0" bottom="0" percent="0" rank="0" text="" dxfId="192">
      <formula>"Atrasado"</formula>
    </cfRule>
    <cfRule type="cellIs" priority="72" operator="equal" aboveAverage="0" equalAverage="0" bottom="0" percent="0" rank="0" text="" dxfId="193">
      <formula>"Enviado"</formula>
    </cfRule>
  </conditionalFormatting>
  <conditionalFormatting sqref="E4">
    <cfRule type="cellIs" priority="73" operator="equal" aboveAverage="0" equalAverage="0" bottom="0" percent="0" rank="0" text="" dxfId="194">
      <formula>"Sem Técnico"</formula>
    </cfRule>
    <cfRule type="cellIs" priority="74" operator="equal" aboveAverage="0" equalAverage="0" bottom="0" percent="0" rank="0" text="" dxfId="195">
      <formula>"Atrasado"</formula>
    </cfRule>
    <cfRule type="cellIs" priority="75" operator="equal" aboveAverage="0" equalAverage="0" bottom="0" percent="0" rank="0" text="" dxfId="196">
      <formula>"Enviado"</formula>
    </cfRule>
  </conditionalFormatting>
  <dataValidations count="2">
    <dataValidation allowBlank="true" errorStyle="stop" operator="between" showDropDown="false" showErrorMessage="true" showInputMessage="true" sqref="G2:G58" type="list">
      <formula1>"Sim,Não"</formula1>
      <formula2>0</formula2>
    </dataValidation>
    <dataValidation allowBlank="true" errorStyle="stop" operator="between" showDropDown="false" showErrorMessage="true" showInputMessage="true" sqref="E2:E58" type="list">
      <formula1>"Enviado,Atrasado,Sem Técnico"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2025-03-05T20:27:39Z</dcterms:created>
  <dc:creator/>
  <dc:description/>
  <dc:language>pt-BR</dc:language>
  <cp:lastModifiedBy/>
  <dcterms:modified xsi:type="dcterms:W3CDTF">2025-03-26T11:26:25Z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