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xr:revisionPtr revIDLastSave="2" documentId="11_68577633C23DF5F921BEF2A4E45DFE5DC2E8DA03" xr6:coauthVersionLast="47" xr6:coauthVersionMax="47" xr10:uidLastSave="{21D6FF86-232B-4AF5-8A85-9959A1322526}"/>
  <bookViews>
    <workbookView xWindow="0" yWindow="0" windowWidth="0" windowHeight="0" firstSheet="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<sst xmlns="http://schemas.openxmlformats.org/spreadsheetml/2006/main" count="1565" uniqueCount="284">
  <si>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</si>
  <si>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</si>
  <si>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</si>
  <si>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</si>
  <si>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</si>
  <si>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</si>
  <si>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</si>
  <si>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</si>
  <si>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</si>
  <si>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</si>
  <si>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</si>
  <si>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</si>
  <si>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</si>
  <si>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</si>
  <si>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</si>
  <si>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</si>
  <si>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</si>
  <si>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</si>
  <si>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</si>
  <si>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</si>
  <si>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</si>
  <si>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</si>
  <si>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</si>
  <si>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</si>
  <si>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</si>
  <si>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</si>
  <si>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</si>
  <si>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</si>
  <si>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</si>
  <si>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</si>
  <si>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</si>
  <si>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</si>
  <si>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</si>
  <si>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</si>
  <si>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</si>
  <si>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</si>
  <si>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</si>
  <si>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</si>
  <si>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</si>
  <si>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</si>
  <si>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</si>
  <si>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</si>
  <si>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</si>
  <si>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</si>
  <si>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</si>
  <si>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</si>
  <si>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</si>
  <si>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</si>
  <si>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</si>
  <si>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</si>
  <si>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</si>
  <si>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</si>
  <si>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</si>
  <si>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</si>
  <si>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</si>
  <si>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</si>
  <si>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</si>
  <si>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</si>
  <si>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</si>
  <si>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</si>
  <si>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</si>
  <si>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</si>
  <si>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</si>
  <si>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</si>
  <si>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</si>
  <si>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</si>
  <si>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</si>
  <si>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</si>
  <si>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</si>
  <si>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</si>
  <si>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</si>
  <si>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</si>
  <si>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</si>
  <si>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</si>
  <si>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</si>
  <si>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</si>
  <si>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</si>
  <si>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</si>
  <si>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</si>
  <si>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</si>
  <si>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</si>
  <si>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</si>
  <si>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</si>
  <si>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</si>
  <si>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</si>
  <si>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</si>
  <si>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</si>
  <si>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</si>
  <si>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</si>
  <si>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</si>
  <si>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</si>
  <si>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</si>
  <si>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</si>
  <si>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</si>
  <si>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ok</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</si>
  <si>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</si>
  <si>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</si>
  <si>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</si>
  <si>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</si>
  <si>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</si>
  <si>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</si>
  <si>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</si>
  <si>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</si>
  <si>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</si>
  <si>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</si>
  <si>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</si>
  <si>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</si>
  <si>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</si>
  <si>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</si>
  <si>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</si>
  <si>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</si>
  <si>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</si>
  <si>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</si>
  <si>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</si>
  <si>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 xml:space="preserve">Débora Laize Lampert Gnass </t>
  </si>
  <si>
    <t>Cristina Harumi Enokida</t>
  </si>
  <si>
    <t>12/08/2025</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</si>
  <si>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</si>
  <si>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</si>
  <si>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</si>
  <si>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</si>
  <si>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</si>
  <si>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</si>
  <si>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</si>
  <si>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</si>
  <si>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</si>
  <si>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05/08/2025</t>
  </si>
  <si>
    <t>Thiago Varaschim Cenci</t>
  </si>
  <si>
    <t>15/04/2025</t>
  </si>
  <si>
    <t>Andrea Carla Winkelmann</t>
  </si>
  <si>
    <t>08/08/2025</t>
  </si>
  <si>
    <t>corrigir aba 7 (não há compostagem)</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</si>
  <si>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</si>
  <si>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</si>
  <si>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</si>
  <si>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</si>
  <si>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</si>
  <si>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</si>
  <si>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</si>
  <si>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</si>
  <si>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</si>
  <si>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</si>
  <si>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</si>
  <si>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</si>
  <si>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</si>
  <si>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</si>
  <si>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</si>
  <si>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</si>
  <si>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</si>
  <si>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</si>
  <si>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</si>
  <si>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</si>
  <si>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</si>
  <si>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</si>
  <si>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</si>
  <si>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</si>
  <si>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</si>
  <si>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</si>
  <si>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</si>
  <si>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</si>
  <si>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</si>
  <si>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</si>
  <si>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</si>
  <si>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</si>
  <si>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</si>
  <si>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</si>
  <si>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</si>
  <si>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</si>
  <si>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</si>
  <si>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06/08/2025</t>
  </si>
  <si>
    <t>Verificar quanto 1 - Qual a receita anual com essa taxa conforme o balanço anterior?; A prefeitura apoia os catadores com: AINDA não tem contrato, retirar. de resto ok!</t>
  </si>
  <si>
    <t>Luiz Fernando Pereira Barbosa</t>
  </si>
  <si>
    <t>16/04/2025</t>
  </si>
  <si>
    <t>Carolina Eggers</t>
  </si>
  <si>
    <t>31/03/2025</t>
  </si>
  <si>
    <t>formulário ok</t>
  </si>
  <si>
    <t>Gabriela Carvalho / Ivan Gonçalves da Silva</t>
  </si>
  <si>
    <t>27/03/2025</t>
  </si>
  <si>
    <t>Dorival Manoel Canhete</t>
  </si>
  <si>
    <t>21/08/2025</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</si>
  <si>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</si>
  <si>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</si>
  <si>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</si>
  <si>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</si>
  <si>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</si>
  <si>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</si>
  <si>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</si>
  <si>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</si>
  <si>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</si>
  <si>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</si>
  <si>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</si>
  <si>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</si>
  <si>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</si>
  <si>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</si>
  <si>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</si>
  <si>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</si>
  <si>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</si>
  <si>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</si>
  <si>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</si>
  <si>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</si>
  <si>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</si>
  <si>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</si>
  <si>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</si>
  <si>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</si>
  <si>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</si>
  <si>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12/05/2025</t>
  </si>
  <si>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</si>
  <si>
    <t>ID159; ID158; ID156; ID155; ID145; ID144</t>
  </si>
  <si>
    <t>Deletados 144;145;155;156;158;159</t>
  </si>
  <si>
    <t xml:space="preserve">Graziela Gobbato / 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</si>
  <si>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</si>
  <si>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</si>
  <si>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</si>
  <si>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</si>
  <si>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</si>
  <si>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</si>
  <si>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</si>
  <si>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</si>
  <si>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</si>
  <si>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</si>
  <si>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</si>
  <si>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</si>
  <si>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</si>
  <si>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revisar metragens dos ambientes; Esteira de Triagem Elevação (era para ser esteira elevada! já está em correção), mas retirar por favor; </t>
  </si>
  <si>
    <t xml:space="preserve">Foto da cozinha precisa ser incluída </t>
  </si>
  <si>
    <t>09/04/2025</t>
  </si>
  <si>
    <t xml:space="preserve">revisar as fotos, caminhão para semi compactador, </t>
  </si>
  <si>
    <t>07/03/2025</t>
  </si>
  <si>
    <t>10/04/2025, 10/04/2025, 09/05/2025, 10/06/2025</t>
  </si>
  <si>
    <t>11/04/2025</t>
  </si>
  <si>
    <t>20/05/2025</t>
  </si>
  <si>
    <t>22/08/2025</t>
  </si>
  <si>
    <t>10/07/2025</t>
  </si>
  <si>
    <t>06/05/2025</t>
  </si>
  <si>
    <t>corrigir caminhao semi compactador</t>
  </si>
  <si>
    <t>14/04/2025</t>
  </si>
  <si>
    <t>corrigir esteira de triagem elevação</t>
  </si>
  <si>
    <t>corrigir quantidade de elevador de fardo</t>
  </si>
  <si>
    <t>03/07/2025</t>
  </si>
  <si>
    <t>Está ok</t>
  </si>
  <si>
    <t>25/03/2025</t>
  </si>
  <si>
    <t>08/03/2025</t>
  </si>
  <si>
    <t>28/02/2025</t>
  </si>
  <si>
    <t>06/08/2025, 20/08/2025</t>
  </si>
  <si>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</si>
  <si>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</si>
  <si>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</si>
  <si>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</si>
  <si>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</si>
  <si>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</si>
  <si>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</si>
  <si>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</si>
  <si>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19/08/2025</t>
  </si>
  <si>
    <t>Alterado as fotos</t>
  </si>
  <si>
    <t>Remover ID 195</t>
  </si>
  <si>
    <t>Removido o 195</t>
  </si>
  <si>
    <t xml:space="preserve"> Ajustas a aba 3</t>
  </si>
  <si>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</si>
  <si>
    <t>ID192; ID191; ID190; ID189; ID171</t>
  </si>
  <si>
    <t>Deletados 171;189;190;191;192</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</si>
  <si>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</si>
  <si>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</si>
  <si>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</si>
  <si>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</si>
  <si>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</si>
  <si>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</si>
  <si>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</si>
  <si>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20/08/2025</t>
  </si>
  <si>
    <t>Corrigir item 3 - administração do empreendimento</t>
  </si>
  <si>
    <t>17/03/2025</t>
  </si>
  <si>
    <t>26/03/2025</t>
  </si>
  <si>
    <t>realmente não pagam o INSS?</t>
  </si>
  <si>
    <t>tudo ok</t>
  </si>
  <si>
    <t>atualizar alvará, nova ata de eleição</t>
  </si>
  <si>
    <t>apenas revisar os docs</t>
  </si>
  <si>
    <t>12/06/2025</t>
  </si>
  <si>
    <t>09/05/2025</t>
  </si>
  <si>
    <t xml:space="preserve"> revisar NOME RAZÃO SOCIAL (pois o de vocês é: ASSOCIACAO DOS CATADORES DE MATERIAIS RECICLAVEIS DE TERRA ROXA - ACARTERRA) e o nome FANTASIA  - ACARTERRA. Colocar os documentos, pois não tem nada no sistema!! 6 possuem ensino superior? revisar; </t>
  </si>
  <si>
    <t>ID169; ID168; ID166; ID165; ID149</t>
  </si>
  <si>
    <t>Deletados 149;165;166;168;169</t>
  </si>
  <si>
    <t>Corrigir nome da presidente</t>
  </si>
  <si>
    <t>ID115, ID187</t>
  </si>
  <si>
    <t>Deletados 115; 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</si>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</sst>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50</v>
      </c>
      <c r="C2" s="27">
        <f ca="1">B2/SUM($B2,$D2,$F2)</f>
        <v>0.81967213114754101</v>
      </c>
      <c r="D2" s="26">
        <f ca="1">COUNTIF(INDIRECT("'Form 1 - Município'!E2:E100"),"Atrasado")</f>
        <v>11</v>
      </c>
      <c r="E2" s="27">
        <f ca="1">D2/SUM($B2,$D2,$F2)</f>
        <v>0.18032786885245902</v>
      </c>
      <c r="F2" s="26">
        <f ca="1">COUNTIF(INDIRECT("'Form 1 - Município'!E2:E100"),"Sem Técnico")</f>
        <v>0</v>
      </c>
      <c r="G2" s="27">
        <f ca="1">F2/SUM($B2,$D2,$F2)</f>
        <v>0</v>
      </c>
      <c r="H2" s="28">
        <f ca="1">SUM(B2,D2,F2)</f>
        <v>61</v>
      </c>
    </row>
    <row r="3" spans="1:8" ht="15.75" customHeight="1">
      <c r="A3" s="26" t="s">
        <v>7</v>
      </c>
      <c r="B3" s="26">
        <f ca="1">COUNTIF(INDIRECT("'Form 2 - UVR'!E2:E100"),"Enviado")</f>
        <v>54</v>
      </c>
      <c r="C3" s="27">
        <f ca="1">B3/SUM($B3,$D3,$F3)</f>
        <v>0.83076923076923082</v>
      </c>
      <c r="D3" s="26">
        <f ca="1">COUNTIF(INDIRECT("'Form 2 - UVR'!E2:E100"),"Atrasado")</f>
        <v>11</v>
      </c>
      <c r="E3" s="27">
        <f ca="1">D3/SUM($B3,$D3,$F3)</f>
        <v>0.16923076923076924</v>
      </c>
      <c r="F3" s="26">
        <f ca="1">COUNTIF(INDIRECT("'Form 2 - UVR'!E2:E100"),"Sem Técnico")</f>
        <v>0</v>
      </c>
      <c r="G3" s="27">
        <f ca="1">F3/SUM($B3,$D3,$F3)</f>
        <v>0</v>
      </c>
      <c r="H3" s="28">
        <f ca="1">SUM(B3,D3,F3)</f>
        <v>65</v>
      </c>
    </row>
    <row r="4" spans="1:8" ht="15.75" customHeight="1">
      <c r="A4" s="26" t="s">
        <v>8</v>
      </c>
      <c r="B4" s="26">
        <f ca="1">COUNTIF(INDIRECT("'Form 3 - Empreendimento'!E2:E100"),"Enviado")</f>
        <v>53</v>
      </c>
      <c r="C4" s="27">
        <f ca="1">B4/SUM($B4,$D4,$F4)</f>
        <v>0.80303030303030298</v>
      </c>
      <c r="D4" s="26">
        <f ca="1">COUNTIF(INDIRECT("'Form 3 - Empreendimento'!E2:E100"),"Atrasado")</f>
        <v>13</v>
      </c>
      <c r="E4" s="27">
        <f ca="1">D4/SUM($B4,$D4,$F4)</f>
        <v>0.19696969696969696</v>
      </c>
      <c r="F4" s="26">
        <f ca="1">COUNTIF(INDIRECT("'Form 3 - Empreendimento'!E2:E100"),"Sem Técnico")</f>
        <v>0</v>
      </c>
      <c r="G4" s="27">
        <f ca="1">F4/SUM($B4,$D4,$F4)</f>
        <v>0</v>
      </c>
      <c r="H4" s="28">
        <f ca="1">SUM(B4,D4,F4)</f>
        <v>66</v>
      </c>
    </row>
    <row r="5" spans="1:8" ht="15.75" customHeight="1">
      <c r="A5" s="28" t="s">
        <v>5</v>
      </c>
      <c r="B5" s="28">
        <f ca="1">SUM(B2:B4)</f>
        <v>157</v>
      </c>
      <c r="C5" s="27">
        <f ca="1">B5/SUM($B5,$D5,$F5)</f>
        <v>0.81770833333333337</v>
      </c>
      <c r="D5" s="28">
        <f ca="1">SUM(D2:D4)</f>
        <v>35</v>
      </c>
      <c r="E5" s="27">
        <f ca="1">D5/SUM($B5,$D5,$F5)</f>
        <v>0.18229166666666666</v>
      </c>
      <c r="F5" s="28">
        <f ca="1">SUM(F2:F4)</f>
        <v>0</v>
      </c>
      <c r="G5" s="27">
        <f ca="1">F5/SUM($B5,$D5,$F5)</f>
        <v>0</v>
      </c>
      <c r="H5" s="28">
        <f ca="1">SUM(B5,D5,F5)</f>
        <v>192</v>
      </c>
    </row>
    <row r="9" spans="1:8" ht="18.75" customHeight="1">
      <c r="A9" s="1" t="s">
        <v>0</v>
      </c>
      <c r="B9" s="1" t="s">
        <v>9</v>
      </c>
      <c r="C9" s="1" t="s">
        <v>2</v>
      </c>
    </row>
    <row r="10" spans="1:8" ht="15.75" customHeight="1">
      <c r="A10" s="2" t="s">
        <v>6</v>
      </c>
      <c r="B10" s="26">
        <f ca="1">COUNTIF(INDIRECT("'Form 1 - Município'!G2:G100"),"Sim")</f>
        <v>34</v>
      </c>
      <c r="C10" s="29">
        <f ca="1">$B$10/$B$2</f>
        <v>0.68</v>
      </c>
    </row>
    <row r="11" spans="1:8" ht="15.75" customHeight="1">
      <c r="A11" s="2" t="s">
        <v>7</v>
      </c>
      <c r="B11" s="26">
        <f ca="1">COUNTIF(INDIRECT("'Form 2 - UVR'!G2:G100"),"Sim")</f>
        <v>35</v>
      </c>
      <c r="C11" s="29">
        <f ca="1">$B$11/$B$3</f>
        <v>0.64814814814814814</v>
      </c>
    </row>
    <row r="12" spans="1:8" ht="15.75" customHeight="1">
      <c r="A12" s="2" t="s">
        <v>8</v>
      </c>
      <c r="B12" s="26">
        <f ca="1">COUNTIF(INDIRECT("'Form 3 - Empreendimento'!G2:G100"),"Sim")</f>
        <v>30</v>
      </c>
      <c r="C12" s="29">
        <f ca="1">$B$12/$B$4</f>
        <v>0.56603773584905659</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0.12</v>
      </c>
      <c r="D17" s="30">
        <f t="array" aca="1" ref="D17" ca="1">IFERROR(ROWS(_xlfn._xlws.FILTER(INDIRECT("'"&amp;D$15&amp;"'!A2:K100"),(INDIRECT("'"&amp;D$15&amp;"'!A2:A100")=$A17) * (INDIRECT("'"&amp;D$15&amp;"'!G2:G100")="Sim"))), 0)</f>
        <v>10</v>
      </c>
      <c r="E17" s="29">
        <f ca="1">D17/B3</f>
        <v>0.18518518518518517</v>
      </c>
      <c r="F17" s="30">
        <f t="array" aca="1" ref="F17" ca="1">IFERROR(ROWS(_xlfn._xlws.FILTER(INDIRECT("'"&amp;F$15&amp;"'!A2:K100"),(INDIRECT("'"&amp;F$15&amp;"'!A2:A100")=$A17) * (INDIRECT("'"&amp;F$15&amp;"'!G2:G100")="Sim"))), 0)</f>
        <v>5</v>
      </c>
      <c r="G17" s="29">
        <f ca="1">F17/B4</f>
        <v>9.4339622641509441E-2</v>
      </c>
    </row>
    <row r="18" spans="1:7">
      <c r="A18" s="5" t="s">
        <v>15</v>
      </c>
      <c r="B18" s="30">
        <f t="array" aca="1" ref="B18" ca="1">IFERROR(ROWS(_xlfn._xlws.FILTER(INDIRECT("'"&amp;B$15&amp;"'!A2:K100"),(INDIRECT("'"&amp;B$15&amp;"'!A2:A100")=$A18) * (INDIRECT("'"&amp;B$15&amp;"'!G2:G100")="Sim"))), 0)</f>
        <v>9</v>
      </c>
      <c r="C18" s="29">
        <f ca="1">B18/B2</f>
        <v>0.18</v>
      </c>
      <c r="D18" s="30">
        <f t="array" aca="1" ref="D18" ca="1">IFERROR(ROWS(_xlfn._xlws.FILTER(INDIRECT("'"&amp;D$15&amp;"'!A2:K100"),(INDIRECT("'"&amp;D$15&amp;"'!A2:A100")=$A18) * (INDIRECT("'"&amp;D$15&amp;"'!G2:G100")="Sim"))), 0)</f>
        <v>7</v>
      </c>
      <c r="E18" s="29">
        <f ca="1">D18/B3</f>
        <v>0.12962962962962962</v>
      </c>
      <c r="F18" s="30">
        <f t="array" aca="1" ref="F18" ca="1">IFERROR(ROWS(_xlfn._xlws.FILTER(INDIRECT("'"&amp;F$15&amp;"'!A2:K100"),(INDIRECT("'"&amp;F$15&amp;"'!A2:A100")=$A18) * (INDIRECT("'"&amp;F$15&amp;"'!G2:G100")="Sim"))), 0)</f>
        <v>8</v>
      </c>
      <c r="G18" s="29">
        <f ca="1">F18/B5</f>
        <v>5.0955414012738856E-2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13</v>
      </c>
      <c r="C20" s="29">
        <f ca="1">B20/B2</f>
        <v>0.26</v>
      </c>
      <c r="D20" s="30">
        <f t="array" aca="1" ref="D20" ca="1">IFERROR(ROWS(_xlfn._xlws.FILTER(INDIRECT("'"&amp;D$15&amp;"'!A2:K100"),(INDIRECT("'"&amp;D$15&amp;"'!A2:A100")=$A20) * (INDIRECT("'"&amp;D$15&amp;"'!G2:G100")="Sim"))), 0)</f>
        <v>13</v>
      </c>
      <c r="E20" s="29">
        <f ca="1">D20/B3</f>
        <v>0.24074074074074073</v>
      </c>
      <c r="F20" s="30">
        <f t="array" aca="1" ref="F20" ca="1">IFERROR(ROWS(_xlfn._xlws.FILTER(INDIRECT("'"&amp;F$15&amp;"'!A2:K100"),(INDIRECT("'"&amp;F$15&amp;"'!A2:A100")=$A20) * (INDIRECT("'"&amp;F$15&amp;"'!G2:G100")="Sim"))), 0)</f>
        <v>12</v>
      </c>
      <c r="G20" s="29">
        <f ca="1">F20/B5</f>
        <v>7.6433121019108277E-2</v>
      </c>
    </row>
    <row r="21" spans="1:7">
      <c r="A21" s="8" t="s">
        <v>18</v>
      </c>
      <c r="B21" s="30">
        <f t="array" aca="1" ref="B21" ca="1">IFERROR(ROWS(_xlfn._xlws.FILTER(INDIRECT("'"&amp;B$15&amp;"'!A2:K100"),(INDIRECT("'"&amp;B$15&amp;"'!A2:A100")=$A21) * (INDIRECT("'"&amp;B$15&amp;"'!G2:G100")="Sim"))), 0)</f>
        <v>6</v>
      </c>
      <c r="C21" s="29">
        <f ca="1">B21/B2</f>
        <v>0.12</v>
      </c>
      <c r="D21" s="30">
        <f t="array" aca="1" ref="D21" ca="1">IFERROR(ROWS(_xlfn._xlws.FILTER(INDIRECT("'"&amp;D$15&amp;"'!A2:K100"),(INDIRECT("'"&amp;D$15&amp;"'!A2:A100")=$A21) * (INDIRECT("'"&amp;D$15&amp;"'!G2:G100")="Sim"))), 0)</f>
        <v>5</v>
      </c>
      <c r="E21" s="29">
        <f ca="1">D21/B3</f>
        <v>9.2592592592592587E-2</v>
      </c>
      <c r="F21" s="30">
        <f t="array" aca="1" ref="F21" ca="1">IFERROR(ROWS(_xlfn._xlws.FILTER(INDIRECT("'"&amp;F$15&amp;"'!A2:K100"),(INDIRECT("'"&amp;F$15&amp;"'!A2:A100")=$A21) * (INDIRECT("'"&amp;F$15&amp;"'!G2:G100")="Sim"))), 0)</f>
        <v>5</v>
      </c>
      <c r="G21" s="29">
        <f ca="1">F21/B5</f>
        <v>3.1847133757961783E-2</v>
      </c>
    </row>
    <row r="22" spans="1:7">
      <c r="A22" s="9" t="s">
        <v>5</v>
      </c>
      <c r="B22" s="31">
        <f ca="1">SUM(B17:B21)</f>
        <v>34</v>
      </c>
      <c r="C22" s="32">
        <f ca="1">SUM(C17:C21)</f>
        <v>0.68</v>
      </c>
      <c r="D22" s="31">
        <f ca="1">SUM(D17:D21)</f>
        <v>35</v>
      </c>
      <c r="E22" s="32">
        <f ca="1">SUM(E17:E21)</f>
        <v>0.64814814814814803</v>
      </c>
      <c r="F22" s="31">
        <f ca="1">SUM(F17:F21)</f>
        <v>30</v>
      </c>
      <c r="G22" s="32">
        <f ca="1">SUM(G17:G21)</f>
        <v>0.25357529143131835</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Enviado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Enviado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Enviado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Enviado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Enviado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Enviado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Enviado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Enviado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Duplicado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Enviado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Enviado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Enviado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Enviado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Enviado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Enviado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Enviado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H54"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7" width="27" customWidth="1"/>
    <col min="8" max="8" width="337" customWidth="1"/>
    <col min="9" max="9" width="45" customWidth="1"/>
    <col min="10" max="10" width="25" customWidth="1"/>
    <col min="11" max="11" width="38"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18" t="s">
        <v>88</v>
      </c>
      <c r="H4" s="16" t="s">
        <v>94</v>
      </c>
      <c r="I4" s="16"/>
      <c r="J4" s="16" t="s">
        <v>90</v>
      </c>
      <c r="K4" s="16"/>
    </row>
    <row r="5" spans="1:11">
      <c r="A5" s="19" t="s">
        <v>14</v>
      </c>
      <c r="B5" s="16" t="s">
        <v>43</v>
      </c>
      <c r="C5" s="16">
        <v>1</v>
      </c>
      <c r="D5" s="16" t="s">
        <v>95</v>
      </c>
      <c r="E5" s="17" t="s">
        <v>86</v>
      </c>
      <c r="F5" s="16" t="s">
        <v>96</v>
      </c>
      <c r="G5" s="18" t="s">
        <v>88</v>
      </c>
      <c r="H5" s="16"/>
      <c r="I5" s="16"/>
      <c r="J5" s="16" t="s">
        <v>90</v>
      </c>
      <c r="K5" s="16"/>
    </row>
    <row r="6" spans="1:11">
      <c r="A6" s="19" t="s">
        <v>14</v>
      </c>
      <c r="B6" s="16" t="s">
        <v>45</v>
      </c>
      <c r="C6" s="16">
        <v>1</v>
      </c>
      <c r="D6" s="16" t="s">
        <v>97</v>
      </c>
      <c r="E6" s="17" t="s">
        <v>86</v>
      </c>
      <c r="F6" s="16" t="s">
        <v>98</v>
      </c>
      <c r="G6" s="21" t="s">
        <v>90</v>
      </c>
      <c r="H6" s="16"/>
      <c r="I6" s="16"/>
      <c r="J6" s="16" t="s">
        <v>90</v>
      </c>
      <c r="K6" s="16"/>
    </row>
    <row r="7" spans="1:11">
      <c r="A7" s="15" t="s">
        <v>15</v>
      </c>
      <c r="B7" s="16" t="s">
        <v>24</v>
      </c>
      <c r="C7" s="16">
        <v>1</v>
      </c>
      <c r="D7" s="16" t="s">
        <v>99</v>
      </c>
      <c r="E7" s="17" t="s">
        <v>86</v>
      </c>
      <c r="F7" s="16" t="s">
        <v>100</v>
      </c>
      <c r="G7" s="18" t="s">
        <v>88</v>
      </c>
      <c r="H7" s="16" t="s">
        <v>101</v>
      </c>
      <c r="I7" s="16"/>
      <c r="J7" s="16" t="s">
        <v>90</v>
      </c>
      <c r="K7" s="16"/>
    </row>
    <row r="8" spans="1:11">
      <c r="A8" s="22" t="s">
        <v>16</v>
      </c>
      <c r="B8" s="16" t="s">
        <v>68</v>
      </c>
      <c r="C8" s="16">
        <v>1</v>
      </c>
      <c r="D8" s="16" t="s">
        <v>102</v>
      </c>
      <c r="E8" s="17" t="s">
        <v>86</v>
      </c>
      <c r="F8" s="16" t="s">
        <v>100</v>
      </c>
      <c r="G8" s="21" t="s">
        <v>90</v>
      </c>
      <c r="H8" s="16" t="s">
        <v>103</v>
      </c>
      <c r="I8" s="16"/>
      <c r="J8" s="16" t="s">
        <v>90</v>
      </c>
      <c r="K8" s="16"/>
    </row>
    <row r="9" spans="1:11">
      <c r="A9" s="19" t="s">
        <v>14</v>
      </c>
      <c r="B9" s="16" t="s">
        <v>47</v>
      </c>
      <c r="C9" s="16">
        <v>1</v>
      </c>
      <c r="D9" s="16" t="s">
        <v>104</v>
      </c>
      <c r="E9" s="20" t="s">
        <v>92</v>
      </c>
      <c r="F9" s="16"/>
      <c r="G9" s="21" t="s">
        <v>90</v>
      </c>
      <c r="H9" s="16"/>
      <c r="I9" s="16"/>
      <c r="J9" s="16" t="s">
        <v>90</v>
      </c>
      <c r="K9" s="16"/>
    </row>
    <row r="10" spans="1:11">
      <c r="A10" s="19" t="s">
        <v>14</v>
      </c>
      <c r="B10" s="16" t="s">
        <v>49</v>
      </c>
      <c r="C10" s="16">
        <v>1</v>
      </c>
      <c r="D10" s="16" t="s">
        <v>105</v>
      </c>
      <c r="E10" s="17" t="s">
        <v>86</v>
      </c>
      <c r="F10" s="16" t="s">
        <v>106</v>
      </c>
      <c r="G10" s="18" t="s">
        <v>88</v>
      </c>
      <c r="H10" s="16"/>
      <c r="I10" s="16"/>
      <c r="J10" s="16" t="s">
        <v>90</v>
      </c>
      <c r="K10" s="16"/>
    </row>
    <row r="11" spans="1:11">
      <c r="A11" s="22" t="s">
        <v>16</v>
      </c>
      <c r="B11" s="16" t="s">
        <v>69</v>
      </c>
      <c r="C11" s="16">
        <v>1</v>
      </c>
      <c r="D11" s="16" t="s">
        <v>107</v>
      </c>
      <c r="E11" s="23" t="s">
        <v>108</v>
      </c>
      <c r="F11" s="16" t="s">
        <v>109</v>
      </c>
      <c r="G11" s="21" t="s">
        <v>90</v>
      </c>
      <c r="H11" s="16"/>
      <c r="I11" s="16"/>
      <c r="J11" s="16" t="s">
        <v>90</v>
      </c>
      <c r="K11" s="16"/>
    </row>
    <row r="12" spans="1:11">
      <c r="A12" s="22" t="s">
        <v>16</v>
      </c>
      <c r="B12" s="16" t="s">
        <v>69</v>
      </c>
      <c r="C12" s="16">
        <v>2</v>
      </c>
      <c r="D12" s="16" t="s">
        <v>110</v>
      </c>
      <c r="E12" s="23" t="s">
        <v>108</v>
      </c>
      <c r="F12" s="16" t="s">
        <v>109</v>
      </c>
      <c r="G12" s="21" t="s">
        <v>90</v>
      </c>
      <c r="H12" s="16"/>
      <c r="I12" s="16"/>
      <c r="J12" s="16" t="s">
        <v>90</v>
      </c>
      <c r="K12" s="16"/>
    </row>
    <row r="13" spans="1:11">
      <c r="A13" s="22" t="s">
        <v>16</v>
      </c>
      <c r="B13" s="16" t="s">
        <v>69</v>
      </c>
      <c r="C13" s="16">
        <v>3</v>
      </c>
      <c r="D13" s="16" t="s">
        <v>111</v>
      </c>
      <c r="E13" s="23" t="s">
        <v>108</v>
      </c>
      <c r="F13" s="16" t="s">
        <v>109</v>
      </c>
      <c r="G13" s="21" t="s">
        <v>90</v>
      </c>
      <c r="H13" s="16"/>
      <c r="I13" s="16"/>
      <c r="J13" s="16" t="s">
        <v>90</v>
      </c>
      <c r="K13" s="16"/>
    </row>
    <row r="14" spans="1:11">
      <c r="A14" s="22" t="s">
        <v>16</v>
      </c>
      <c r="B14" s="16" t="s">
        <v>69</v>
      </c>
      <c r="C14" s="16">
        <v>4</v>
      </c>
      <c r="D14" s="16" t="s">
        <v>112</v>
      </c>
      <c r="E14" s="23" t="s">
        <v>108</v>
      </c>
      <c r="F14" s="16" t="s">
        <v>109</v>
      </c>
      <c r="G14" s="21" t="s">
        <v>90</v>
      </c>
      <c r="H14" s="16"/>
      <c r="I14" s="16"/>
      <c r="J14" s="16" t="s">
        <v>90</v>
      </c>
      <c r="K14" s="16"/>
    </row>
    <row r="15" spans="1:11">
      <c r="A15" s="22" t="s">
        <v>16</v>
      </c>
      <c r="B15" s="16" t="s">
        <v>69</v>
      </c>
      <c r="C15" s="16">
        <v>5</v>
      </c>
      <c r="D15" s="16" t="s">
        <v>113</v>
      </c>
      <c r="E15" s="23" t="s">
        <v>108</v>
      </c>
      <c r="F15" s="16" t="s">
        <v>109</v>
      </c>
      <c r="G15" s="21" t="s">
        <v>90</v>
      </c>
      <c r="H15" s="16"/>
      <c r="I15" s="16"/>
      <c r="J15" s="16" t="s">
        <v>90</v>
      </c>
      <c r="K15" s="16"/>
    </row>
    <row r="16" spans="1:11">
      <c r="A16" s="22" t="s">
        <v>16</v>
      </c>
      <c r="B16" s="16" t="s">
        <v>69</v>
      </c>
      <c r="C16" s="16">
        <v>6</v>
      </c>
      <c r="D16" s="16" t="s">
        <v>114</v>
      </c>
      <c r="E16" s="23" t="s">
        <v>108</v>
      </c>
      <c r="F16" s="16" t="s">
        <v>109</v>
      </c>
      <c r="G16" s="21" t="s">
        <v>90</v>
      </c>
      <c r="H16" s="16"/>
      <c r="I16" s="16"/>
      <c r="J16" s="16" t="s">
        <v>90</v>
      </c>
      <c r="K16" s="16"/>
    </row>
    <row r="17" spans="1:11">
      <c r="A17" s="19" t="s">
        <v>14</v>
      </c>
      <c r="B17" s="16" t="s">
        <v>51</v>
      </c>
      <c r="C17" s="16">
        <v>1</v>
      </c>
      <c r="D17" s="16" t="s">
        <v>115</v>
      </c>
      <c r="E17" s="17" t="s">
        <v>86</v>
      </c>
      <c r="F17" s="16" t="s">
        <v>116</v>
      </c>
      <c r="G17" s="21" t="s">
        <v>90</v>
      </c>
      <c r="H17" s="16" t="s">
        <v>117</v>
      </c>
      <c r="I17" s="16"/>
      <c r="J17" s="16" t="s">
        <v>90</v>
      </c>
      <c r="K17" s="16"/>
    </row>
    <row r="18" spans="1:11">
      <c r="A18" s="24" t="s">
        <v>18</v>
      </c>
      <c r="B18" s="16" t="s">
        <v>42</v>
      </c>
      <c r="C18" s="16">
        <v>1</v>
      </c>
      <c r="D18" s="16" t="s">
        <v>118</v>
      </c>
      <c r="E18" s="17" t="s">
        <v>86</v>
      </c>
      <c r="F18" s="16" t="s">
        <v>119</v>
      </c>
      <c r="G18" s="18" t="s">
        <v>88</v>
      </c>
      <c r="H18" s="16"/>
      <c r="I18" s="16"/>
      <c r="J18" s="16" t="s">
        <v>90</v>
      </c>
      <c r="K18" s="16"/>
    </row>
    <row r="19" spans="1:11">
      <c r="A19" s="19" t="s">
        <v>14</v>
      </c>
      <c r="B19" s="16" t="s">
        <v>52</v>
      </c>
      <c r="C19" s="16">
        <v>1</v>
      </c>
      <c r="D19" s="16" t="s">
        <v>120</v>
      </c>
      <c r="E19" s="20" t="s">
        <v>92</v>
      </c>
      <c r="F19" s="16"/>
      <c r="G19" s="21" t="s">
        <v>90</v>
      </c>
      <c r="H19" s="16"/>
      <c r="I19" s="16"/>
      <c r="J19" s="16" t="s">
        <v>90</v>
      </c>
      <c r="K19" s="16"/>
    </row>
    <row r="20" spans="1:11">
      <c r="A20" s="24" t="s">
        <v>18</v>
      </c>
      <c r="B20" s="16" t="s">
        <v>44</v>
      </c>
      <c r="C20" s="16">
        <v>1</v>
      </c>
      <c r="D20" s="16" t="s">
        <v>121</v>
      </c>
      <c r="E20" s="17" t="s">
        <v>86</v>
      </c>
      <c r="F20" s="16" t="s">
        <v>122</v>
      </c>
      <c r="G20" s="18" t="s">
        <v>88</v>
      </c>
      <c r="H20" s="16"/>
      <c r="I20" s="16"/>
      <c r="J20" s="16" t="s">
        <v>90</v>
      </c>
      <c r="K20" s="16"/>
    </row>
    <row r="21" spans="1:11">
      <c r="A21" s="19" t="s">
        <v>14</v>
      </c>
      <c r="B21" s="16" t="s">
        <v>54</v>
      </c>
      <c r="C21" s="16">
        <v>1</v>
      </c>
      <c r="D21" s="16" t="s">
        <v>123</v>
      </c>
      <c r="E21" s="17" t="s">
        <v>86</v>
      </c>
      <c r="F21" s="16" t="s">
        <v>124</v>
      </c>
      <c r="G21" s="18" t="s">
        <v>88</v>
      </c>
      <c r="H21" s="16"/>
      <c r="I21" s="16"/>
      <c r="J21" s="16" t="s">
        <v>90</v>
      </c>
      <c r="K21" s="16"/>
    </row>
    <row r="22" spans="1:11">
      <c r="A22" s="24" t="s">
        <v>18</v>
      </c>
      <c r="B22" s="16" t="s">
        <v>46</v>
      </c>
      <c r="C22" s="16">
        <v>1</v>
      </c>
      <c r="D22" s="16" t="s">
        <v>125</v>
      </c>
      <c r="E22" s="17" t="s">
        <v>86</v>
      </c>
      <c r="F22" s="16" t="s">
        <v>126</v>
      </c>
      <c r="G22" s="21" t="s">
        <v>90</v>
      </c>
      <c r="H22" s="16"/>
      <c r="I22" s="16"/>
      <c r="J22" s="16" t="s">
        <v>90</v>
      </c>
      <c r="K22" s="16"/>
    </row>
    <row r="23" spans="1:11">
      <c r="A23" s="22" t="s">
        <v>16</v>
      </c>
      <c r="B23" s="16" t="s">
        <v>70</v>
      </c>
      <c r="C23" s="16">
        <v>1</v>
      </c>
      <c r="D23" s="16" t="s">
        <v>127</v>
      </c>
      <c r="E23" s="17" t="s">
        <v>86</v>
      </c>
      <c r="F23" s="16" t="s">
        <v>128</v>
      </c>
      <c r="G23" s="21" t="s">
        <v>90</v>
      </c>
      <c r="H23" s="16"/>
      <c r="I23" s="16"/>
      <c r="J23" s="16" t="s">
        <v>90</v>
      </c>
      <c r="K23" s="16"/>
    </row>
    <row r="24" spans="1:11">
      <c r="A24" s="25" t="s">
        <v>17</v>
      </c>
      <c r="B24" s="16" t="s">
        <v>22</v>
      </c>
      <c r="C24" s="16">
        <v>2</v>
      </c>
      <c r="D24" s="16" t="s">
        <v>129</v>
      </c>
      <c r="E24" s="17" t="s">
        <v>86</v>
      </c>
      <c r="F24" s="16" t="s">
        <v>130</v>
      </c>
      <c r="G24" s="18" t="s">
        <v>88</v>
      </c>
      <c r="H24" s="16" t="s">
        <v>131</v>
      </c>
      <c r="I24" s="16"/>
      <c r="J24" s="16" t="s">
        <v>90</v>
      </c>
      <c r="K24" s="16"/>
    </row>
    <row r="25" spans="1:11">
      <c r="A25" s="25" t="s">
        <v>17</v>
      </c>
      <c r="B25" s="16" t="s">
        <v>22</v>
      </c>
      <c r="C25" s="16">
        <v>3</v>
      </c>
      <c r="D25" s="16" t="s">
        <v>132</v>
      </c>
      <c r="E25" s="17" t="s">
        <v>86</v>
      </c>
      <c r="F25" s="16" t="s">
        <v>130</v>
      </c>
      <c r="G25" s="18" t="s">
        <v>88</v>
      </c>
      <c r="H25" s="16" t="s">
        <v>131</v>
      </c>
      <c r="I25" s="16"/>
      <c r="J25" s="16" t="s">
        <v>90</v>
      </c>
      <c r="K25" s="16"/>
    </row>
    <row r="26" spans="1:11">
      <c r="A26" s="25" t="s">
        <v>17</v>
      </c>
      <c r="B26" s="16" t="s">
        <v>22</v>
      </c>
      <c r="C26" s="16">
        <v>4</v>
      </c>
      <c r="D26" s="16" t="s">
        <v>133</v>
      </c>
      <c r="E26" s="17" t="s">
        <v>86</v>
      </c>
      <c r="F26" s="16" t="s">
        <v>130</v>
      </c>
      <c r="G26" s="18" t="s">
        <v>88</v>
      </c>
      <c r="H26" s="16" t="s">
        <v>131</v>
      </c>
      <c r="I26" s="16"/>
      <c r="J26" s="16" t="s">
        <v>90</v>
      </c>
      <c r="K26" s="16"/>
    </row>
    <row r="27" spans="1:11">
      <c r="A27" s="25" t="s">
        <v>17</v>
      </c>
      <c r="B27" s="16" t="s">
        <v>22</v>
      </c>
      <c r="C27" s="16">
        <v>5</v>
      </c>
      <c r="D27" s="16" t="s">
        <v>134</v>
      </c>
      <c r="E27" s="17" t="s">
        <v>86</v>
      </c>
      <c r="F27" s="16" t="s">
        <v>130</v>
      </c>
      <c r="G27" s="18" t="s">
        <v>88</v>
      </c>
      <c r="H27" s="16" t="s">
        <v>131</v>
      </c>
      <c r="I27" s="16"/>
      <c r="J27" s="16" t="s">
        <v>90</v>
      </c>
      <c r="K27" s="16"/>
    </row>
    <row r="28" spans="1:11">
      <c r="A28" s="25" t="s">
        <v>17</v>
      </c>
      <c r="B28" s="16" t="s">
        <v>22</v>
      </c>
      <c r="C28" s="16">
        <v>6</v>
      </c>
      <c r="D28" s="16" t="s">
        <v>135</v>
      </c>
      <c r="E28" s="17" t="s">
        <v>86</v>
      </c>
      <c r="F28" s="16" t="s">
        <v>130</v>
      </c>
      <c r="G28" s="18" t="s">
        <v>88</v>
      </c>
      <c r="H28" s="16" t="s">
        <v>131</v>
      </c>
      <c r="I28" s="16"/>
      <c r="J28" s="16" t="s">
        <v>90</v>
      </c>
      <c r="K28" s="16"/>
    </row>
    <row r="29" spans="1:11">
      <c r="A29" s="25" t="s">
        <v>17</v>
      </c>
      <c r="B29" s="16" t="s">
        <v>22</v>
      </c>
      <c r="C29" s="16">
        <v>7</v>
      </c>
      <c r="D29" s="16" t="s">
        <v>136</v>
      </c>
      <c r="E29" s="17" t="s">
        <v>86</v>
      </c>
      <c r="F29" s="16" t="s">
        <v>130</v>
      </c>
      <c r="G29" s="18" t="s">
        <v>88</v>
      </c>
      <c r="H29" s="16" t="s">
        <v>131</v>
      </c>
      <c r="I29" s="16"/>
      <c r="J29" s="16" t="s">
        <v>90</v>
      </c>
      <c r="K29" s="16"/>
    </row>
    <row r="30" spans="1:11">
      <c r="A30" s="25" t="s">
        <v>17</v>
      </c>
      <c r="B30" s="16" t="s">
        <v>22</v>
      </c>
      <c r="C30" s="16">
        <v>8</v>
      </c>
      <c r="D30" s="16" t="s">
        <v>137</v>
      </c>
      <c r="E30" s="17" t="s">
        <v>86</v>
      </c>
      <c r="F30" s="16" t="s">
        <v>130</v>
      </c>
      <c r="G30" s="18" t="s">
        <v>88</v>
      </c>
      <c r="H30" s="16" t="s">
        <v>131</v>
      </c>
      <c r="I30" s="16"/>
      <c r="J30" s="16" t="s">
        <v>90</v>
      </c>
      <c r="K30" s="16"/>
    </row>
    <row r="31" spans="1:11">
      <c r="A31" s="25" t="s">
        <v>17</v>
      </c>
      <c r="B31" s="16" t="s">
        <v>22</v>
      </c>
      <c r="C31" s="16">
        <v>9</v>
      </c>
      <c r="D31" s="16" t="s">
        <v>138</v>
      </c>
      <c r="E31" s="17" t="s">
        <v>86</v>
      </c>
      <c r="F31" s="16" t="s">
        <v>130</v>
      </c>
      <c r="G31" s="18" t="s">
        <v>88</v>
      </c>
      <c r="H31" s="16" t="s">
        <v>131</v>
      </c>
      <c r="I31" s="16"/>
      <c r="J31" s="16" t="s">
        <v>90</v>
      </c>
      <c r="K31" s="16"/>
    </row>
    <row r="32" spans="1:11">
      <c r="A32" s="15" t="s">
        <v>15</v>
      </c>
      <c r="B32" s="16" t="s">
        <v>25</v>
      </c>
      <c r="C32" s="16">
        <v>1</v>
      </c>
      <c r="D32" s="16" t="s">
        <v>139</v>
      </c>
      <c r="E32" s="20" t="s">
        <v>92</v>
      </c>
      <c r="F32" s="16"/>
      <c r="G32" s="21" t="s">
        <v>90</v>
      </c>
      <c r="H32" s="16"/>
      <c r="I32" s="16"/>
      <c r="J32" s="16" t="s">
        <v>90</v>
      </c>
      <c r="K32" s="16"/>
    </row>
    <row r="33" spans="1:11">
      <c r="A33" s="15" t="s">
        <v>15</v>
      </c>
      <c r="B33" s="16" t="s">
        <v>26</v>
      </c>
      <c r="C33" s="16">
        <v>1</v>
      </c>
      <c r="D33" s="16" t="s">
        <v>140</v>
      </c>
      <c r="E33" s="20" t="s">
        <v>92</v>
      </c>
      <c r="F33" s="16"/>
      <c r="G33" s="21" t="s">
        <v>90</v>
      </c>
      <c r="H33" s="16"/>
      <c r="I33" s="16"/>
      <c r="J33" s="16" t="s">
        <v>90</v>
      </c>
      <c r="K33" s="16"/>
    </row>
    <row r="34" spans="1:11">
      <c r="A34" s="19" t="s">
        <v>14</v>
      </c>
      <c r="B34" s="16" t="s">
        <v>56</v>
      </c>
      <c r="C34" s="16">
        <v>1</v>
      </c>
      <c r="D34" s="16" t="s">
        <v>141</v>
      </c>
      <c r="E34" s="23" t="s">
        <v>108</v>
      </c>
      <c r="F34" s="16" t="s">
        <v>142</v>
      </c>
      <c r="G34" s="21" t="s">
        <v>90</v>
      </c>
      <c r="H34" s="16" t="s">
        <v>143</v>
      </c>
      <c r="I34" s="16"/>
      <c r="J34" s="16" t="s">
        <v>90</v>
      </c>
      <c r="K34" s="16"/>
    </row>
    <row r="35" spans="1:11">
      <c r="A35" s="19" t="s">
        <v>14</v>
      </c>
      <c r="B35" s="16" t="s">
        <v>58</v>
      </c>
      <c r="C35" s="16">
        <v>1</v>
      </c>
      <c r="D35" s="16" t="s">
        <v>144</v>
      </c>
      <c r="E35" s="17" t="s">
        <v>86</v>
      </c>
      <c r="F35" s="16" t="s">
        <v>145</v>
      </c>
      <c r="G35" s="18" t="s">
        <v>88</v>
      </c>
      <c r="H35" s="16" t="s">
        <v>146</v>
      </c>
      <c r="I35" s="16"/>
      <c r="J35" s="16" t="s">
        <v>90</v>
      </c>
      <c r="K35" s="16"/>
    </row>
    <row r="36" spans="1:11">
      <c r="A36" s="19" t="s">
        <v>14</v>
      </c>
      <c r="B36" s="16" t="s">
        <v>60</v>
      </c>
      <c r="C36" s="16">
        <v>1</v>
      </c>
      <c r="D36" s="16" t="s">
        <v>147</v>
      </c>
      <c r="E36" s="17" t="s">
        <v>86</v>
      </c>
      <c r="F36" s="16" t="s">
        <v>148</v>
      </c>
      <c r="G36" s="18" t="s">
        <v>88</v>
      </c>
      <c r="H36" s="16" t="s">
        <v>149</v>
      </c>
      <c r="I36" s="16"/>
      <c r="J36" s="16" t="s">
        <v>90</v>
      </c>
      <c r="K36" s="16"/>
    </row>
    <row r="37" spans="1:11">
      <c r="A37" s="22" t="s">
        <v>16</v>
      </c>
      <c r="B37" s="16" t="s">
        <v>71</v>
      </c>
      <c r="C37" s="16">
        <v>1</v>
      </c>
      <c r="D37" s="16" t="s">
        <v>150</v>
      </c>
      <c r="E37" s="17" t="s">
        <v>86</v>
      </c>
      <c r="F37" s="16" t="s">
        <v>151</v>
      </c>
      <c r="G37" s="21" t="s">
        <v>90</v>
      </c>
      <c r="H37" s="16" t="s">
        <v>152</v>
      </c>
      <c r="I37" s="16"/>
      <c r="J37" s="16" t="s">
        <v>90</v>
      </c>
      <c r="K37" s="16"/>
    </row>
    <row r="38" spans="1:11">
      <c r="A38" s="24" t="s">
        <v>18</v>
      </c>
      <c r="B38" s="16" t="s">
        <v>48</v>
      </c>
      <c r="C38" s="16">
        <v>1</v>
      </c>
      <c r="D38" s="16" t="s">
        <v>153</v>
      </c>
      <c r="E38" s="17" t="s">
        <v>86</v>
      </c>
      <c r="F38" s="16" t="s">
        <v>154</v>
      </c>
      <c r="G38" s="21" t="s">
        <v>90</v>
      </c>
      <c r="H38" s="16"/>
      <c r="I38" s="16"/>
      <c r="J38" s="16" t="s">
        <v>90</v>
      </c>
      <c r="K38" s="16"/>
    </row>
    <row r="39" spans="1:11">
      <c r="A39" s="22" t="s">
        <v>16</v>
      </c>
      <c r="B39" s="16" t="s">
        <v>72</v>
      </c>
      <c r="C39" s="16">
        <v>1</v>
      </c>
      <c r="D39" s="16" t="s">
        <v>155</v>
      </c>
      <c r="E39" s="17" t="s">
        <v>86</v>
      </c>
      <c r="F39" s="16" t="s">
        <v>156</v>
      </c>
      <c r="G39" s="21" t="s">
        <v>90</v>
      </c>
      <c r="H39" s="16"/>
      <c r="I39" s="16"/>
      <c r="J39" s="16" t="s">
        <v>90</v>
      </c>
      <c r="K39" s="16"/>
    </row>
    <row r="40" spans="1:11">
      <c r="A40" s="19" t="s">
        <v>14</v>
      </c>
      <c r="B40" s="16" t="s">
        <v>62</v>
      </c>
      <c r="C40" s="16">
        <v>1</v>
      </c>
      <c r="D40" s="16" t="s">
        <v>157</v>
      </c>
      <c r="E40" s="20" t="s">
        <v>92</v>
      </c>
      <c r="F40" s="16"/>
      <c r="G40" s="21" t="s">
        <v>90</v>
      </c>
      <c r="H40" s="16"/>
      <c r="I40" s="16"/>
      <c r="J40" s="16" t="s">
        <v>90</v>
      </c>
      <c r="K40" s="16"/>
    </row>
    <row r="41" spans="1:11">
      <c r="A41" s="24" t="s">
        <v>18</v>
      </c>
      <c r="B41" s="16" t="s">
        <v>50</v>
      </c>
      <c r="C41" s="16">
        <v>1</v>
      </c>
      <c r="D41" s="16" t="s">
        <v>158</v>
      </c>
      <c r="E41" s="17" t="s">
        <v>86</v>
      </c>
      <c r="F41" s="16" t="s">
        <v>159</v>
      </c>
      <c r="G41" s="21" t="s">
        <v>90</v>
      </c>
      <c r="H41" s="16"/>
      <c r="I41" s="16"/>
      <c r="J41" s="16" t="s">
        <v>90</v>
      </c>
      <c r="K41" s="16"/>
    </row>
    <row r="42" spans="1:11">
      <c r="A42" s="24" t="s">
        <v>18</v>
      </c>
      <c r="B42" s="16" t="s">
        <v>50</v>
      </c>
      <c r="C42" s="16">
        <v>2</v>
      </c>
      <c r="D42" s="16" t="s">
        <v>160</v>
      </c>
      <c r="E42" s="17" t="s">
        <v>86</v>
      </c>
      <c r="F42" s="16" t="s">
        <v>159</v>
      </c>
      <c r="G42" s="21" t="s">
        <v>90</v>
      </c>
      <c r="H42" s="16"/>
      <c r="I42" s="16"/>
      <c r="J42" s="16" t="s">
        <v>90</v>
      </c>
      <c r="K42" s="16"/>
    </row>
    <row r="43" spans="1:11">
      <c r="A43" s="15" t="s">
        <v>15</v>
      </c>
      <c r="B43" s="16" t="s">
        <v>27</v>
      </c>
      <c r="C43" s="16">
        <v>1</v>
      </c>
      <c r="D43" s="16" t="s">
        <v>161</v>
      </c>
      <c r="E43" s="20" t="s">
        <v>92</v>
      </c>
      <c r="F43" s="16"/>
      <c r="G43" s="21" t="s">
        <v>90</v>
      </c>
      <c r="H43" s="16"/>
      <c r="I43" s="16"/>
      <c r="J43" s="16" t="s">
        <v>90</v>
      </c>
      <c r="K43" s="16"/>
    </row>
    <row r="44" spans="1:11">
      <c r="A44" s="25" t="s">
        <v>17</v>
      </c>
      <c r="B44" s="16" t="s">
        <v>31</v>
      </c>
      <c r="C44" s="16">
        <v>1</v>
      </c>
      <c r="D44" s="16" t="s">
        <v>162</v>
      </c>
      <c r="E44" s="17" t="s">
        <v>86</v>
      </c>
      <c r="F44" s="16" t="s">
        <v>163</v>
      </c>
      <c r="G44" s="18" t="s">
        <v>88</v>
      </c>
      <c r="H44" s="16"/>
      <c r="I44" s="16"/>
      <c r="J44" s="16" t="s">
        <v>90</v>
      </c>
      <c r="K44" s="16"/>
    </row>
    <row r="45" spans="1:11">
      <c r="A45" s="25" t="s">
        <v>17</v>
      </c>
      <c r="B45" s="16" t="s">
        <v>33</v>
      </c>
      <c r="C45" s="16">
        <v>1</v>
      </c>
      <c r="D45" s="16" t="s">
        <v>164</v>
      </c>
      <c r="E45" s="17" t="s">
        <v>86</v>
      </c>
      <c r="F45" s="16" t="s">
        <v>151</v>
      </c>
      <c r="G45" s="18" t="s">
        <v>88</v>
      </c>
      <c r="H45" s="16" t="s">
        <v>165</v>
      </c>
      <c r="I45" s="16"/>
      <c r="J45" s="16" t="s">
        <v>90</v>
      </c>
      <c r="K45" s="16"/>
    </row>
    <row r="46" spans="1:11">
      <c r="A46" s="15" t="s">
        <v>15</v>
      </c>
      <c r="B46" s="16" t="s">
        <v>28</v>
      </c>
      <c r="C46" s="16">
        <v>1</v>
      </c>
      <c r="D46" s="16" t="s">
        <v>166</v>
      </c>
      <c r="E46" s="20" t="s">
        <v>92</v>
      </c>
      <c r="F46" s="16"/>
      <c r="G46" s="21" t="s">
        <v>90</v>
      </c>
      <c r="H46" s="16"/>
      <c r="I46" s="16"/>
      <c r="J46" s="16" t="s">
        <v>90</v>
      </c>
      <c r="K46" s="16"/>
    </row>
    <row r="47" spans="1:11">
      <c r="A47" s="24" t="s">
        <v>18</v>
      </c>
      <c r="B47" s="16" t="s">
        <v>53</v>
      </c>
      <c r="C47" s="16">
        <v>1</v>
      </c>
      <c r="D47" s="16" t="s">
        <v>167</v>
      </c>
      <c r="E47" s="17" t="s">
        <v>86</v>
      </c>
      <c r="F47" s="16" t="s">
        <v>151</v>
      </c>
      <c r="G47" s="18" t="s">
        <v>88</v>
      </c>
      <c r="H47" s="16"/>
      <c r="I47" s="16"/>
      <c r="J47" s="16" t="s">
        <v>90</v>
      </c>
      <c r="K47" s="16"/>
    </row>
    <row r="48" spans="1:11">
      <c r="A48" s="15" t="s">
        <v>15</v>
      </c>
      <c r="B48" s="16" t="s">
        <v>29</v>
      </c>
      <c r="C48" s="16">
        <v>1</v>
      </c>
      <c r="D48" s="16" t="s">
        <v>168</v>
      </c>
      <c r="E48" s="17" t="s">
        <v>86</v>
      </c>
      <c r="F48" s="16" t="s">
        <v>169</v>
      </c>
      <c r="G48" s="18" t="s">
        <v>88</v>
      </c>
      <c r="H48" s="16" t="s">
        <v>170</v>
      </c>
      <c r="I48" s="16"/>
      <c r="J48" s="16" t="s">
        <v>90</v>
      </c>
      <c r="K48" s="16"/>
    </row>
    <row r="49" spans="1:11">
      <c r="A49" s="22" t="s">
        <v>16</v>
      </c>
      <c r="B49" s="16" t="s">
        <v>73</v>
      </c>
      <c r="C49" s="16">
        <v>1</v>
      </c>
      <c r="D49" s="16" t="s">
        <v>171</v>
      </c>
      <c r="E49" s="17" t="s">
        <v>86</v>
      </c>
      <c r="F49" s="16" t="s">
        <v>172</v>
      </c>
      <c r="G49" s="21" t="s">
        <v>90</v>
      </c>
      <c r="H49" s="16"/>
      <c r="I49" s="16"/>
      <c r="J49" s="16" t="s">
        <v>90</v>
      </c>
      <c r="K49" s="16"/>
    </row>
    <row r="50" spans="1:11">
      <c r="A50" s="15" t="s">
        <v>15</v>
      </c>
      <c r="B50" s="16" t="s">
        <v>30</v>
      </c>
      <c r="C50" s="16">
        <v>1</v>
      </c>
      <c r="D50" s="16" t="s">
        <v>173</v>
      </c>
      <c r="E50" s="17" t="s">
        <v>86</v>
      </c>
      <c r="F50" s="16" t="s">
        <v>174</v>
      </c>
      <c r="G50" s="18" t="s">
        <v>88</v>
      </c>
      <c r="H50" s="16" t="s">
        <v>175</v>
      </c>
      <c r="I50" s="16"/>
      <c r="J50" s="16" t="s">
        <v>90</v>
      </c>
      <c r="K50" s="16"/>
    </row>
    <row r="51" spans="1:11">
      <c r="A51" s="15" t="s">
        <v>15</v>
      </c>
      <c r="B51" s="16" t="s">
        <v>32</v>
      </c>
      <c r="C51" s="16">
        <v>1</v>
      </c>
      <c r="D51" s="16" t="s">
        <v>176</v>
      </c>
      <c r="E51" s="17" t="s">
        <v>86</v>
      </c>
      <c r="F51" s="16" t="s">
        <v>177</v>
      </c>
      <c r="G51" s="18" t="s">
        <v>88</v>
      </c>
      <c r="H51" s="16" t="s">
        <v>175</v>
      </c>
      <c r="I51" s="16"/>
      <c r="J51" s="16" t="s">
        <v>90</v>
      </c>
      <c r="K51" s="16"/>
    </row>
    <row r="52" spans="1:11">
      <c r="A52" s="15" t="s">
        <v>15</v>
      </c>
      <c r="B52" s="16" t="s">
        <v>34</v>
      </c>
      <c r="C52" s="16">
        <v>1</v>
      </c>
      <c r="D52" s="16" t="s">
        <v>178</v>
      </c>
      <c r="E52" s="17" t="s">
        <v>86</v>
      </c>
      <c r="F52" s="16" t="s">
        <v>179</v>
      </c>
      <c r="G52" s="21" t="s">
        <v>90</v>
      </c>
      <c r="H52" s="16"/>
      <c r="I52" s="16"/>
      <c r="J52" s="16" t="s">
        <v>90</v>
      </c>
      <c r="K52" s="16"/>
    </row>
    <row r="53" spans="1:11">
      <c r="A53" s="24" t="s">
        <v>18</v>
      </c>
      <c r="B53" s="16" t="s">
        <v>55</v>
      </c>
      <c r="C53" s="16">
        <v>1</v>
      </c>
      <c r="D53" s="16" t="s">
        <v>180</v>
      </c>
      <c r="E53" s="17" t="s">
        <v>86</v>
      </c>
      <c r="F53" s="16" t="s">
        <v>181</v>
      </c>
      <c r="G53" s="18" t="s">
        <v>88</v>
      </c>
      <c r="H53" s="16" t="s">
        <v>182</v>
      </c>
      <c r="I53" s="16"/>
      <c r="J53" s="16" t="s">
        <v>90</v>
      </c>
      <c r="K53" s="16"/>
    </row>
    <row r="54" spans="1:11">
      <c r="A54" s="15" t="s">
        <v>15</v>
      </c>
      <c r="B54" s="16" t="s">
        <v>36</v>
      </c>
      <c r="C54" s="16">
        <v>1</v>
      </c>
      <c r="D54" s="16" t="s">
        <v>183</v>
      </c>
      <c r="E54" s="17" t="s">
        <v>86</v>
      </c>
      <c r="F54" s="16" t="s">
        <v>184</v>
      </c>
      <c r="G54" s="18" t="s">
        <v>88</v>
      </c>
      <c r="H54" s="16" t="s">
        <v>185</v>
      </c>
      <c r="I54" s="16"/>
      <c r="J54" s="16" t="s">
        <v>90</v>
      </c>
      <c r="K54" s="16"/>
    </row>
    <row r="55" spans="1:11">
      <c r="A55" s="24" t="s">
        <v>18</v>
      </c>
      <c r="B55" s="16" t="s">
        <v>57</v>
      </c>
      <c r="C55" s="16">
        <v>1</v>
      </c>
      <c r="D55" s="16" t="s">
        <v>186</v>
      </c>
      <c r="E55" s="17" t="s">
        <v>86</v>
      </c>
      <c r="F55" s="16" t="s">
        <v>187</v>
      </c>
      <c r="G55" s="21" t="s">
        <v>90</v>
      </c>
      <c r="H55" s="16"/>
      <c r="I55" s="16"/>
      <c r="J55" s="16" t="s">
        <v>90</v>
      </c>
      <c r="K55" s="16"/>
    </row>
    <row r="56" spans="1:11">
      <c r="A56" s="24" t="s">
        <v>18</v>
      </c>
      <c r="B56" s="16" t="s">
        <v>59</v>
      </c>
      <c r="C56" s="16">
        <v>1</v>
      </c>
      <c r="D56" s="16" t="s">
        <v>188</v>
      </c>
      <c r="E56" s="17" t="s">
        <v>86</v>
      </c>
      <c r="F56" s="16" t="s">
        <v>189</v>
      </c>
      <c r="G56" s="21" t="s">
        <v>90</v>
      </c>
      <c r="H56" s="16"/>
      <c r="I56" s="16"/>
      <c r="J56" s="16" t="s">
        <v>90</v>
      </c>
      <c r="K56" s="16"/>
    </row>
    <row r="57" spans="1:11">
      <c r="A57" s="19" t="s">
        <v>14</v>
      </c>
      <c r="B57" s="16" t="s">
        <v>64</v>
      </c>
      <c r="C57" s="16">
        <v>1</v>
      </c>
      <c r="D57" s="16" t="s">
        <v>190</v>
      </c>
      <c r="E57" s="20" t="s">
        <v>92</v>
      </c>
      <c r="F57" s="16"/>
      <c r="G57" s="21" t="s">
        <v>90</v>
      </c>
      <c r="H57" s="16"/>
      <c r="I57" s="16"/>
      <c r="J57" s="16" t="s">
        <v>90</v>
      </c>
      <c r="K57" s="16"/>
    </row>
    <row r="58" spans="1:11">
      <c r="A58" s="24" t="s">
        <v>18</v>
      </c>
      <c r="B58" s="16" t="s">
        <v>61</v>
      </c>
      <c r="C58" s="16">
        <v>1</v>
      </c>
      <c r="D58" s="16" t="s">
        <v>191</v>
      </c>
      <c r="E58" s="17" t="s">
        <v>86</v>
      </c>
      <c r="F58" s="16" t="s">
        <v>100</v>
      </c>
      <c r="G58" s="18" t="s">
        <v>88</v>
      </c>
      <c r="H58" s="16"/>
      <c r="I58" s="16"/>
      <c r="J58" s="16" t="s">
        <v>90</v>
      </c>
      <c r="K58" s="16"/>
    </row>
    <row r="59" spans="1:11">
      <c r="A59" s="25" t="s">
        <v>17</v>
      </c>
      <c r="B59" s="16" t="s">
        <v>35</v>
      </c>
      <c r="C59" s="16">
        <v>1</v>
      </c>
      <c r="D59" s="16" t="s">
        <v>192</v>
      </c>
      <c r="E59" s="17" t="s">
        <v>86</v>
      </c>
      <c r="F59" s="16" t="s">
        <v>193</v>
      </c>
      <c r="G59" s="18" t="s">
        <v>88</v>
      </c>
      <c r="H59" s="16" t="s">
        <v>194</v>
      </c>
      <c r="I59" s="16"/>
      <c r="J59" s="16" t="s">
        <v>90</v>
      </c>
      <c r="K59" s="16"/>
    </row>
    <row r="60" spans="1:11">
      <c r="A60" s="24" t="s">
        <v>18</v>
      </c>
      <c r="B60" s="16" t="s">
        <v>63</v>
      </c>
      <c r="C60" s="16">
        <v>1</v>
      </c>
      <c r="D60" s="16" t="s">
        <v>195</v>
      </c>
      <c r="E60" s="17" t="s">
        <v>86</v>
      </c>
      <c r="F60" s="16" t="s">
        <v>196</v>
      </c>
      <c r="G60" s="18" t="s">
        <v>88</v>
      </c>
      <c r="H60" s="16" t="s">
        <v>197</v>
      </c>
      <c r="I60" s="16"/>
      <c r="J60" s="16" t="s">
        <v>90</v>
      </c>
      <c r="K60" s="16"/>
    </row>
    <row r="61" spans="1:11">
      <c r="A61" s="25" t="s">
        <v>17</v>
      </c>
      <c r="B61" s="16" t="s">
        <v>37</v>
      </c>
      <c r="C61" s="16">
        <v>1</v>
      </c>
      <c r="D61" s="16" t="s">
        <v>198</v>
      </c>
      <c r="E61" s="17" t="s">
        <v>86</v>
      </c>
      <c r="F61" s="16" t="s">
        <v>199</v>
      </c>
      <c r="G61" s="18" t="s">
        <v>88</v>
      </c>
      <c r="H61" s="16" t="s">
        <v>200</v>
      </c>
      <c r="I61" s="16"/>
      <c r="J61" s="16" t="s">
        <v>90</v>
      </c>
      <c r="K61" s="16"/>
    </row>
    <row r="62" spans="1:11">
      <c r="A62" s="24" t="s">
        <v>18</v>
      </c>
      <c r="B62" s="16" t="s">
        <v>65</v>
      </c>
      <c r="C62" s="16">
        <v>1</v>
      </c>
      <c r="D62" s="16" t="s">
        <v>201</v>
      </c>
      <c r="E62" s="17" t="s">
        <v>86</v>
      </c>
      <c r="F62" s="16" t="s">
        <v>184</v>
      </c>
      <c r="G62" s="21" t="s">
        <v>90</v>
      </c>
      <c r="H62" s="16"/>
      <c r="I62" s="16"/>
      <c r="J62" s="16" t="s">
        <v>90</v>
      </c>
      <c r="K62" s="16"/>
    </row>
    <row r="63" spans="1:11">
      <c r="A63" s="25" t="s">
        <v>17</v>
      </c>
      <c r="B63" s="16" t="s">
        <v>39</v>
      </c>
      <c r="C63" s="16">
        <v>1</v>
      </c>
      <c r="D63" s="16" t="s">
        <v>202</v>
      </c>
      <c r="E63" s="17" t="s">
        <v>86</v>
      </c>
      <c r="F63" s="16" t="s">
        <v>203</v>
      </c>
      <c r="G63" s="18" t="s">
        <v>88</v>
      </c>
      <c r="H63" s="16"/>
      <c r="I63" s="16"/>
      <c r="J63" s="16" t="s">
        <v>90</v>
      </c>
      <c r="K63" s="16"/>
    </row>
    <row r="64" spans="1:11">
      <c r="A64" s="15" t="s">
        <v>15</v>
      </c>
      <c r="B64" s="16" t="s">
        <v>38</v>
      </c>
      <c r="C64" s="16">
        <v>1</v>
      </c>
      <c r="D64" s="16" t="s">
        <v>204</v>
      </c>
      <c r="E64" s="17" t="s">
        <v>86</v>
      </c>
      <c r="F64" s="16" t="s">
        <v>205</v>
      </c>
      <c r="G64" s="18" t="s">
        <v>88</v>
      </c>
      <c r="H64" s="16" t="s">
        <v>206</v>
      </c>
      <c r="I64" s="16" t="s">
        <v>207</v>
      </c>
      <c r="J64" s="16" t="s">
        <v>88</v>
      </c>
      <c r="K64" s="16" t="s">
        <v>208</v>
      </c>
    </row>
    <row r="65" spans="1:11">
      <c r="A65" s="15" t="s">
        <v>15</v>
      </c>
      <c r="B65" s="16" t="s">
        <v>40</v>
      </c>
      <c r="C65" s="16">
        <v>1</v>
      </c>
      <c r="D65" s="16" t="s">
        <v>209</v>
      </c>
      <c r="E65" s="17" t="s">
        <v>86</v>
      </c>
      <c r="F65" s="16" t="s">
        <v>210</v>
      </c>
      <c r="G65" s="18" t="s">
        <v>88</v>
      </c>
      <c r="H65" s="16" t="s">
        <v>211</v>
      </c>
      <c r="I65" s="16"/>
      <c r="J65" s="16" t="s">
        <v>90</v>
      </c>
      <c r="K65" s="16"/>
    </row>
    <row r="66" spans="1:11">
      <c r="A66" s="19" t="s">
        <v>14</v>
      </c>
      <c r="B66" s="16" t="s">
        <v>66</v>
      </c>
      <c r="C66" s="16">
        <v>1</v>
      </c>
      <c r="D66" s="16" t="s">
        <v>212</v>
      </c>
      <c r="E66" s="17" t="s">
        <v>86</v>
      </c>
      <c r="F66" s="16" t="s">
        <v>100</v>
      </c>
      <c r="G66" s="18" t="s">
        <v>88</v>
      </c>
      <c r="H66" s="16" t="s">
        <v>213</v>
      </c>
      <c r="I66" s="16"/>
      <c r="J66" s="16" t="s">
        <v>90</v>
      </c>
      <c r="K66" s="16"/>
    </row>
    <row r="67" spans="1:11">
      <c r="A67" s="22" t="s">
        <v>16</v>
      </c>
      <c r="B67" s="16" t="s">
        <v>74</v>
      </c>
      <c r="C67" s="16">
        <v>1</v>
      </c>
      <c r="D67" s="16" t="s">
        <v>214</v>
      </c>
      <c r="E67" s="17" t="s">
        <v>86</v>
      </c>
      <c r="F67" s="16" t="s">
        <v>215</v>
      </c>
      <c r="G67" s="21" t="s">
        <v>90</v>
      </c>
      <c r="H67" s="16" t="s">
        <v>216</v>
      </c>
      <c r="I67" s="16"/>
      <c r="J67" s="16" t="s">
        <v>90</v>
      </c>
      <c r="K67" s="16"/>
    </row>
    <row r="68" spans="1:11">
      <c r="A68" s="22" t="s">
        <v>16</v>
      </c>
      <c r="B68" s="16" t="s">
        <v>75</v>
      </c>
      <c r="C68" s="16">
        <v>1</v>
      </c>
      <c r="D68" s="16" t="s">
        <v>217</v>
      </c>
      <c r="E68" s="20" t="s">
        <v>92</v>
      </c>
      <c r="F68" s="16"/>
      <c r="G68" s="21" t="s">
        <v>90</v>
      </c>
      <c r="H68" s="16"/>
      <c r="I68" s="16"/>
      <c r="J68" s="16" t="s">
        <v>90</v>
      </c>
      <c r="K68" s="16"/>
    </row>
    <row r="69" spans="1:11">
      <c r="A69" s="24" t="s">
        <v>18</v>
      </c>
      <c r="B69" s="16" t="s">
        <v>67</v>
      </c>
      <c r="C69" s="16">
        <v>1</v>
      </c>
      <c r="D69" s="16" t="s">
        <v>218</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344" customWidth="1"/>
    <col min="9" max="9" width="38" customWidth="1"/>
    <col min="10" max="10" width="25" customWidth="1"/>
    <col min="11" max="11" width="34"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219</v>
      </c>
      <c r="G2" s="18" t="s">
        <v>88</v>
      </c>
      <c r="H2" s="16" t="s">
        <v>220</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100</v>
      </c>
      <c r="G3" s="18" t="s">
        <v>88</v>
      </c>
      <c r="H3" s="16" t="s">
        <v>221</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222</v>
      </c>
      <c r="G4" s="18" t="s">
        <v>88</v>
      </c>
      <c r="H4" s="16" t="s">
        <v>223</v>
      </c>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177</v>
      </c>
      <c r="G5" s="18" t="s">
        <v>88</v>
      </c>
      <c r="H5" s="16" t="s">
        <v>224</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225</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96</v>
      </c>
      <c r="G7" s="18" t="s">
        <v>88</v>
      </c>
      <c r="H7" s="16" t="s">
        <v>226</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100</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227</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98</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98</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108</v>
      </c>
      <c r="F14" s="16" t="s">
        <v>228</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Marcelo Merlini</v>
      </c>
      <c r="E15" s="17" t="s">
        <v>86</v>
      </c>
      <c r="F15" s="16" t="s">
        <v>229</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 xml:space="preserve">Débora Laize Lampert Gnass </v>
      </c>
      <c r="E16" s="17" t="s">
        <v>86</v>
      </c>
      <c r="F16" s="16" t="s">
        <v>230</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96</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17" t="s">
        <v>86</v>
      </c>
      <c r="F18" s="16" t="s">
        <v>231</v>
      </c>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100</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124</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232</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233</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193</v>
      </c>
      <c r="G24" s="18" t="s">
        <v>88</v>
      </c>
      <c r="H24" s="16" t="s">
        <v>234</v>
      </c>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235</v>
      </c>
      <c r="G25" s="18" t="s">
        <v>88</v>
      </c>
      <c r="H25" s="16" t="s">
        <v>236</v>
      </c>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98</v>
      </c>
      <c r="G26" s="18" t="s">
        <v>88</v>
      </c>
      <c r="H26" s="16" t="s">
        <v>237</v>
      </c>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238</v>
      </c>
      <c r="G27" s="18" t="s">
        <v>88</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100</v>
      </c>
      <c r="G28" s="18" t="s">
        <v>88</v>
      </c>
      <c r="H28" s="16" t="s">
        <v>239</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177</v>
      </c>
      <c r="G29" s="18" t="s">
        <v>88</v>
      </c>
      <c r="H29" s="16" t="s">
        <v>239</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240</v>
      </c>
      <c r="G30" s="18" t="s">
        <v>88</v>
      </c>
      <c r="H30" s="16" t="s">
        <v>239</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156</v>
      </c>
      <c r="G31" s="18" t="s">
        <v>88</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241</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145</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242</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122</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177</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154</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154</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163</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196</v>
      </c>
      <c r="G45" s="18" t="s">
        <v>88</v>
      </c>
      <c r="H45" s="16" t="s">
        <v>239</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215</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3" t="s">
        <v>108</v>
      </c>
      <c r="F48" s="16" t="s">
        <v>243</v>
      </c>
      <c r="G48" s="21" t="s">
        <v>90</v>
      </c>
      <c r="H48" s="16" t="s">
        <v>244</v>
      </c>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108</v>
      </c>
      <c r="F49" s="16" t="s">
        <v>245</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174</v>
      </c>
      <c r="G50" s="18" t="s">
        <v>88</v>
      </c>
      <c r="H50" s="16" t="s">
        <v>246</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177</v>
      </c>
      <c r="G51" s="18" t="s">
        <v>88</v>
      </c>
      <c r="H51" s="16" t="s">
        <v>247</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17" t="s">
        <v>86</v>
      </c>
      <c r="F52" s="16" t="s">
        <v>179</v>
      </c>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248</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225</v>
      </c>
      <c r="G54" s="18" t="s">
        <v>88</v>
      </c>
      <c r="H54" s="16" t="s">
        <v>249</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250</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177</v>
      </c>
      <c r="G57" s="18" t="s">
        <v>88</v>
      </c>
      <c r="H57" s="16" t="s">
        <v>251</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122</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17" t="s">
        <v>86</v>
      </c>
      <c r="F59" s="16" t="s">
        <v>252</v>
      </c>
      <c r="G59" s="18" t="s">
        <v>88</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124</v>
      </c>
      <c r="G60" s="18" t="s">
        <v>88</v>
      </c>
      <c r="H60" s="16" t="s">
        <v>253</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199</v>
      </c>
      <c r="G61" s="18" t="s">
        <v>88</v>
      </c>
      <c r="H61" s="16"/>
      <c r="I61" s="16" t="s">
        <v>254</v>
      </c>
      <c r="J61" s="16" t="s">
        <v>88</v>
      </c>
      <c r="K61" s="16" t="s">
        <v>255</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184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203</v>
      </c>
      <c r="G63" s="18" t="s">
        <v>88</v>
      </c>
      <c r="H63" s="16" t="s">
        <v>256</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17" t="s">
        <v>86</v>
      </c>
      <c r="F64" s="16" t="s">
        <v>205</v>
      </c>
      <c r="G64" s="18" t="s">
        <v>88</v>
      </c>
      <c r="H64" s="16" t="s">
        <v>257</v>
      </c>
      <c r="I64" s="16" t="s">
        <v>258</v>
      </c>
      <c r="J64" s="16" t="s">
        <v>88</v>
      </c>
      <c r="K64" s="16" t="s">
        <v>259</v>
      </c>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100</v>
      </c>
      <c r="G66" s="18" t="s">
        <v>88</v>
      </c>
      <c r="H66" s="16" t="s">
        <v>260</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119</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172</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8" activePane="topRight" state="frozen"/>
      <selection pane="topRight" activeCell="D24" sqref="D24"/>
    </sheetView>
  </sheetViews>
  <sheetFormatPr defaultRowHeight="15"/>
  <cols>
    <col min="1" max="1" width="14" customWidth="1"/>
    <col min="2" max="2" width="30" customWidth="1"/>
    <col min="3" max="3" width="8" customWidth="1"/>
    <col min="4" max="4" width="45" customWidth="1"/>
    <col min="5" max="5" width="14" customWidth="1"/>
    <col min="6" max="7" width="27" customWidth="1"/>
    <col min="8" max="8" width="251" customWidth="1"/>
    <col min="9" max="9" width="38" customWidth="1"/>
    <col min="10" max="10" width="25" customWidth="1"/>
    <col min="11" max="11" width="34"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174</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222</v>
      </c>
      <c r="G4" s="18" t="s">
        <v>88</v>
      </c>
      <c r="H4" s="16" t="s">
        <v>94</v>
      </c>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177</v>
      </c>
      <c r="G5" s="18" t="s">
        <v>88</v>
      </c>
      <c r="H5" s="16" t="s">
        <v>261</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225</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96</v>
      </c>
      <c r="G7" s="18" t="s">
        <v>88</v>
      </c>
      <c r="H7" s="16" t="s">
        <v>262</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108</v>
      </c>
      <c r="F10" s="16" t="s">
        <v>263</v>
      </c>
      <c r="G10" s="21" t="s">
        <v>90</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98</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98</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108</v>
      </c>
      <c r="F14" s="16" t="s">
        <v>264</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Marcelo Merlini</v>
      </c>
      <c r="E15" s="17" t="s">
        <v>86</v>
      </c>
      <c r="F15" s="16" t="s">
        <v>229</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 xml:space="preserve">Débora Laize Lampert Gnass </v>
      </c>
      <c r="E16" s="17" t="s">
        <v>86</v>
      </c>
      <c r="F16" s="16" t="s">
        <v>265</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100</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17" t="s">
        <v>86</v>
      </c>
      <c r="F18" s="16" t="s">
        <v>231</v>
      </c>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122</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124</v>
      </c>
      <c r="G21" s="18" t="s">
        <v>88</v>
      </c>
      <c r="H21" s="16" t="s">
        <v>266</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130</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128</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267</v>
      </c>
      <c r="G24" s="18" t="s">
        <v>88</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172</v>
      </c>
      <c r="G25" s="18" t="s">
        <v>88</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18" t="s">
        <v>88</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238</v>
      </c>
      <c r="G27" s="18" t="s">
        <v>88</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100</v>
      </c>
      <c r="G28" s="18" t="s">
        <v>88</v>
      </c>
      <c r="H28" s="16" t="s">
        <v>239</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184</v>
      </c>
      <c r="G29" s="18" t="s">
        <v>88</v>
      </c>
      <c r="H29" s="16" t="s">
        <v>268</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269</v>
      </c>
      <c r="G30" s="18" t="s">
        <v>88</v>
      </c>
      <c r="H30" s="16" t="s">
        <v>239</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203</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145</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163</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122</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203</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156</v>
      </c>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225</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154</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163</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270</v>
      </c>
      <c r="G45" s="18" t="s">
        <v>88</v>
      </c>
      <c r="H45" s="16" t="s">
        <v>239</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196</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17" t="s">
        <v>86</v>
      </c>
      <c r="F48" s="16" t="s">
        <v>169</v>
      </c>
      <c r="G48" s="18" t="s">
        <v>88</v>
      </c>
      <c r="H48" s="16" t="s">
        <v>271</v>
      </c>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172</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154</v>
      </c>
      <c r="G50" s="18" t="s">
        <v>88</v>
      </c>
      <c r="H50" s="16" t="s">
        <v>272</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177</v>
      </c>
      <c r="G51" s="18" t="s">
        <v>88</v>
      </c>
      <c r="H51" s="16" t="s">
        <v>273</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17" t="s">
        <v>86</v>
      </c>
      <c r="F52" s="16" t="s">
        <v>179</v>
      </c>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215</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225</v>
      </c>
      <c r="G54" s="18" t="s">
        <v>88</v>
      </c>
      <c r="H54" s="16" t="s">
        <v>274</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275</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100</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17" t="s">
        <v>86</v>
      </c>
      <c r="F59" s="16" t="s">
        <v>252</v>
      </c>
      <c r="G59" s="18" t="s">
        <v>88</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124</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276</v>
      </c>
      <c r="G61" s="21" t="s">
        <v>88</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184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203</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17" t="s">
        <v>86</v>
      </c>
      <c r="F64" s="16" t="s">
        <v>205</v>
      </c>
      <c r="G64" s="18" t="s">
        <v>88</v>
      </c>
      <c r="H64" s="16" t="s">
        <v>277</v>
      </c>
      <c r="I64" s="16" t="s">
        <v>278</v>
      </c>
      <c r="J64" s="16" t="s">
        <v>88</v>
      </c>
      <c r="K64" s="16" t="s">
        <v>279</v>
      </c>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17" t="s">
        <v>86</v>
      </c>
      <c r="F65" s="16" t="s">
        <v>210</v>
      </c>
      <c r="G65" s="18" t="s">
        <v>88</v>
      </c>
      <c r="H65" s="16" t="s">
        <v>280</v>
      </c>
      <c r="I65" s="16" t="s">
        <v>281</v>
      </c>
      <c r="J65" s="16" t="s">
        <v>88</v>
      </c>
      <c r="K65" s="16" t="s">
        <v>282</v>
      </c>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100</v>
      </c>
      <c r="G66" s="21" t="s">
        <v>90</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119</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283</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Larissa Bussler</cp:lastModifiedBy>
  <cp:revision/>
  <dcterms:created xsi:type="dcterms:W3CDTF">2025-08-29T11:35:53Z</dcterms:created>
  <dcterms:modified xsi:type="dcterms:W3CDTF">2025-09-01T13:00:02Z</dcterms:modified>
  <cp:category/>
  <cp:contentStatus/>
</cp:coreProperties>
</file>