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6"/>
  <workbookPr/>
  <xr:revisionPtr revIDLastSave="1" documentId="11_F7354D6B2CEE094F84C97481DC9AA9CC4624A815" xr6:coauthVersionLast="47" xr6:coauthVersionMax="47" xr10:uidLastSave="{5FD7220D-292A-42FB-9B81-6E732E3853B1}"/>
  <bookViews>
    <workbookView xWindow="0" yWindow="0" windowWidth="0" windowHeight="0" activeTab="3" xr2:uid="{00000000-000D-0000-FFFF-FFFF00000000}"/>
  </bookViews>
  <sheets>
    <sheet name="Resumo" sheetId="1" r:id="rId1"/>
    <sheet name="Form 1 - Município" sheetId="2" r:id="rId2"/>
    <sheet name="Form 2 - UVR" sheetId="3" r:id="rId3"/>
    <sheet name="Form 3 - Empreendimento" sheetId="4" r:id="rId4"/>
  </sheets>
  <definedNames>
    <definedName name="_xlnm._FilterDatabase" localSheetId="1" hidden="1">'Form 1 - Município'!$A$1:$G$1</definedName>
    <definedName name="_xlnm._FilterDatabase" localSheetId="2" hidden="1">'Form 2 - UVR'!$A$1:$G$1</definedName>
    <definedName name="_xlnm._FilterDatabase" localSheetId="3" hidden="1">'Form 3 - Empreendimento'!$A$1:$G$1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" l="1"/>
  <c r="D4" i="4"/>
  <c r="D3" i="4"/>
  <c r="D2" i="4"/>
  <c r="D5" i="3"/>
  <c r="D4" i="3"/>
  <c r="D3" i="3"/>
  <c r="D2" i="3"/>
  <c r="F4" i="1"/>
  <c r="D4" i="1"/>
  <c r="B4" i="1"/>
  <c r="F3" i="1"/>
  <c r="D3" i="1"/>
  <c r="B3" i="1"/>
  <c r="F2" i="1"/>
  <c r="D2" i="1"/>
  <c r="B2" i="1"/>
  <c r="B5" i="1" l="1"/>
  <c r="H2" i="1"/>
  <c r="C2" i="1"/>
  <c r="D5" i="1"/>
  <c r="E2" i="1"/>
  <c r="F5" i="1"/>
  <c r="G5" i="1" s="1"/>
  <c r="G2" i="1"/>
  <c r="H3" i="1"/>
  <c r="C3" i="1"/>
  <c r="E3" i="1"/>
  <c r="G3" i="1"/>
  <c r="H4" i="1"/>
  <c r="C4" i="1"/>
  <c r="E4" i="1"/>
  <c r="G4" i="1"/>
  <c r="E5" i="1" l="1"/>
  <c r="H5" i="1"/>
  <c r="C5" i="1"/>
</calcChain>
</file>

<file path=xl/sharedStrings.xml><?xml version="1.0" encoding="utf-8"?>
<sst xmlns="http://schemas.openxmlformats.org/spreadsheetml/2006/main" count="121" uniqueCount="35">
  <si>
    <t>Formulário</t>
  </si>
  <si>
    <t>Enviados</t>
  </si>
  <si>
    <t>%</t>
  </si>
  <si>
    <t>Atrasados</t>
  </si>
  <si>
    <t>Sem Técnico</t>
  </si>
  <si>
    <t>Total</t>
  </si>
  <si>
    <t>1 - Município</t>
  </si>
  <si>
    <t>2 - UVR</t>
  </si>
  <si>
    <t>3 - Empreendimento</t>
  </si>
  <si>
    <t>Regional</t>
  </si>
  <si>
    <t>Município</t>
  </si>
  <si>
    <t>UVR</t>
  </si>
  <si>
    <t>Técnico de UVR</t>
  </si>
  <si>
    <t>Situação</t>
  </si>
  <si>
    <t>Data de Envio</t>
  </si>
  <si>
    <t>Validado pelo Regional</t>
  </si>
  <si>
    <t>Observações</t>
  </si>
  <si>
    <t>Formulários para Deletar (ID)</t>
  </si>
  <si>
    <t>Validado Equip de TI</t>
  </si>
  <si>
    <t>Resposta Equipe de TI</t>
  </si>
  <si>
    <t>Ana Paula</t>
  </si>
  <si>
    <t>Belém</t>
  </si>
  <si>
    <t>Ana Luiza de Araujo e Silva</t>
  </si>
  <si>
    <t>Enviado</t>
  </si>
  <si>
    <t>25/05/2025</t>
  </si>
  <si>
    <t>Sim</t>
  </si>
  <si>
    <t>Não</t>
  </si>
  <si>
    <t>Herlem Carlen Ferro</t>
  </si>
  <si>
    <t>Monica Goreth Costa Ribeiro</t>
  </si>
  <si>
    <t>Thiago da Sailva Santos</t>
  </si>
  <si>
    <t>18/12/2024</t>
  </si>
  <si>
    <t>27/12/2024</t>
  </si>
  <si>
    <t>10/01/2025</t>
  </si>
  <si>
    <t>11/12/2024</t>
  </si>
  <si>
    <t>30/12/2024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</si>
</sst>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4"/>
      <color theme="0"/>
      <name val="Aptos Narrow"/>
    </font>
    <font>
      <sz val="12"/>
      <color theme="1"/>
      <name val="Aptos Narrow"/>
    </font>
    <font>
      <b/>
      <sz val="12"/>
      <color theme="1"/>
      <name val="Aptos Narrow"/>
    </font>
    <font>
      <b/>
      <sz val="11"/>
      <color rgb="FFFFFFFF"/>
      <name val="Arial"/>
    </font>
    <font>
      <sz val="11"/>
      <name val="Arial"/>
    </font>
    <font>
      <sz val="11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003366"/>
        <bgColor rgb="FF003366"/>
      </patternFill>
    </fill>
    <fill>
      <patternFill patternType="solid">
        <fgColor rgb="FF66FF66"/>
        <bgColor rgb="FF66FF66"/>
      </patternFill>
    </fill>
    <fill>
      <patternFill patternType="solid">
        <fgColor rgb="FF993399"/>
        <bgColor rgb="FF993399"/>
      </patternFill>
    </fill>
    <fill>
      <patternFill patternType="solid">
        <fgColor rgb="FF006400"/>
        <bgColor rgb="FF0064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30"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/>
  </sheetViews>
  <sheetFormatPr defaultRowHeight="15"/>
  <cols>
    <col min="1" max="1" width="20" customWidth="1"/>
    <col min="2" max="2" width="12.85546875" customWidth="1"/>
    <col min="3" max="3" width="12.28515625" customWidth="1"/>
    <col min="4" max="4" width="15.140625" customWidth="1"/>
    <col min="5" max="5" width="12" customWidth="1"/>
    <col min="6" max="6" width="15.140625" customWidth="1"/>
    <col min="7" max="7" width="11.85546875" customWidth="1"/>
    <col min="8" max="8" width="10.85546875" customWidth="1"/>
  </cols>
  <sheetData>
    <row r="1" spans="1:8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1" t="s">
        <v>5</v>
      </c>
    </row>
    <row r="2" spans="1:8" ht="15.75" customHeight="1">
      <c r="A2" s="7" t="s">
        <v>6</v>
      </c>
      <c r="B2" s="7">
        <f ca="1">COUNTIF(INDIRECT("'Form 1 - Município'!E2:E100"),"Enviado")</f>
        <v>4</v>
      </c>
      <c r="C2" s="8">
        <f ca="1">B2/SUM($B2,$D2,$F2)</f>
        <v>1</v>
      </c>
      <c r="D2" s="7">
        <f ca="1">COUNTIF(INDIRECT("'Form 1 - Município'!E2:E100"),"Atrasado")</f>
        <v>0</v>
      </c>
      <c r="E2" s="8">
        <f ca="1">D2/SUM($B2,$D2,$F2)</f>
        <v>0</v>
      </c>
      <c r="F2" s="7">
        <f ca="1">COUNTIF(INDIRECT("'Form 1 - Município'!E2:E100"),"Sem Técnico")</f>
        <v>0</v>
      </c>
      <c r="G2" s="8">
        <f ca="1">F2/SUM($B2,$D2,$F2)</f>
        <v>0</v>
      </c>
      <c r="H2" s="9">
        <f ca="1">SUM(B2,D2,F2)</f>
        <v>4</v>
      </c>
    </row>
    <row r="3" spans="1:8" ht="15.75" customHeight="1">
      <c r="A3" s="7" t="s">
        <v>7</v>
      </c>
      <c r="B3" s="7">
        <f ca="1">COUNTIF(INDIRECT("'Form 2 - UVR'!E2:E100"),"Enviado")</f>
        <v>4</v>
      </c>
      <c r="C3" s="8">
        <f ca="1">B3/SUM($B3,$D3,$F3)</f>
        <v>1</v>
      </c>
      <c r="D3" s="7">
        <f ca="1">COUNTIF(INDIRECT("'Form 2 - UVR'!E2:E100"),"Atrasado")</f>
        <v>0</v>
      </c>
      <c r="E3" s="8">
        <f ca="1">D3/SUM($B3,$D3,$F3)</f>
        <v>0</v>
      </c>
      <c r="F3" s="7">
        <f ca="1">COUNTIF(INDIRECT("'Form 2 - UVR'!E2:E100"),"Sem Técnico")</f>
        <v>0</v>
      </c>
      <c r="G3" s="8">
        <f ca="1">F3/SUM($B3,$D3,$F3)</f>
        <v>0</v>
      </c>
      <c r="H3" s="9">
        <f ca="1">SUM(B3,D3,F3)</f>
        <v>4</v>
      </c>
    </row>
    <row r="4" spans="1:8" ht="15.75" customHeight="1">
      <c r="A4" s="7" t="s">
        <v>8</v>
      </c>
      <c r="B4" s="7">
        <f ca="1">COUNTIF(INDIRECT("'Form 3 - Empreendimento'!E2:E100"),"Enviado")</f>
        <v>4</v>
      </c>
      <c r="C4" s="8">
        <f ca="1">B4/SUM($B4,$D4,$F4)</f>
        <v>1</v>
      </c>
      <c r="D4" s="7">
        <f ca="1">COUNTIF(INDIRECT("'Form 3 - Empreendimento'!E2:E100"),"Atrasado")</f>
        <v>0</v>
      </c>
      <c r="E4" s="8">
        <f ca="1">D4/SUM($B4,$D4,$F4)</f>
        <v>0</v>
      </c>
      <c r="F4" s="7">
        <f ca="1">COUNTIF(INDIRECT("'Form 3 - Empreendimento'!E2:E100"),"Sem Técnico")</f>
        <v>0</v>
      </c>
      <c r="G4" s="8">
        <f ca="1">F4/SUM($B4,$D4,$F4)</f>
        <v>0</v>
      </c>
      <c r="H4" s="9">
        <f ca="1">SUM(B4,D4,F4)</f>
        <v>4</v>
      </c>
    </row>
    <row r="5" spans="1:8" ht="15.75" customHeight="1">
      <c r="A5" s="9" t="s">
        <v>5</v>
      </c>
      <c r="B5" s="9">
        <f ca="1">SUM(B2:B4)</f>
        <v>12</v>
      </c>
      <c r="C5" s="8">
        <f ca="1">B5/SUM($B5,$D5,$F5)</f>
        <v>1</v>
      </c>
      <c r="D5" s="9">
        <f ca="1">SUM(D2:D4)</f>
        <v>0</v>
      </c>
      <c r="E5" s="8">
        <f ca="1">D5/SUM($B5,$D5,$F5)</f>
        <v>0</v>
      </c>
      <c r="F5" s="9">
        <f ca="1">SUM(F2:F4)</f>
        <v>0</v>
      </c>
      <c r="G5" s="8">
        <f ca="1">F5/SUM($B5,$D5,$F5)</f>
        <v>0</v>
      </c>
      <c r="H5" s="9">
        <f ca="1">SUM(B5,D5,F5)</f>
        <v>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</row>
    <row r="2" spans="1:11">
      <c r="A2" s="3" t="s">
        <v>20</v>
      </c>
      <c r="B2" s="4" t="s">
        <v>21</v>
      </c>
      <c r="C2" s="4">
        <v>1</v>
      </c>
      <c r="D2" s="4" t="s">
        <v>22</v>
      </c>
      <c r="E2" s="5" t="s">
        <v>23</v>
      </c>
      <c r="F2" s="4" t="s">
        <v>24</v>
      </c>
      <c r="G2" s="6" t="s">
        <v>25</v>
      </c>
      <c r="H2" s="4"/>
      <c r="I2" s="4"/>
      <c r="J2" s="4" t="s">
        <v>26</v>
      </c>
      <c r="K2" s="4"/>
    </row>
    <row r="3" spans="1:11">
      <c r="A3" s="3" t="s">
        <v>20</v>
      </c>
      <c r="B3" s="4" t="s">
        <v>21</v>
      </c>
      <c r="C3" s="4">
        <v>2</v>
      </c>
      <c r="D3" s="4" t="s">
        <v>27</v>
      </c>
      <c r="E3" s="5" t="s">
        <v>23</v>
      </c>
      <c r="F3" s="4" t="s">
        <v>24</v>
      </c>
      <c r="G3" s="6" t="s">
        <v>25</v>
      </c>
      <c r="H3" s="4"/>
      <c r="I3" s="4"/>
      <c r="J3" s="4" t="s">
        <v>26</v>
      </c>
      <c r="K3" s="4"/>
    </row>
    <row r="4" spans="1:11">
      <c r="A4" s="3" t="s">
        <v>20</v>
      </c>
      <c r="B4" s="4" t="s">
        <v>21</v>
      </c>
      <c r="C4" s="4">
        <v>3</v>
      </c>
      <c r="D4" s="4" t="s">
        <v>28</v>
      </c>
      <c r="E4" s="5" t="s">
        <v>23</v>
      </c>
      <c r="F4" s="4" t="s">
        <v>24</v>
      </c>
      <c r="G4" s="6" t="s">
        <v>25</v>
      </c>
      <c r="H4" s="4"/>
      <c r="I4" s="4"/>
      <c r="J4" s="4" t="s">
        <v>26</v>
      </c>
      <c r="K4" s="4"/>
    </row>
    <row r="5" spans="1:11">
      <c r="A5" s="3" t="s">
        <v>20</v>
      </c>
      <c r="B5" s="4" t="s">
        <v>21</v>
      </c>
      <c r="C5" s="4">
        <v>4</v>
      </c>
      <c r="D5" s="4" t="s">
        <v>29</v>
      </c>
      <c r="E5" s="5" t="s">
        <v>23</v>
      </c>
      <c r="F5" s="4" t="s">
        <v>24</v>
      </c>
      <c r="G5" s="6" t="s">
        <v>25</v>
      </c>
      <c r="H5" s="4"/>
      <c r="I5" s="4"/>
      <c r="J5" s="4" t="s">
        <v>26</v>
      </c>
      <c r="K5" s="4"/>
    </row>
  </sheetData>
  <autoFilter ref="A1:G1" xr:uid="{00000000-0009-0000-0000-000001000000}"/>
  <conditionalFormatting sqref="G2:G5">
    <cfRule type="cellIs" dxfId="29" priority="1" stopIfTrue="1" operator="equal">
      <formula>"Sim"</formula>
    </cfRule>
    <cfRule type="cellIs" dxfId="28" priority="3" stopIfTrue="1" operator="equal">
      <formula>"Não"</formula>
    </cfRule>
  </conditionalFormatting>
  <conditionalFormatting sqref="J2:J5">
    <cfRule type="cellIs" dxfId="27" priority="4" stopIfTrue="1" operator="equal">
      <formula>"Sim"</formula>
    </cfRule>
    <cfRule type="cellIs" dxfId="26" priority="4" stopIfTrue="1" operator="equal">
      <formula>"Não"</formula>
    </cfRule>
    <cfRule type="cellIs" dxfId="25" priority="5" stopIfTrue="1" operator="equal">
      <formula>"Em Análise"</formula>
    </cfRule>
  </conditionalFormatting>
  <conditionalFormatting sqref="E2:E5">
    <cfRule type="cellIs" dxfId="24" priority="6" stopIfTrue="1" operator="equal">
      <formula>"Enviado"</formula>
    </cfRule>
    <cfRule type="cellIs" dxfId="23" priority="7" stopIfTrue="1" operator="equal">
      <formula>"Atrasado"</formula>
    </cfRule>
    <cfRule type="cellIs" dxfId="22" priority="8" stopIfTrue="1" operator="equal">
      <formula>"Outras Ocorrências"</formula>
    </cfRule>
    <cfRule type="cellIs" dxfId="21" priority="9" stopIfTrue="1" operator="equal">
      <formula>"Sem Técnico"</formula>
    </cfRule>
    <cfRule type="cellIs" dxfId="20" priority="10" stopIfTrue="1" operator="equal">
      <formula>"Duplicado"</formula>
    </cfRule>
  </conditionalFormatting>
  <dataValidations count="3">
    <dataValidation type="list" allowBlank="1" sqref="G2 G3 G4 G5" xr:uid="{00000000-0002-0000-0100-000000000000}">
      <formula1>"Sim,Não"</formula1>
    </dataValidation>
    <dataValidation type="list" allowBlank="1" sqref="J2 J3 J4 J5" xr:uid="{00000000-0002-0000-0100-000001000000}">
      <formula1>"Sim,Não, Em Análise"</formula1>
    </dataValidation>
    <dataValidation type="list" allowBlank="1" sqref="E2 E3 E4 E5" xr:uid="{00000000-0002-0000-0100-000002000000}">
      <formula1>"Enviado, Atrasado,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</row>
    <row r="2" spans="1:11">
      <c r="A2" s="3" t="s">
        <v>20</v>
      </c>
      <c r="B2" s="4" t="s">
        <v>21</v>
      </c>
      <c r="C2" s="4">
        <v>1</v>
      </c>
      <c r="D2" s="4" t="str">
        <f>IFERROR(IF(INDEX('Form 1 - Município'!D2:D500, MATCH(B2&amp;C2, INDEX('Form 1 - Município'!B2:B500&amp;'Form 1 - Município'!C2:C500, 0), 0))="", "", INDEX('Form 1 - Município'!D2:D500, MATCH(B2&amp;C2, INDEX('Form 1 - Município'!B2:B500&amp;'Form 1 - Município'!C2:C500, 0), 0))), "")</f>
        <v>Ana Luiza de Araujo e Silva</v>
      </c>
      <c r="E2" s="5" t="s">
        <v>23</v>
      </c>
      <c r="F2" s="4" t="s">
        <v>30</v>
      </c>
      <c r="G2" s="6" t="s">
        <v>25</v>
      </c>
      <c r="H2" s="4"/>
      <c r="I2" s="4"/>
      <c r="J2" s="4" t="s">
        <v>26</v>
      </c>
      <c r="K2" s="4"/>
    </row>
    <row r="3" spans="1:11">
      <c r="A3" s="3" t="s">
        <v>20</v>
      </c>
      <c r="B3" s="4" t="s">
        <v>21</v>
      </c>
      <c r="C3" s="4">
        <v>2</v>
      </c>
      <c r="D3" s="4" t="str">
        <f>IFERROR(IF(INDEX('Form 1 - Município'!D2:D500, MATCH(B3&amp;C3, INDEX('Form 1 - Município'!B2:B500&amp;'Form 1 - Município'!C2:C500, 0), 0))="", "", INDEX('Form 1 - Município'!D2:D500, MATCH(B3&amp;C3, INDEX('Form 1 - Município'!B2:B500&amp;'Form 1 - Município'!C2:C500, 0), 0))), "")</f>
        <v>Herlem Carlen Ferro</v>
      </c>
      <c r="E3" s="5" t="s">
        <v>23</v>
      </c>
      <c r="F3" s="4" t="s">
        <v>31</v>
      </c>
      <c r="G3" s="6" t="s">
        <v>25</v>
      </c>
      <c r="H3" s="4"/>
      <c r="I3" s="4"/>
      <c r="J3" s="4" t="s">
        <v>26</v>
      </c>
      <c r="K3" s="4"/>
    </row>
    <row r="4" spans="1:11">
      <c r="A4" s="3" t="s">
        <v>20</v>
      </c>
      <c r="B4" s="4" t="s">
        <v>21</v>
      </c>
      <c r="C4" s="4">
        <v>3</v>
      </c>
      <c r="D4" s="4" t="str">
        <f>IFERROR(IF(INDEX('Form 1 - Município'!D2:D500, MATCH(B4&amp;C4, INDEX('Form 1 - Município'!B2:B500&amp;'Form 1 - Município'!C2:C500, 0), 0))="", "", INDEX('Form 1 - Município'!D2:D500, MATCH(B4&amp;C4, INDEX('Form 1 - Município'!B2:B500&amp;'Form 1 - Município'!C2:C500, 0), 0))), "")</f>
        <v>Monica Goreth Costa Ribeiro</v>
      </c>
      <c r="E4" s="5" t="s">
        <v>23</v>
      </c>
      <c r="F4" s="4" t="s">
        <v>32</v>
      </c>
      <c r="G4" s="6" t="s">
        <v>25</v>
      </c>
      <c r="H4" s="4"/>
      <c r="I4" s="4"/>
      <c r="J4" s="4" t="s">
        <v>26</v>
      </c>
      <c r="K4" s="4"/>
    </row>
    <row r="5" spans="1:11">
      <c r="A5" s="3" t="s">
        <v>20</v>
      </c>
      <c r="B5" s="4" t="s">
        <v>21</v>
      </c>
      <c r="C5" s="4">
        <v>4</v>
      </c>
      <c r="D5" s="4" t="str">
        <f>IFERROR(IF(INDEX('Form 1 - Município'!D2:D500, MATCH(B5&amp;C5, INDEX('Form 1 - Município'!B2:B500&amp;'Form 1 - Município'!C2:C500, 0), 0))="", "", INDEX('Form 1 - Município'!D2:D500, MATCH(B5&amp;C5, INDEX('Form 1 - Município'!B2:B500&amp;'Form 1 - Município'!C2:C500, 0), 0))), "")</f>
        <v>Thiago da Sailva Santos</v>
      </c>
      <c r="E5" s="5" t="s">
        <v>23</v>
      </c>
      <c r="F5" s="4" t="s">
        <v>33</v>
      </c>
      <c r="G5" s="6" t="s">
        <v>25</v>
      </c>
      <c r="H5" s="4"/>
      <c r="I5" s="4"/>
      <c r="J5" s="4" t="s">
        <v>26</v>
      </c>
      <c r="K5" s="4"/>
    </row>
  </sheetData>
  <autoFilter ref="A1:G1" xr:uid="{00000000-0009-0000-0000-000002000000}"/>
  <conditionalFormatting sqref="G2:G5">
    <cfRule type="cellIs" dxfId="19" priority="1" stopIfTrue="1" operator="equal">
      <formula>"Sim"</formula>
    </cfRule>
    <cfRule type="cellIs" dxfId="18" priority="3" stopIfTrue="1" operator="equal">
      <formula>"Não"</formula>
    </cfRule>
  </conditionalFormatting>
  <conditionalFormatting sqref="J2:J5">
    <cfRule type="cellIs" dxfId="17" priority="4" stopIfTrue="1" operator="equal">
      <formula>"Sim"</formula>
    </cfRule>
    <cfRule type="cellIs" dxfId="16" priority="4" stopIfTrue="1" operator="equal">
      <formula>"Não"</formula>
    </cfRule>
    <cfRule type="cellIs" dxfId="15" priority="5" stopIfTrue="1" operator="equal">
      <formula>"Em Análise"</formula>
    </cfRule>
  </conditionalFormatting>
  <conditionalFormatting sqref="E2:E5">
    <cfRule type="cellIs" dxfId="14" priority="6" stopIfTrue="1" operator="equal">
      <formula>"Enviado"</formula>
    </cfRule>
    <cfRule type="cellIs" dxfId="13" priority="7" stopIfTrue="1" operator="equal">
      <formula>"Atrasado"</formula>
    </cfRule>
    <cfRule type="cellIs" dxfId="12" priority="8" stopIfTrue="1" operator="equal">
      <formula>"Outras Ocorrências"</formula>
    </cfRule>
    <cfRule type="cellIs" dxfId="11" priority="9" stopIfTrue="1" operator="equal">
      <formula>"Sem Técnico"</formula>
    </cfRule>
    <cfRule type="cellIs" dxfId="10" priority="10" stopIfTrue="1" operator="equal">
      <formula>"Duplicado"</formula>
    </cfRule>
  </conditionalFormatting>
  <dataValidations count="3">
    <dataValidation type="list" allowBlank="1" sqref="G2 G3 G4 G5" xr:uid="{00000000-0002-0000-0200-000000000000}">
      <formula1>"Sim,Não"</formula1>
    </dataValidation>
    <dataValidation type="list" allowBlank="1" sqref="J2 J3 J4 J5" xr:uid="{00000000-0002-0000-0200-000001000000}">
      <formula1>"Sim,Não,Em Análise"</formula1>
    </dataValidation>
    <dataValidation type="list" allowBlank="1" sqref="E2 E3 E4 E5" xr:uid="{00000000-0002-0000-0200-000002000000}">
      <formula1>"Enviado, Atrasado,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tabSelected="1"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</row>
    <row r="2" spans="1:11">
      <c r="A2" s="3" t="s">
        <v>20</v>
      </c>
      <c r="B2" s="4" t="s">
        <v>21</v>
      </c>
      <c r="C2" s="4">
        <v>1</v>
      </c>
      <c r="D2" s="4" t="str">
        <f>IFERROR(IF(INDEX('Form 1 - Município'!D2:D500, MATCH(B2&amp;C2, INDEX('Form 1 - Município'!B2:B500&amp;'Form 1 - Município'!C2:C500, 0), 0))="", "", INDEX('Form 1 - Município'!D2:D500, MATCH(B2&amp;C2, INDEX('Form 1 - Município'!B2:B500&amp;'Form 1 - Município'!C2:C500, 0), 0))), "")</f>
        <v>Ana Luiza de Araujo e Silva</v>
      </c>
      <c r="E2" s="5" t="s">
        <v>23</v>
      </c>
      <c r="F2" s="4" t="s">
        <v>34</v>
      </c>
      <c r="G2" s="6" t="s">
        <v>25</v>
      </c>
      <c r="H2" s="4"/>
      <c r="I2" s="4"/>
      <c r="J2" s="4" t="s">
        <v>26</v>
      </c>
      <c r="K2" s="4"/>
    </row>
    <row r="3" spans="1:11">
      <c r="A3" s="3" t="s">
        <v>20</v>
      </c>
      <c r="B3" s="4" t="s">
        <v>21</v>
      </c>
      <c r="C3" s="4">
        <v>2</v>
      </c>
      <c r="D3" s="4" t="str">
        <f>IFERROR(IF(INDEX('Form 1 - Município'!D2:D500, MATCH(B3&amp;C3, INDEX('Form 1 - Município'!B2:B500&amp;'Form 1 - Município'!C2:C500, 0), 0))="", "", INDEX('Form 1 - Município'!D2:D500, MATCH(B3&amp;C3, INDEX('Form 1 - Município'!B2:B500&amp;'Form 1 - Município'!C2:C500, 0), 0))), "")</f>
        <v>Herlem Carlen Ferro</v>
      </c>
      <c r="E3" s="5" t="s">
        <v>23</v>
      </c>
      <c r="F3" s="4" t="s">
        <v>30</v>
      </c>
      <c r="G3" s="6" t="s">
        <v>25</v>
      </c>
      <c r="H3" s="4"/>
      <c r="I3" s="4"/>
      <c r="J3" s="4" t="s">
        <v>26</v>
      </c>
      <c r="K3" s="4"/>
    </row>
    <row r="4" spans="1:11">
      <c r="A4" s="3" t="s">
        <v>20</v>
      </c>
      <c r="B4" s="4" t="s">
        <v>21</v>
      </c>
      <c r="C4" s="4">
        <v>3</v>
      </c>
      <c r="D4" s="4" t="str">
        <f>IFERROR(IF(INDEX('Form 1 - Município'!D2:D500, MATCH(B4&amp;C4, INDEX('Form 1 - Município'!B2:B500&amp;'Form 1 - Município'!C2:C500, 0), 0))="", "", INDEX('Form 1 - Município'!D2:D500, MATCH(B4&amp;C4, INDEX('Form 1 - Município'!B2:B500&amp;'Form 1 - Município'!C2:C500, 0), 0))), "")</f>
        <v>Monica Goreth Costa Ribeiro</v>
      </c>
      <c r="E4" s="5" t="s">
        <v>23</v>
      </c>
      <c r="F4" s="4" t="s">
        <v>32</v>
      </c>
      <c r="G4" s="6" t="s">
        <v>25</v>
      </c>
      <c r="H4" s="4"/>
      <c r="I4" s="4"/>
      <c r="J4" s="4" t="s">
        <v>26</v>
      </c>
      <c r="K4" s="4"/>
    </row>
    <row r="5" spans="1:11">
      <c r="A5" s="3" t="s">
        <v>20</v>
      </c>
      <c r="B5" s="4" t="s">
        <v>21</v>
      </c>
      <c r="C5" s="4">
        <v>4</v>
      </c>
      <c r="D5" s="4" t="str">
        <f>IFERROR(IF(INDEX('Form 1 - Município'!D2:D500, MATCH(B5&amp;C5, INDEX('Form 1 - Município'!B2:B500&amp;'Form 1 - Município'!C2:C500, 0), 0))="", "", INDEX('Form 1 - Município'!D2:D500, MATCH(B5&amp;C5, INDEX('Form 1 - Município'!B2:B500&amp;'Form 1 - Município'!C2:C500, 0), 0))), "")</f>
        <v>Thiago da Sailva Santos</v>
      </c>
      <c r="E5" s="5" t="s">
        <v>23</v>
      </c>
      <c r="F5" s="4" t="s">
        <v>33</v>
      </c>
      <c r="G5" s="6" t="s">
        <v>25</v>
      </c>
      <c r="H5" s="4"/>
      <c r="I5" s="4"/>
      <c r="J5" s="4" t="s">
        <v>26</v>
      </c>
      <c r="K5" s="4"/>
    </row>
  </sheetData>
  <autoFilter ref="A1:G1" xr:uid="{00000000-0009-0000-0000-000003000000}"/>
  <conditionalFormatting sqref="G2:G5">
    <cfRule type="cellIs" dxfId="9" priority="1" stopIfTrue="1" operator="equal">
      <formula>"Sim"</formula>
    </cfRule>
    <cfRule type="cellIs" dxfId="8" priority="3" stopIfTrue="1" operator="equal">
      <formula>"Não"</formula>
    </cfRule>
  </conditionalFormatting>
  <conditionalFormatting sqref="J2:J5">
    <cfRule type="cellIs" dxfId="7" priority="4" stopIfTrue="1" operator="equal">
      <formula>"Sim"</formula>
    </cfRule>
    <cfRule type="cellIs" dxfId="6" priority="4" stopIfTrue="1" operator="equal">
      <formula>"Não"</formula>
    </cfRule>
    <cfRule type="cellIs" dxfId="5" priority="5" stopIfTrue="1" operator="equal">
      <formula>"Em Análise"</formula>
    </cfRule>
  </conditionalFormatting>
  <conditionalFormatting sqref="E2:E5">
    <cfRule type="cellIs" dxfId="4" priority="6" stopIfTrue="1" operator="equal">
      <formula>"Enviado"</formula>
    </cfRule>
    <cfRule type="cellIs" dxfId="3" priority="7" stopIfTrue="1" operator="equal">
      <formula>"Atrasado"</formula>
    </cfRule>
    <cfRule type="cellIs" dxfId="2" priority="8" stopIfTrue="1" operator="equal">
      <formula>"Outras Ocorrências"</formula>
    </cfRule>
    <cfRule type="cellIs" dxfId="1" priority="9" stopIfTrue="1" operator="equal">
      <formula>"Sem Técnico"</formula>
    </cfRule>
    <cfRule type="cellIs" dxfId="0" priority="10" stopIfTrue="1" operator="equal">
      <formula>"Duplicado"</formula>
    </cfRule>
  </conditionalFormatting>
  <dataValidations count="3">
    <dataValidation type="list" allowBlank="1" sqref="G2 G3 G4 G5" xr:uid="{00000000-0002-0000-0300-000000000000}">
      <formula1>"Sim,Não"</formula1>
    </dataValidation>
    <dataValidation type="list" allowBlank="1" sqref="J2 J3 J4 J5" xr:uid="{00000000-0002-0000-0300-000001000000}">
      <formula1>"Sim,Não,Em Análise"</formula1>
    </dataValidation>
    <dataValidation type="list" allowBlank="1" sqref="E2 E3 E4 E5" xr:uid="{00000000-0002-0000-0300-000002000000}">
      <formula1>"Enviado, Atrasado,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Caio Cezar das Neves Moreira</cp:lastModifiedBy>
  <cp:revision/>
  <dcterms:created xsi:type="dcterms:W3CDTF">2025-07-21T11:40:02Z</dcterms:created>
  <dcterms:modified xsi:type="dcterms:W3CDTF">2025-07-21T18:10:57Z</dcterms:modified>
  <cp:category/>
  <cp:contentStatus/>
</cp:coreProperties>
</file>