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xr:revisionPtr revIDLastSave="3" documentId="11_A8456F67A7C6CA61D83971942C9EDE91740979BF" xr6:coauthVersionLast="47" xr6:coauthVersionMax="47" xr10:uidLastSave="{5F5EC7DD-DD19-4D1A-95EA-E230E377ABE7}"/>
  <bookViews>
    <workbookView xWindow="0" yWindow="0" windowWidth="0" windowHeight="0" activeTab="3"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4" l="1"/>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4" i="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<sst xmlns="http://schemas.openxmlformats.org/spreadsheetml/2006/main" count="1364" uniqueCount="243">
  <si>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</si>
  <si>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</si>
  <si>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</si>
  <si>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</si>
  <si>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</si>
  <si>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</si>
  <si>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</si>
  <si>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</si>
  <si>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</si>
  <si>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</si>
  <si>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</si>
  <si>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</si>
  <si>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</si>
  <si>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</si>
  <si>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</si>
  <si>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</si>
  <si>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</si>
  <si>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</si>
  <si>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</si>
  <si>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</si>
  <si>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</si>
  <si>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</si>
  <si>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</si>
  <si>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</si>
  <si>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</si>
  <si>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</si>
  <si>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</si>
  <si>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</si>
  <si>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</si>
  <si>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</si>
  <si>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</si>
  <si>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</si>
  <si>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</si>
  <si>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</si>
  <si>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</si>
  <si>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</si>
  <si>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Amanda Tayara Ribeiro da Silva</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</si>
  <si>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</si>
  <si>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</si>
  <si>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</si>
  <si>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</si>
  <si>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</si>
  <si>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</si>
  <si>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</si>
  <si>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</si>
  <si>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</si>
  <si>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</si>
  <si>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</si>
  <si>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</si>
  <si>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</si>
  <si>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</si>
  <si>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</si>
  <si>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</si>
  <si>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</si>
  <si>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</si>
  <si>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</si>
  <si>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</si>
  <si>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</si>
  <si>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</si>
  <si>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</si>
  <si>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</si>
  <si>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</si>
  <si>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</si>
  <si>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</si>
  <si>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</si>
  <si>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</si>
  <si>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</si>
  <si>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</si>
  <si>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</si>
  <si>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</si>
  <si>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</si>
  <si>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</si>
  <si>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</si>
  <si>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</si>
  <si>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</si>
  <si>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</si>
  <si>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</si>
  <si>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</si>
  <si>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</si>
  <si>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</si>
  <si>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Tássia Castelli</t>
  </si>
  <si>
    <t>Atrasado</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</si>
  <si>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</si>
  <si>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</si>
  <si>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</si>
  <si>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</si>
  <si>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</si>
  <si>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</si>
  <si>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</si>
  <si>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</si>
  <si>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</si>
  <si>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</si>
  <si>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</si>
  <si>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</si>
  <si>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</si>
  <si>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</si>
  <si>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</si>
  <si>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</si>
  <si>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</si>
  <si>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</si>
  <si>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</si>
  <si>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</si>
  <si>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</si>
  <si>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</si>
  <si>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Eusebio Lima Deltrejo</t>
  </si>
  <si>
    <t>Lapa</t>
  </si>
  <si>
    <t>Isadora Bussmann Barsotti</t>
  </si>
  <si>
    <t>18/03/2025</t>
  </si>
  <si>
    <t>Laranjeiras Do Sul</t>
  </si>
  <si>
    <t>Osair Wrublak</t>
  </si>
  <si>
    <t>Mandaguaçu</t>
  </si>
  <si>
    <t>Gislaine Souza Rosa</t>
  </si>
  <si>
    <t>excluir ID 69 feito pelo Matheus B.</t>
  </si>
  <si>
    <t>Remover ID69</t>
  </si>
  <si>
    <t>Deletado 69</t>
  </si>
  <si>
    <t>Mandaguari</t>
  </si>
  <si>
    <t>Leticia Framesche</t>
  </si>
  <si>
    <t>Marmeleiro</t>
  </si>
  <si>
    <t>Suzana Gotardo de Meira</t>
  </si>
  <si>
    <t>Mato Rico</t>
  </si>
  <si>
    <t>Mariangela Lurdes de Borba</t>
  </si>
  <si>
    <t>Nova Tebas</t>
  </si>
  <si>
    <t>Patricia Teixeira dos Santos</t>
  </si>
  <si>
    <t>Ortigueira</t>
  </si>
  <si>
    <t>Anderson Batista Siqueira</t>
  </si>
  <si>
    <t>24/03/2025</t>
  </si>
  <si>
    <t>Palmital</t>
  </si>
  <si>
    <t>Aramis Vinicius de Paula Oliveira</t>
  </si>
  <si>
    <t>Duplicado</t>
  </si>
  <si>
    <t>19/03/2025, 21/03/2025</t>
  </si>
  <si>
    <t>Dois envios (manter ID 117)</t>
  </si>
  <si>
    <t>Paraíso Do Norte</t>
  </si>
  <si>
    <t>Gabriela Sartorelli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</si>
  <si>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</si>
  <si>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</si>
  <si>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</si>
  <si>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</si>
  <si>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</si>
  <si>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</si>
  <si>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</si>
  <si>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</si>
  <si>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</si>
  <si>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</si>
  <si>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</si>
  <si>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</si>
  <si>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João Henrique Assunção de Sousa</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</si>
  <si>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</si>
  <si>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</si>
  <si>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</si>
  <si>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</si>
  <si>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</si>
  <si>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</si>
  <si>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</si>
  <si>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</si>
  <si>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</si>
  <si>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</si>
  <si>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</si>
  <si>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</si>
  <si>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</si>
  <si>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</si>
  <si>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</si>
  <si>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</si>
  <si>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</si>
  <si>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</si>
  <si>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</si>
  <si>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</si>
  <si>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</si>
  <si>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</si>
  <si>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</si>
  <si>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</si>
  <si>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</si>
  <si>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</si>
  <si>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</si>
  <si>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</si>
  <si>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</si>
  <si>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</si>
  <si>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Fernanda Naiara Voinarski</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</si>
  <si>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</si>
  <si>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</si>
  <si>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</si>
  <si>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</si>
  <si>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</si>
  <si>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</si>
  <si>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</si>
  <si>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</si>
  <si>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</si>
  <si>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</si>
  <si>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</si>
  <si>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</si>
  <si>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</si>
  <si>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</si>
  <si>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</si>
  <si>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</si>
  <si>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</si>
  <si>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</si>
  <si>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</si>
  <si>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</si>
  <si>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</si>
  <si>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</si>
  <si>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</si>
  <si>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</si>
  <si>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</si>
  <si>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</si>
  <si>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</si>
  <si>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</si>
  <si>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</si>
  <si>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</si>
  <si>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</si>
  <si>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</si>
  <si>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</si>
  <si>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</si>
  <si>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</si>
  <si>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</si>
  <si>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</si>
  <si>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</si>
  <si>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</si>
  <si>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</si>
  <si>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</si>
  <si>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</si>
  <si>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</si>
  <si>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</si>
  <si>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</si>
  <si>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</si>
  <si>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</si>
  <si>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</si>
  <si>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</si>
  <si>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</si>
  <si>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</si>
  <si>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</si>
  <si>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</si>
  <si>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</si>
  <si>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</si>
  <si>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</si>
  <si>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10/02/2025, 05/06/2025</t>
  </si>
  <si>
    <t>Deletar ID83</t>
  </si>
  <si>
    <t>Deletado o ID 83</t>
  </si>
  <si>
    <t xml:space="preserve">UVR sem atividade </t>
  </si>
  <si>
    <t>05/02/2025, 07/03/2025</t>
  </si>
  <si>
    <t>Remover ID136</t>
  </si>
  <si>
    <t>Deletado 136</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</si>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</sst>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7">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FF6400"/>
        <bgColor rgb="FFFF6400"/>
      </patternFill>
    </fill>
    <fill>
      <patternFill patternType="solid">
        <fgColor rgb="FFA020F0"/>
        <bgColor rgb="FFA020F0"/>
      </patternFill>
    </fill>
    <fill>
      <patternFill patternType="solid">
        <fgColor rgb="FF808080"/>
        <bgColor rgb="FF80808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7" t="s">
        <v>6</v>
      </c>
      <c r="B2" s="17">
        <f ca="1">COUNTIF(INDIRECT("'Form 1 - Município'!E2:E100"),"Enviado")</f>
        <v>54</v>
      </c>
      <c r="C2" s="18">
        <f ca="1">B2/SUM($B2,$D2,$F2)</f>
        <v>0.9642857142857143</v>
      </c>
      <c r="D2" s="17">
        <f ca="1">COUNTIF(INDIRECT("'Form 1 - Município'!E2:E100"),"Atrasado")</f>
        <v>1</v>
      </c>
      <c r="E2" s="18">
        <f ca="1">D2/SUM($B2,$D2,$F2)</f>
        <v>1.7857142857142856E-2</v>
      </c>
      <c r="F2" s="17">
        <f ca="1">COUNTIF(INDIRECT("'Form 1 - Município'!E2:E100"),"Sem Técnico")</f>
        <v>1</v>
      </c>
      <c r="G2" s="18">
        <f ca="1">F2/SUM($B2,$D2,$F2)</f>
        <v>1.7857142857142856E-2</v>
      </c>
      <c r="H2" s="19">
        <f ca="1">SUM(B2,D2,F2)</f>
        <v>56</v>
      </c>
    </row>
    <row r="3" spans="1:8" ht="15.75" customHeight="1">
      <c r="A3" s="17" t="s">
        <v>7</v>
      </c>
      <c r="B3" s="17">
        <f ca="1">COUNTIF(INDIRECT("'Form 2 - UVR'!E2:E100"),"Enviado")</f>
        <v>51</v>
      </c>
      <c r="C3" s="18">
        <f ca="1">B3/SUM($B3,$D3,$F3)</f>
        <v>0.96226415094339623</v>
      </c>
      <c r="D3" s="17">
        <f ca="1">COUNTIF(INDIRECT("'Form 2 - UVR'!E2:E100"),"Atrasado")</f>
        <v>0</v>
      </c>
      <c r="E3" s="18">
        <f ca="1">D3/SUM($B3,$D3,$F3)</f>
        <v>0</v>
      </c>
      <c r="F3" s="17">
        <f ca="1">COUNTIF(INDIRECT("'Form 2 - UVR'!E2:E100"),"Sem Técnico")</f>
        <v>2</v>
      </c>
      <c r="G3" s="18">
        <f ca="1">F3/SUM($B3,$D3,$F3)</f>
        <v>3.7735849056603772E-2</v>
      </c>
      <c r="H3" s="19">
        <f ca="1">SUM(B3,D3,F3)</f>
        <v>53</v>
      </c>
    </row>
    <row r="4" spans="1:8" ht="15.75" customHeight="1">
      <c r="A4" s="17" t="s">
        <v>8</v>
      </c>
      <c r="B4" s="17">
        <f ca="1">COUNTIF(INDIRECT("'Form 3 - Empreendimento'!E2:E100"),"Enviado")</f>
        <v>52</v>
      </c>
      <c r="C4" s="18">
        <f ca="1">B4/SUM($B4,$D4,$F4)</f>
        <v>0.96296296296296291</v>
      </c>
      <c r="D4" s="17">
        <f ca="1">COUNTIF(INDIRECT("'Form 3 - Empreendimento'!E2:E100"),"Atrasado")</f>
        <v>1</v>
      </c>
      <c r="E4" s="18">
        <f ca="1">D4/SUM($B4,$D4,$F4)</f>
        <v>1.8518518518518517E-2</v>
      </c>
      <c r="F4" s="17">
        <f ca="1">COUNTIF(INDIRECT("'Form 3 - Empreendimento'!E2:E100"),"Sem Técnico")</f>
        <v>1</v>
      </c>
      <c r="G4" s="18">
        <f ca="1">F4/SUM($B4,$D4,$F4)</f>
        <v>1.8518518518518517E-2</v>
      </c>
      <c r="H4" s="19">
        <f ca="1">SUM(B4,D4,F4)</f>
        <v>54</v>
      </c>
    </row>
    <row r="5" spans="1:8" ht="15.75" customHeight="1">
      <c r="A5" s="19" t="s">
        <v>5</v>
      </c>
      <c r="B5" s="19">
        <f ca="1">SUM(B2:B4)</f>
        <v>157</v>
      </c>
      <c r="C5" s="18">
        <f ca="1">B5/SUM($B5,$D5,$F5)</f>
        <v>0.96319018404907975</v>
      </c>
      <c r="D5" s="19">
        <f ca="1">SUM(D2:D4)</f>
        <v>2</v>
      </c>
      <c r="E5" s="18">
        <f ca="1">D5/SUM($B5,$D5,$F5)</f>
        <v>1.2269938650306749E-2</v>
      </c>
      <c r="F5" s="19">
        <f ca="1">SUM(F2:F4)</f>
        <v>4</v>
      </c>
      <c r="G5" s="18">
        <f ca="1">F5/SUM($B5,$D5,$F5)</f>
        <v>2.4539877300613498E-2</v>
      </c>
      <c r="H5" s="19">
        <f ca="1">SUM(B5,D5,F5)</f>
        <v>163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H36" activePane="topRight" state="frozen"/>
      <selection pane="topRight"/>
    </sheetView>
  </sheetViews>
  <sheetFormatPr defaultRowHeight="15"/>
  <cols>
    <col min="1" max="1" width="23" customWidth="1"/>
    <col min="2" max="2" width="30" customWidth="1"/>
    <col min="3" max="3" width="8" customWidth="1"/>
    <col min="4" max="4" width="48" customWidth="1"/>
    <col min="5" max="5" width="16" customWidth="1"/>
    <col min="6"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t="s">
        <v>80</v>
      </c>
      <c r="E19" s="13" t="s">
        <v>81</v>
      </c>
      <c r="F19" s="4"/>
      <c r="G19" s="14" t="s">
        <v>38</v>
      </c>
      <c r="H19" s="4"/>
      <c r="I19" s="4"/>
      <c r="J19" s="4" t="s">
        <v>38</v>
      </c>
      <c r="K19" s="4"/>
    </row>
    <row r="20" spans="1:11">
      <c r="A20" s="3" t="s">
        <v>20</v>
      </c>
      <c r="B20" s="4" t="s">
        <v>82</v>
      </c>
      <c r="C20" s="4" t="s">
        <v>22</v>
      </c>
      <c r="D20" s="4" t="s">
        <v>83</v>
      </c>
      <c r="E20" s="5" t="s">
        <v>24</v>
      </c>
      <c r="F20" s="4" t="s">
        <v>41</v>
      </c>
      <c r="G20" s="6" t="s">
        <v>26</v>
      </c>
      <c r="H20" s="4"/>
      <c r="I20" s="4"/>
      <c r="J20" s="4" t="s">
        <v>38</v>
      </c>
      <c r="K20" s="4"/>
    </row>
    <row r="21" spans="1:11">
      <c r="A21" s="8" t="s">
        <v>43</v>
      </c>
      <c r="B21" s="4" t="s">
        <v>84</v>
      </c>
      <c r="C21" s="4" t="s">
        <v>22</v>
      </c>
      <c r="D21" s="4" t="s">
        <v>85</v>
      </c>
      <c r="E21" s="5" t="s">
        <v>24</v>
      </c>
      <c r="F21" s="4" t="s">
        <v>86</v>
      </c>
      <c r="G21" s="6" t="s">
        <v>26</v>
      </c>
      <c r="H21" s="4"/>
      <c r="I21" s="4"/>
      <c r="J21" s="4" t="s">
        <v>38</v>
      </c>
      <c r="K21" s="4"/>
    </row>
    <row r="22" spans="1:11">
      <c r="A22" s="8" t="s">
        <v>43</v>
      </c>
      <c r="B22" s="4" t="s">
        <v>43</v>
      </c>
      <c r="C22" s="4" t="s">
        <v>22</v>
      </c>
      <c r="D22" s="4" t="s">
        <v>87</v>
      </c>
      <c r="E22" s="5" t="s">
        <v>24</v>
      </c>
      <c r="F22" s="4" t="s">
        <v>88</v>
      </c>
      <c r="G22" s="6" t="s">
        <v>26</v>
      </c>
      <c r="H22" s="4"/>
      <c r="I22" s="4"/>
      <c r="J22" s="4" t="s">
        <v>38</v>
      </c>
      <c r="K22" s="4"/>
    </row>
    <row r="23" spans="1:11">
      <c r="A23" s="8" t="s">
        <v>43</v>
      </c>
      <c r="B23" s="4" t="s">
        <v>43</v>
      </c>
      <c r="C23" s="4" t="s">
        <v>64</v>
      </c>
      <c r="D23" s="4" t="s">
        <v>87</v>
      </c>
      <c r="E23" s="5" t="s">
        <v>24</v>
      </c>
      <c r="F23" s="4" t="s">
        <v>88</v>
      </c>
      <c r="G23" s="6" t="s">
        <v>26</v>
      </c>
      <c r="H23" s="4"/>
      <c r="I23" s="4"/>
      <c r="J23" s="4" t="s">
        <v>38</v>
      </c>
      <c r="K23" s="4"/>
    </row>
    <row r="24" spans="1:11">
      <c r="A24" s="8" t="s">
        <v>43</v>
      </c>
      <c r="B24" s="4" t="s">
        <v>43</v>
      </c>
      <c r="C24" s="4" t="s">
        <v>65</v>
      </c>
      <c r="D24" s="4" t="s">
        <v>87</v>
      </c>
      <c r="E24" s="5" t="s">
        <v>24</v>
      </c>
      <c r="F24" s="4" t="s">
        <v>88</v>
      </c>
      <c r="G24" s="6" t="s">
        <v>26</v>
      </c>
      <c r="H24" s="4"/>
      <c r="I24" s="4"/>
      <c r="J24" s="4" t="s">
        <v>38</v>
      </c>
      <c r="K24" s="4"/>
    </row>
    <row r="25" spans="1:11">
      <c r="A25" s="12" t="s">
        <v>78</v>
      </c>
      <c r="B25" s="4" t="s">
        <v>89</v>
      </c>
      <c r="C25" s="4" t="s">
        <v>22</v>
      </c>
      <c r="D25" s="4" t="s">
        <v>90</v>
      </c>
      <c r="E25" s="5" t="s">
        <v>24</v>
      </c>
      <c r="F25" s="4" t="s">
        <v>91</v>
      </c>
      <c r="G25" s="6" t="s">
        <v>26</v>
      </c>
      <c r="H25" s="4"/>
      <c r="I25" s="4"/>
      <c r="J25" s="4" t="s">
        <v>38</v>
      </c>
      <c r="K25" s="4"/>
    </row>
    <row r="26" spans="1:11">
      <c r="A26" s="9" t="s">
        <v>51</v>
      </c>
      <c r="B26" s="4" t="s">
        <v>92</v>
      </c>
      <c r="C26" s="4" t="s">
        <v>22</v>
      </c>
      <c r="D26" s="4" t="s">
        <v>93</v>
      </c>
      <c r="E26" s="5" t="s">
        <v>24</v>
      </c>
      <c r="F26" s="4" t="s">
        <v>37</v>
      </c>
      <c r="G26" s="6" t="s">
        <v>26</v>
      </c>
      <c r="H26" s="4"/>
      <c r="I26" s="4"/>
      <c r="J26" s="4" t="s">
        <v>38</v>
      </c>
      <c r="K26" s="4"/>
    </row>
    <row r="27" spans="1:11">
      <c r="A27" s="9" t="s">
        <v>51</v>
      </c>
      <c r="B27" s="4" t="s">
        <v>94</v>
      </c>
      <c r="C27" s="4" t="s">
        <v>22</v>
      </c>
      <c r="D27" s="4" t="s">
        <v>95</v>
      </c>
      <c r="E27" s="5" t="s">
        <v>24</v>
      </c>
      <c r="F27" s="4" t="s">
        <v>96</v>
      </c>
      <c r="G27" s="6" t="s">
        <v>26</v>
      </c>
      <c r="H27" s="4"/>
      <c r="I27" s="4"/>
      <c r="J27" s="4" t="s">
        <v>38</v>
      </c>
      <c r="K27" s="4"/>
    </row>
    <row r="28" spans="1:11">
      <c r="A28" s="9" t="s">
        <v>51</v>
      </c>
      <c r="B28" s="4" t="s">
        <v>97</v>
      </c>
      <c r="C28" s="4" t="s">
        <v>22</v>
      </c>
      <c r="D28" s="4" t="s">
        <v>98</v>
      </c>
      <c r="E28" s="5" t="s">
        <v>24</v>
      </c>
      <c r="F28" s="4" t="s">
        <v>99</v>
      </c>
      <c r="G28" s="6" t="s">
        <v>26</v>
      </c>
      <c r="H28" s="4"/>
      <c r="I28" s="4"/>
      <c r="J28" s="4" t="s">
        <v>38</v>
      </c>
      <c r="K28" s="4"/>
    </row>
    <row r="29" spans="1:11">
      <c r="A29" s="7" t="s">
        <v>34</v>
      </c>
      <c r="B29" s="4" t="s">
        <v>100</v>
      </c>
      <c r="C29" s="4" t="s">
        <v>22</v>
      </c>
      <c r="D29" s="4" t="s">
        <v>101</v>
      </c>
      <c r="E29" s="5" t="s">
        <v>24</v>
      </c>
      <c r="F29" s="4" t="s">
        <v>41</v>
      </c>
      <c r="G29" s="6" t="s">
        <v>26</v>
      </c>
      <c r="H29" s="4" t="s">
        <v>102</v>
      </c>
      <c r="I29" s="4"/>
      <c r="J29" s="4" t="s">
        <v>38</v>
      </c>
      <c r="K29" s="4"/>
    </row>
    <row r="30" spans="1:11">
      <c r="A30" s="7" t="s">
        <v>34</v>
      </c>
      <c r="B30" s="4" t="s">
        <v>103</v>
      </c>
      <c r="C30" s="4" t="s">
        <v>22</v>
      </c>
      <c r="D30" s="4" t="s">
        <v>104</v>
      </c>
      <c r="E30" s="5" t="s">
        <v>24</v>
      </c>
      <c r="F30" s="4" t="s">
        <v>41</v>
      </c>
      <c r="G30" s="6" t="s">
        <v>26</v>
      </c>
      <c r="H30" s="4"/>
      <c r="I30" s="4"/>
      <c r="J30" s="4" t="s">
        <v>38</v>
      </c>
      <c r="K30" s="4"/>
    </row>
    <row r="31" spans="1:11">
      <c r="A31" s="11" t="s">
        <v>61</v>
      </c>
      <c r="B31" s="4" t="s">
        <v>105</v>
      </c>
      <c r="C31" s="4" t="s">
        <v>22</v>
      </c>
      <c r="D31" s="4" t="s">
        <v>106</v>
      </c>
      <c r="E31" s="5" t="s">
        <v>24</v>
      </c>
      <c r="F31" s="4" t="s">
        <v>107</v>
      </c>
      <c r="G31" s="6" t="s">
        <v>26</v>
      </c>
      <c r="H31" s="4"/>
      <c r="I31" s="4"/>
      <c r="J31" s="4" t="s">
        <v>38</v>
      </c>
      <c r="K31" s="4"/>
    </row>
    <row r="32" spans="1:11">
      <c r="A32" s="12" t="s">
        <v>78</v>
      </c>
      <c r="B32" s="4" t="s">
        <v>108</v>
      </c>
      <c r="C32" s="4" t="s">
        <v>22</v>
      </c>
      <c r="D32" s="4" t="s">
        <v>109</v>
      </c>
      <c r="E32" s="5" t="s">
        <v>24</v>
      </c>
      <c r="F32" s="4" t="s">
        <v>77</v>
      </c>
      <c r="G32" s="6" t="s">
        <v>26</v>
      </c>
      <c r="H32" s="4"/>
      <c r="I32" s="4"/>
      <c r="J32" s="4" t="s">
        <v>38</v>
      </c>
      <c r="K32" s="4"/>
    </row>
    <row r="33" spans="1:11">
      <c r="A33" s="7" t="s">
        <v>34</v>
      </c>
      <c r="B33" s="4" t="s">
        <v>110</v>
      </c>
      <c r="C33" s="4" t="s">
        <v>22</v>
      </c>
      <c r="D33" s="4" t="s">
        <v>111</v>
      </c>
      <c r="E33" s="5" t="s">
        <v>24</v>
      </c>
      <c r="F33" s="4" t="s">
        <v>41</v>
      </c>
      <c r="G33" s="6" t="s">
        <v>26</v>
      </c>
      <c r="H33" s="4" t="s">
        <v>112</v>
      </c>
      <c r="I33" s="4" t="s">
        <v>113</v>
      </c>
      <c r="J33" s="4" t="s">
        <v>26</v>
      </c>
      <c r="K33" s="4" t="s">
        <v>114</v>
      </c>
    </row>
    <row r="34" spans="1:11">
      <c r="A34" s="7" t="s">
        <v>34</v>
      </c>
      <c r="B34" s="4" t="s">
        <v>115</v>
      </c>
      <c r="C34" s="4" t="s">
        <v>22</v>
      </c>
      <c r="D34" s="4" t="s">
        <v>116</v>
      </c>
      <c r="E34" s="5" t="s">
        <v>24</v>
      </c>
      <c r="F34" s="4" t="s">
        <v>99</v>
      </c>
      <c r="G34" s="6" t="s">
        <v>26</v>
      </c>
      <c r="H34" s="4"/>
      <c r="I34" s="4"/>
      <c r="J34" s="4" t="s">
        <v>38</v>
      </c>
      <c r="K34" s="4"/>
    </row>
    <row r="35" spans="1:11">
      <c r="A35" s="8" t="s">
        <v>43</v>
      </c>
      <c r="B35" s="4" t="s">
        <v>117</v>
      </c>
      <c r="C35" s="4" t="s">
        <v>22</v>
      </c>
      <c r="D35" s="4" t="s">
        <v>118</v>
      </c>
      <c r="E35" s="5" t="s">
        <v>24</v>
      </c>
      <c r="F35" s="4" t="s">
        <v>86</v>
      </c>
      <c r="G35" s="6" t="s">
        <v>26</v>
      </c>
      <c r="H35" s="4"/>
      <c r="I35" s="4"/>
      <c r="J35" s="4" t="s">
        <v>38</v>
      </c>
      <c r="K35" s="4"/>
    </row>
    <row r="36" spans="1:11">
      <c r="A36" s="10" t="s">
        <v>54</v>
      </c>
      <c r="B36" s="4" t="s">
        <v>119</v>
      </c>
      <c r="C36" s="4" t="s">
        <v>22</v>
      </c>
      <c r="D36" s="4" t="s">
        <v>120</v>
      </c>
      <c r="E36" s="5" t="s">
        <v>24</v>
      </c>
      <c r="F36" s="4" t="s">
        <v>41</v>
      </c>
      <c r="G36" s="6" t="s">
        <v>26</v>
      </c>
      <c r="H36" s="4"/>
      <c r="I36" s="4"/>
      <c r="J36" s="4" t="s">
        <v>38</v>
      </c>
      <c r="K36" s="4"/>
    </row>
    <row r="37" spans="1:11">
      <c r="A37" s="10" t="s">
        <v>54</v>
      </c>
      <c r="B37" s="4" t="s">
        <v>121</v>
      </c>
      <c r="C37" s="4" t="s">
        <v>22</v>
      </c>
      <c r="D37" s="4" t="s">
        <v>122</v>
      </c>
      <c r="E37" s="5" t="s">
        <v>24</v>
      </c>
      <c r="F37" s="4" t="s">
        <v>37</v>
      </c>
      <c r="G37" s="6" t="s">
        <v>26</v>
      </c>
      <c r="H37" s="4"/>
      <c r="I37" s="4"/>
      <c r="J37" s="4" t="s">
        <v>38</v>
      </c>
      <c r="K37" s="4"/>
    </row>
    <row r="38" spans="1:11">
      <c r="A38" s="9" t="s">
        <v>51</v>
      </c>
      <c r="B38" s="4" t="s">
        <v>123</v>
      </c>
      <c r="C38" s="4" t="s">
        <v>22</v>
      </c>
      <c r="D38" s="4" t="s">
        <v>124</v>
      </c>
      <c r="E38" s="5" t="s">
        <v>24</v>
      </c>
      <c r="F38" s="4" t="s">
        <v>125</v>
      </c>
      <c r="G38" s="6" t="s">
        <v>26</v>
      </c>
      <c r="H38" s="4"/>
      <c r="I38" s="4"/>
      <c r="J38" s="4" t="s">
        <v>38</v>
      </c>
      <c r="K38" s="4"/>
    </row>
    <row r="39" spans="1:11">
      <c r="A39" s="12" t="s">
        <v>78</v>
      </c>
      <c r="B39" s="4" t="s">
        <v>126</v>
      </c>
      <c r="C39" s="4" t="s">
        <v>22</v>
      </c>
      <c r="D39" s="4" t="s">
        <v>127</v>
      </c>
      <c r="E39" s="15" t="s">
        <v>128</v>
      </c>
      <c r="F39" s="4" t="s">
        <v>129</v>
      </c>
      <c r="G39" s="6" t="s">
        <v>26</v>
      </c>
      <c r="H39" s="4" t="s">
        <v>130</v>
      </c>
      <c r="I39" s="4"/>
      <c r="J39" s="4" t="s">
        <v>38</v>
      </c>
      <c r="K39" s="4"/>
    </row>
    <row r="40" spans="1:11">
      <c r="A40" s="3" t="s">
        <v>20</v>
      </c>
      <c r="B40" s="4" t="s">
        <v>131</v>
      </c>
      <c r="C40" s="4" t="s">
        <v>22</v>
      </c>
      <c r="D40" s="4" t="s">
        <v>132</v>
      </c>
      <c r="E40" s="5" t="s">
        <v>24</v>
      </c>
      <c r="F40" s="4" t="s">
        <v>133</v>
      </c>
      <c r="G40" s="6" t="s">
        <v>26</v>
      </c>
      <c r="H40" s="4"/>
      <c r="I40" s="4"/>
      <c r="J40" s="4" t="s">
        <v>38</v>
      </c>
      <c r="K40" s="4"/>
    </row>
    <row r="41" spans="1:11">
      <c r="A41" s="7" t="s">
        <v>34</v>
      </c>
      <c r="B41" s="4" t="s">
        <v>134</v>
      </c>
      <c r="C41" s="4" t="s">
        <v>22</v>
      </c>
      <c r="D41" s="4" t="s">
        <v>135</v>
      </c>
      <c r="E41" s="5" t="s">
        <v>24</v>
      </c>
      <c r="F41" s="4" t="s">
        <v>99</v>
      </c>
      <c r="G41" s="6" t="s">
        <v>26</v>
      </c>
      <c r="H41" s="4"/>
      <c r="I41" s="4"/>
      <c r="J41" s="4" t="s">
        <v>38</v>
      </c>
      <c r="K41" s="4"/>
    </row>
    <row r="42" spans="1:11">
      <c r="A42" s="12" t="s">
        <v>78</v>
      </c>
      <c r="B42" s="4" t="s">
        <v>136</v>
      </c>
      <c r="C42" s="4" t="s">
        <v>22</v>
      </c>
      <c r="D42" s="4" t="s">
        <v>137</v>
      </c>
      <c r="E42" s="5" t="s">
        <v>24</v>
      </c>
      <c r="F42" s="4" t="s">
        <v>77</v>
      </c>
      <c r="G42" s="6" t="s">
        <v>26</v>
      </c>
      <c r="H42" s="4"/>
      <c r="I42" s="4"/>
      <c r="J42" s="4" t="s">
        <v>38</v>
      </c>
      <c r="K42" s="4"/>
    </row>
    <row r="43" spans="1:11">
      <c r="A43" s="8" t="s">
        <v>43</v>
      </c>
      <c r="B43" s="4" t="s">
        <v>138</v>
      </c>
      <c r="C43" s="4" t="s">
        <v>22</v>
      </c>
      <c r="D43" s="4" t="s">
        <v>139</v>
      </c>
      <c r="E43" s="5" t="s">
        <v>24</v>
      </c>
      <c r="F43" s="4" t="s">
        <v>86</v>
      </c>
      <c r="G43" s="6" t="s">
        <v>26</v>
      </c>
      <c r="H43" s="4"/>
      <c r="I43" s="4"/>
      <c r="J43" s="4" t="s">
        <v>38</v>
      </c>
      <c r="K43" s="4"/>
    </row>
    <row r="44" spans="1:11">
      <c r="A44" s="12" t="s">
        <v>78</v>
      </c>
      <c r="B44" s="4" t="s">
        <v>140</v>
      </c>
      <c r="C44" s="4" t="s">
        <v>22</v>
      </c>
      <c r="D44" s="4" t="s">
        <v>141</v>
      </c>
      <c r="E44" s="5" t="s">
        <v>24</v>
      </c>
      <c r="F44" s="4" t="s">
        <v>99</v>
      </c>
      <c r="G44" s="6" t="s">
        <v>26</v>
      </c>
      <c r="H44" s="4"/>
      <c r="I44" s="4"/>
      <c r="J44" s="4" t="s">
        <v>38</v>
      </c>
      <c r="K44" s="4"/>
    </row>
    <row r="45" spans="1:11">
      <c r="A45" s="9" t="s">
        <v>51</v>
      </c>
      <c r="B45" s="4" t="s">
        <v>142</v>
      </c>
      <c r="C45" s="4" t="s">
        <v>22</v>
      </c>
      <c r="D45" s="4" t="s">
        <v>143</v>
      </c>
      <c r="E45" s="5" t="s">
        <v>24</v>
      </c>
      <c r="F45" s="4" t="s">
        <v>37</v>
      </c>
      <c r="G45" s="6" t="s">
        <v>26</v>
      </c>
      <c r="H45" s="4"/>
      <c r="I45" s="4"/>
      <c r="J45" s="4" t="s">
        <v>38</v>
      </c>
      <c r="K45" s="4"/>
    </row>
    <row r="46" spans="1:11">
      <c r="A46" s="11" t="s">
        <v>61</v>
      </c>
      <c r="B46" s="4" t="s">
        <v>144</v>
      </c>
      <c r="C46" s="4" t="s">
        <v>22</v>
      </c>
      <c r="D46" s="4" t="s">
        <v>145</v>
      </c>
      <c r="E46" s="5" t="s">
        <v>24</v>
      </c>
      <c r="F46" s="4" t="s">
        <v>146</v>
      </c>
      <c r="G46" s="6" t="s">
        <v>26</v>
      </c>
      <c r="H46" s="4"/>
      <c r="I46" s="4"/>
      <c r="J46" s="4" t="s">
        <v>38</v>
      </c>
      <c r="K46" s="4"/>
    </row>
    <row r="47" spans="1:11">
      <c r="A47" s="11" t="s">
        <v>61</v>
      </c>
      <c r="B47" s="4" t="s">
        <v>144</v>
      </c>
      <c r="C47" s="4" t="s">
        <v>64</v>
      </c>
      <c r="D47" s="4" t="s">
        <v>145</v>
      </c>
      <c r="E47" s="5" t="s">
        <v>24</v>
      </c>
      <c r="F47" s="4" t="s">
        <v>146</v>
      </c>
      <c r="G47" s="6" t="s">
        <v>26</v>
      </c>
      <c r="H47" s="4"/>
      <c r="I47" s="4"/>
      <c r="J47" s="4" t="s">
        <v>38</v>
      </c>
      <c r="K47" s="4"/>
    </row>
    <row r="48" spans="1:11">
      <c r="A48" s="11" t="s">
        <v>61</v>
      </c>
      <c r="B48" s="4" t="s">
        <v>147</v>
      </c>
      <c r="C48" s="4" t="s">
        <v>22</v>
      </c>
      <c r="D48" s="4" t="s">
        <v>148</v>
      </c>
      <c r="E48" s="5" t="s">
        <v>24</v>
      </c>
      <c r="F48" s="4" t="s">
        <v>37</v>
      </c>
      <c r="G48" s="6" t="s">
        <v>26</v>
      </c>
      <c r="H48" s="4" t="s">
        <v>149</v>
      </c>
      <c r="I48" s="4" t="s">
        <v>150</v>
      </c>
      <c r="J48" s="4" t="s">
        <v>26</v>
      </c>
      <c r="K48" s="4" t="s">
        <v>151</v>
      </c>
    </row>
    <row r="49" spans="1:11">
      <c r="A49" s="8" t="s">
        <v>43</v>
      </c>
      <c r="B49" s="4" t="s">
        <v>152</v>
      </c>
      <c r="C49" s="4" t="s">
        <v>22</v>
      </c>
      <c r="D49" s="4" t="s">
        <v>153</v>
      </c>
      <c r="E49" s="5" t="s">
        <v>24</v>
      </c>
      <c r="F49" s="4" t="s">
        <v>154</v>
      </c>
      <c r="G49" s="6" t="s">
        <v>26</v>
      </c>
      <c r="H49" s="4"/>
      <c r="I49" s="4"/>
      <c r="J49" s="4" t="s">
        <v>38</v>
      </c>
      <c r="K49" s="4"/>
    </row>
    <row r="50" spans="1:11">
      <c r="A50" s="12" t="s">
        <v>78</v>
      </c>
      <c r="B50" s="4" t="s">
        <v>155</v>
      </c>
      <c r="C50" s="4" t="s">
        <v>22</v>
      </c>
      <c r="D50" s="4" t="s">
        <v>156</v>
      </c>
      <c r="E50" s="5" t="s">
        <v>24</v>
      </c>
      <c r="F50" s="4" t="s">
        <v>37</v>
      </c>
      <c r="G50" s="6" t="s">
        <v>26</v>
      </c>
      <c r="H50" s="4" t="s">
        <v>157</v>
      </c>
      <c r="I50" s="4" t="s">
        <v>158</v>
      </c>
      <c r="J50" s="4" t="s">
        <v>26</v>
      </c>
      <c r="K50" s="4" t="s">
        <v>159</v>
      </c>
    </row>
    <row r="51" spans="1:11">
      <c r="A51" s="9" t="s">
        <v>51</v>
      </c>
      <c r="B51" s="4" t="s">
        <v>160</v>
      </c>
      <c r="C51" s="4" t="s">
        <v>22</v>
      </c>
      <c r="D51" s="4" t="s">
        <v>161</v>
      </c>
      <c r="E51" s="5" t="s">
        <v>24</v>
      </c>
      <c r="F51" s="4" t="s">
        <v>37</v>
      </c>
      <c r="G51" s="6" t="s">
        <v>26</v>
      </c>
      <c r="H51" s="4"/>
      <c r="I51" s="4"/>
      <c r="J51" s="4" t="s">
        <v>38</v>
      </c>
      <c r="K51" s="4"/>
    </row>
    <row r="52" spans="1:11">
      <c r="A52" s="3" t="s">
        <v>20</v>
      </c>
      <c r="B52" s="4" t="s">
        <v>162</v>
      </c>
      <c r="C52" s="4" t="s">
        <v>22</v>
      </c>
      <c r="D52" s="4" t="s">
        <v>163</v>
      </c>
      <c r="E52" s="5" t="s">
        <v>24</v>
      </c>
      <c r="F52" s="4" t="s">
        <v>86</v>
      </c>
      <c r="G52" s="6" t="s">
        <v>26</v>
      </c>
      <c r="H52" s="4"/>
      <c r="I52" s="4"/>
      <c r="J52" s="4" t="s">
        <v>38</v>
      </c>
      <c r="K52" s="4"/>
    </row>
    <row r="53" spans="1:11">
      <c r="A53" s="9" t="s">
        <v>51</v>
      </c>
      <c r="B53" s="4" t="s">
        <v>164</v>
      </c>
      <c r="C53" s="4" t="s">
        <v>22</v>
      </c>
      <c r="D53" s="4" t="s">
        <v>165</v>
      </c>
      <c r="E53" s="5" t="s">
        <v>24</v>
      </c>
      <c r="F53" s="4" t="s">
        <v>74</v>
      </c>
      <c r="G53" s="6" t="s">
        <v>26</v>
      </c>
      <c r="H53" s="4"/>
      <c r="I53" s="4"/>
      <c r="J53" s="4" t="s">
        <v>38</v>
      </c>
      <c r="K53" s="4"/>
    </row>
    <row r="54" spans="1:11">
      <c r="A54" s="12" t="s">
        <v>78</v>
      </c>
      <c r="B54" s="4" t="s">
        <v>166</v>
      </c>
      <c r="C54" s="4" t="s">
        <v>22</v>
      </c>
      <c r="D54" s="4"/>
      <c r="E54" s="16" t="s">
        <v>4</v>
      </c>
      <c r="F54" s="4"/>
      <c r="G54" s="14" t="s">
        <v>38</v>
      </c>
      <c r="H54" s="4"/>
      <c r="I54" s="4"/>
      <c r="J54" s="4" t="s">
        <v>38</v>
      </c>
      <c r="K54" s="4"/>
    </row>
    <row r="55" spans="1:11">
      <c r="A55" s="3" t="s">
        <v>20</v>
      </c>
      <c r="B55" s="4" t="s">
        <v>167</v>
      </c>
      <c r="C55" s="4" t="s">
        <v>22</v>
      </c>
      <c r="D55" s="4" t="s">
        <v>168</v>
      </c>
      <c r="E55" s="5" t="s">
        <v>24</v>
      </c>
      <c r="F55" s="4" t="s">
        <v>169</v>
      </c>
      <c r="G55" s="6" t="s">
        <v>26</v>
      </c>
      <c r="H55" s="4"/>
      <c r="I55" s="4" t="s">
        <v>170</v>
      </c>
      <c r="J55" s="4" t="s">
        <v>26</v>
      </c>
      <c r="K55" s="4" t="s">
        <v>171</v>
      </c>
    </row>
    <row r="56" spans="1:11">
      <c r="A56" s="7" t="s">
        <v>34</v>
      </c>
      <c r="B56" s="4" t="s">
        <v>172</v>
      </c>
      <c r="C56" s="4" t="s">
        <v>22</v>
      </c>
      <c r="D56" s="4" t="s">
        <v>173</v>
      </c>
      <c r="E56" s="5" t="s">
        <v>24</v>
      </c>
      <c r="F56" s="4" t="s">
        <v>174</v>
      </c>
      <c r="G56" s="6" t="s">
        <v>26</v>
      </c>
      <c r="H56" s="4"/>
      <c r="I56" s="4"/>
      <c r="J56" s="4" t="s">
        <v>38</v>
      </c>
      <c r="K56" s="4"/>
    </row>
    <row r="57" spans="1:11">
      <c r="A57" s="11" t="s">
        <v>61</v>
      </c>
      <c r="B57" s="4" t="s">
        <v>175</v>
      </c>
      <c r="C57" s="4" t="s">
        <v>22</v>
      </c>
      <c r="D57" s="4" t="s">
        <v>176</v>
      </c>
      <c r="E57" s="5" t="s">
        <v>24</v>
      </c>
      <c r="F57" s="4" t="s">
        <v>177</v>
      </c>
      <c r="G57" s="6" t="s">
        <v>26</v>
      </c>
      <c r="H57" s="4"/>
      <c r="I57" s="4"/>
      <c r="J57" s="4" t="s">
        <v>38</v>
      </c>
      <c r="K57" s="4"/>
    </row>
    <row r="58" spans="1:11">
      <c r="A58" s="11" t="s">
        <v>61</v>
      </c>
      <c r="B58" s="4" t="s">
        <v>178</v>
      </c>
      <c r="C58" s="4" t="s">
        <v>22</v>
      </c>
      <c r="D58" s="4" t="s">
        <v>179</v>
      </c>
      <c r="E58" s="5" t="s">
        <v>24</v>
      </c>
      <c r="F58" s="4" t="s">
        <v>37</v>
      </c>
      <c r="G58" s="6" t="s">
        <v>26</v>
      </c>
      <c r="H58" s="4" t="s">
        <v>180</v>
      </c>
      <c r="I58" s="4" t="s">
        <v>181</v>
      </c>
      <c r="J58" s="4" t="s">
        <v>26</v>
      </c>
      <c r="K58" s="4" t="s">
        <v>182</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H36" activePane="topRight" state="frozen"/>
      <selection pane="topRight"/>
    </sheetView>
  </sheetViews>
  <sheetFormatPr defaultRowHeight="15"/>
  <cols>
    <col min="1" max="1" width="23" customWidth="1"/>
    <col min="2" max="2" width="30" customWidth="1"/>
    <col min="3" max="3" width="8" customWidth="1"/>
    <col min="4" max="4" width="45"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183</v>
      </c>
      <c r="G2" s="14" t="s">
        <v>38</v>
      </c>
      <c r="H2" s="4" t="s">
        <v>184</v>
      </c>
      <c r="I2" s="4" t="s">
        <v>185</v>
      </c>
      <c r="J2" s="4" t="s">
        <v>26</v>
      </c>
      <c r="K2" s="4" t="s">
        <v>186</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77</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77</v>
      </c>
      <c r="G5" s="6" t="s">
        <v>26</v>
      </c>
      <c r="H5" s="4" t="s">
        <v>187</v>
      </c>
      <c r="I5" s="4" t="s">
        <v>188</v>
      </c>
      <c r="J5" s="4" t="s">
        <v>26</v>
      </c>
      <c r="K5" s="4" t="s">
        <v>189</v>
      </c>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190</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37</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190</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107</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57</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174</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174</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77</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86</v>
      </c>
      <c r="G17" s="6" t="s">
        <v>26</v>
      </c>
      <c r="H17" s="4"/>
      <c r="I17" s="4"/>
      <c r="J17" s="4" t="s">
        <v>38</v>
      </c>
      <c r="K17" s="4"/>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77</v>
      </c>
      <c r="G18" s="6" t="s">
        <v>26</v>
      </c>
      <c r="H18" s="4" t="s">
        <v>191</v>
      </c>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6" t="s">
        <v>4</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192</v>
      </c>
      <c r="G21" s="6" t="s">
        <v>26</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15" t="s">
        <v>128</v>
      </c>
      <c r="F22" s="4" t="s">
        <v>193</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194</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195</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74</v>
      </c>
      <c r="G25" s="6" t="s">
        <v>26</v>
      </c>
      <c r="H25" s="4" t="s">
        <v>196</v>
      </c>
      <c r="I25" s="4" t="s">
        <v>197</v>
      </c>
      <c r="J25" s="4" t="s">
        <v>26</v>
      </c>
      <c r="K25" s="4" t="s">
        <v>198</v>
      </c>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133</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41</v>
      </c>
      <c r="G28" s="6" t="s">
        <v>26</v>
      </c>
      <c r="H28" s="4" t="s">
        <v>199</v>
      </c>
      <c r="I28" s="4" t="s">
        <v>200</v>
      </c>
      <c r="J28" s="4" t="s">
        <v>26</v>
      </c>
      <c r="K28" s="4" t="s">
        <v>201</v>
      </c>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190</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77</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77</v>
      </c>
      <c r="G34" s="6" t="s">
        <v>26</v>
      </c>
      <c r="H34" s="4" t="s">
        <v>202</v>
      </c>
      <c r="I34" s="4" t="s">
        <v>203</v>
      </c>
      <c r="J34" s="4" t="s">
        <v>26</v>
      </c>
      <c r="K34" s="4" t="s">
        <v>204</v>
      </c>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c r="J35" s="4" t="s">
        <v>38</v>
      </c>
      <c r="K35" s="4"/>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15" t="s">
        <v>128</v>
      </c>
      <c r="F36" s="4" t="s">
        <v>205</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77</v>
      </c>
      <c r="G37" s="6" t="s">
        <v>26</v>
      </c>
      <c r="H37" s="4"/>
      <c r="I37" s="4"/>
      <c r="J37" s="4" t="s">
        <v>38</v>
      </c>
      <c r="K37" s="4"/>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169</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131</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190</v>
      </c>
      <c r="G40" s="6" t="s">
        <v>26</v>
      </c>
      <c r="H40" s="4" t="s">
        <v>206</v>
      </c>
      <c r="I40" s="4"/>
      <c r="J40" s="4" t="s">
        <v>38</v>
      </c>
      <c r="K40" s="4"/>
    </row>
    <row r="41" spans="1:11">
      <c r="A41" s="7" t="s">
        <v>34</v>
      </c>
      <c r="B41" s="4" t="s">
        <v>134</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207</v>
      </c>
      <c r="G41" s="6" t="s">
        <v>26</v>
      </c>
      <c r="H41" s="4" t="s">
        <v>208</v>
      </c>
      <c r="I41" s="4" t="s">
        <v>209</v>
      </c>
      <c r="J41" s="4" t="s">
        <v>26</v>
      </c>
      <c r="K41" s="4" t="s">
        <v>210</v>
      </c>
    </row>
    <row r="42" spans="1:11">
      <c r="A42" s="12" t="s">
        <v>78</v>
      </c>
      <c r="B42" s="4" t="s">
        <v>136</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138</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140</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99</v>
      </c>
      <c r="G44" s="6" t="s">
        <v>26</v>
      </c>
      <c r="H44" s="4"/>
      <c r="I44" s="4"/>
      <c r="J44" s="4" t="s">
        <v>38</v>
      </c>
      <c r="K44" s="4"/>
    </row>
    <row r="45" spans="1:11">
      <c r="A45" s="9" t="s">
        <v>51</v>
      </c>
      <c r="B45" s="4" t="s">
        <v>142</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144</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211</v>
      </c>
      <c r="G46" s="6" t="s">
        <v>26</v>
      </c>
      <c r="H46" s="4"/>
      <c r="I46" s="4"/>
      <c r="J46" s="4" t="s">
        <v>38</v>
      </c>
      <c r="K46" s="4"/>
    </row>
    <row r="47" spans="1:11">
      <c r="A47" s="11" t="s">
        <v>61</v>
      </c>
      <c r="B47" s="4" t="s">
        <v>144</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183</v>
      </c>
      <c r="G47" s="6" t="s">
        <v>26</v>
      </c>
      <c r="H47" s="4"/>
      <c r="I47" s="4"/>
      <c r="J47" s="4" t="s">
        <v>38</v>
      </c>
      <c r="K47" s="4"/>
    </row>
    <row r="48" spans="1:11">
      <c r="A48" s="11" t="s">
        <v>61</v>
      </c>
      <c r="B48" s="4" t="s">
        <v>147</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5" t="s">
        <v>24</v>
      </c>
      <c r="F48" s="4" t="s">
        <v>77</v>
      </c>
      <c r="G48" s="6" t="s">
        <v>26</v>
      </c>
      <c r="H48" s="4"/>
      <c r="I48" s="4"/>
      <c r="J48" s="4" t="s">
        <v>38</v>
      </c>
      <c r="K48" s="4"/>
    </row>
    <row r="49" spans="1:11">
      <c r="A49" s="8" t="s">
        <v>43</v>
      </c>
      <c r="B49" s="4" t="s">
        <v>152</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57</v>
      </c>
      <c r="G49" s="6" t="s">
        <v>26</v>
      </c>
      <c r="H49" s="4"/>
      <c r="I49" s="4"/>
      <c r="J49" s="4" t="s">
        <v>38</v>
      </c>
      <c r="K49" s="4"/>
    </row>
    <row r="50" spans="1:11">
      <c r="A50" s="12" t="s">
        <v>78</v>
      </c>
      <c r="B50" s="4" t="s">
        <v>155</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15" t="s">
        <v>128</v>
      </c>
      <c r="F50" s="4" t="s">
        <v>212</v>
      </c>
      <c r="G50" s="6" t="s">
        <v>26</v>
      </c>
      <c r="H50" s="4"/>
      <c r="I50" s="4"/>
      <c r="J50" s="4" t="s">
        <v>38</v>
      </c>
      <c r="K50" s="4"/>
    </row>
    <row r="51" spans="1:11">
      <c r="A51" s="9" t="s">
        <v>51</v>
      </c>
      <c r="B51" s="4" t="s">
        <v>160</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77</v>
      </c>
      <c r="G51" s="6" t="s">
        <v>26</v>
      </c>
      <c r="H51" s="4"/>
      <c r="I51" s="4"/>
      <c r="J51" s="4" t="s">
        <v>38</v>
      </c>
      <c r="K51" s="4"/>
    </row>
    <row r="52" spans="1:11">
      <c r="A52" s="3" t="s">
        <v>20</v>
      </c>
      <c r="B52" s="4" t="s">
        <v>162</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169</v>
      </c>
      <c r="G52" s="14" t="s">
        <v>38</v>
      </c>
      <c r="H52" s="4"/>
      <c r="I52" s="4"/>
      <c r="J52" s="4" t="s">
        <v>38</v>
      </c>
      <c r="K52" s="4"/>
    </row>
    <row r="53" spans="1:11">
      <c r="A53" s="9" t="s">
        <v>51</v>
      </c>
      <c r="B53" s="4" t="s">
        <v>164</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166</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167</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169</v>
      </c>
      <c r="G55" s="6" t="s">
        <v>26</v>
      </c>
      <c r="H55" s="4"/>
      <c r="I55" s="4" t="s">
        <v>213</v>
      </c>
      <c r="J55" s="4" t="s">
        <v>26</v>
      </c>
      <c r="K55" s="4" t="s">
        <v>214</v>
      </c>
    </row>
    <row r="56" spans="1:11">
      <c r="A56" s="7" t="s">
        <v>34</v>
      </c>
      <c r="B56" s="4" t="s">
        <v>172</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215</v>
      </c>
      <c r="G56" s="6" t="s">
        <v>26</v>
      </c>
      <c r="H56" s="4" t="s">
        <v>216</v>
      </c>
      <c r="I56" s="4" t="s">
        <v>217</v>
      </c>
      <c r="J56" s="4" t="s">
        <v>26</v>
      </c>
      <c r="K56" s="4" t="s">
        <v>218</v>
      </c>
    </row>
    <row r="57" spans="1:11">
      <c r="A57" s="11" t="s">
        <v>61</v>
      </c>
      <c r="B57" s="4" t="s">
        <v>175</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5" t="s">
        <v>24</v>
      </c>
      <c r="F57" s="4" t="s">
        <v>174</v>
      </c>
      <c r="G57" s="6" t="s">
        <v>26</v>
      </c>
      <c r="H57" s="4"/>
      <c r="I57" s="4"/>
      <c r="J57" s="4" t="s">
        <v>38</v>
      </c>
      <c r="K57" s="4"/>
    </row>
    <row r="58" spans="1:11">
      <c r="A58" s="11" t="s">
        <v>61</v>
      </c>
      <c r="B58" s="4" t="s">
        <v>178</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t="s">
        <v>219</v>
      </c>
      <c r="I58" s="4" t="s">
        <v>220</v>
      </c>
      <c r="J58" s="4" t="s">
        <v>26</v>
      </c>
      <c r="K58" s="4" t="s">
        <v>221</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tabSelected="1" workbookViewId="0">
      <pane xSplit="3" topLeftCell="H1" activePane="topRight" state="frozen"/>
      <selection pane="topRight" activeCell="K38" sqref="K38"/>
    </sheetView>
  </sheetViews>
  <sheetFormatPr defaultRowHeight="15"/>
  <cols>
    <col min="1" max="1" width="23" customWidth="1"/>
    <col min="2" max="2" width="30" customWidth="1"/>
    <col min="3" max="3" width="8" customWidth="1"/>
    <col min="4" max="4" width="45"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183</v>
      </c>
      <c r="G2" s="6" t="s">
        <v>26</v>
      </c>
      <c r="H2" s="4" t="s">
        <v>222</v>
      </c>
      <c r="I2" s="4" t="s">
        <v>223</v>
      </c>
      <c r="J2" s="4" t="s">
        <v>26</v>
      </c>
      <c r="K2" s="4" t="s">
        <v>224</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t="s">
        <v>225</v>
      </c>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Amanda Tayara Ribeiro da Silva</v>
      </c>
      <c r="E4" s="5" t="s">
        <v>24</v>
      </c>
      <c r="F4" s="4" t="s">
        <v>190</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41</v>
      </c>
      <c r="G5" s="6" t="s">
        <v>26</v>
      </c>
      <c r="H5" s="4"/>
      <c r="I5" s="4"/>
      <c r="J5" s="4" t="s">
        <v>38</v>
      </c>
      <c r="K5" s="4"/>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77</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91</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37</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226</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226</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226</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226</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190</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91</v>
      </c>
      <c r="G17" s="6" t="s">
        <v>26</v>
      </c>
      <c r="H17" s="4" t="s">
        <v>227</v>
      </c>
      <c r="I17" s="4" t="s">
        <v>228</v>
      </c>
      <c r="J17" s="4" t="s">
        <v>26</v>
      </c>
      <c r="K17" s="4" t="s">
        <v>229</v>
      </c>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41</v>
      </c>
      <c r="G18" s="6" t="s">
        <v>26</v>
      </c>
      <c r="H18" s="4"/>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5" t="s">
        <v>128</v>
      </c>
      <c r="F21" s="4" t="s">
        <v>192</v>
      </c>
      <c r="G21" s="6" t="s">
        <v>26</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5" t="s">
        <v>24</v>
      </c>
      <c r="F22" s="4" t="s">
        <v>230</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230</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230</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91</v>
      </c>
      <c r="G25" s="6" t="s">
        <v>26</v>
      </c>
      <c r="H25" s="4"/>
      <c r="I25" s="4"/>
      <c r="J25" s="4" t="s">
        <v>38</v>
      </c>
      <c r="K25" s="4"/>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37</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133</v>
      </c>
      <c r="G28" s="6" t="s">
        <v>26</v>
      </c>
      <c r="H28" s="4"/>
      <c r="I28" s="4"/>
      <c r="J28" s="4" t="s">
        <v>38</v>
      </c>
      <c r="K28" s="4"/>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Eusebio Lima Deltrejo</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37</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190</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99</v>
      </c>
      <c r="G34" s="6" t="s">
        <v>26</v>
      </c>
      <c r="H34" s="4"/>
      <c r="I34" s="4"/>
      <c r="J34" s="4" t="s">
        <v>38</v>
      </c>
      <c r="K34" s="4"/>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t="s">
        <v>231</v>
      </c>
      <c r="J35" s="4" t="s">
        <v>26</v>
      </c>
      <c r="K35" s="4" t="s">
        <v>232</v>
      </c>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Mariangela Lurdes de Borba</v>
      </c>
      <c r="E36" s="5" t="s">
        <v>24</v>
      </c>
      <c r="F36" s="4" t="s">
        <v>77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15" t="s">
        <v>128</v>
      </c>
      <c r="F37" s="4" t="s">
        <v>233</v>
      </c>
      <c r="G37" s="6" t="s">
        <v>26</v>
      </c>
      <c r="H37" s="4"/>
      <c r="I37" s="4" t="s">
        <v>234</v>
      </c>
      <c r="J37" s="4" t="s">
        <v>26</v>
      </c>
      <c r="K37" s="4" t="s">
        <v>235</v>
      </c>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74</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131</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190</v>
      </c>
      <c r="G40" s="6" t="s">
        <v>26</v>
      </c>
      <c r="H40" s="4"/>
      <c r="I40" s="4"/>
      <c r="J40" s="4" t="s">
        <v>38</v>
      </c>
      <c r="K40" s="4"/>
    </row>
    <row r="41" spans="1:11">
      <c r="A41" s="7" t="s">
        <v>34</v>
      </c>
      <c r="B41" s="4" t="s">
        <v>134</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74</v>
      </c>
      <c r="G41" s="6" t="s">
        <v>26</v>
      </c>
      <c r="H41" s="4"/>
      <c r="I41" s="4"/>
      <c r="J41" s="4" t="s">
        <v>38</v>
      </c>
      <c r="K41" s="4"/>
    </row>
    <row r="42" spans="1:11">
      <c r="A42" s="12" t="s">
        <v>78</v>
      </c>
      <c r="B42" s="4" t="s">
        <v>136</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138</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140</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41</v>
      </c>
      <c r="G44" s="6" t="s">
        <v>26</v>
      </c>
      <c r="H44" s="4"/>
      <c r="I44" s="4"/>
      <c r="J44" s="4" t="s">
        <v>38</v>
      </c>
      <c r="K44" s="4"/>
    </row>
    <row r="45" spans="1:11">
      <c r="A45" s="9" t="s">
        <v>51</v>
      </c>
      <c r="B45" s="4" t="s">
        <v>142</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144</v>
      </c>
      <c r="C46" s="4" t="s">
        <v>22</v>
      </c>
      <c r="D46" s="4" t="str">
        <f>IFERROR(IF(INDEX('Form 1 - Município'!D2:D500, MATCH(B46&amp;C46, INDEX('Form 1 - Município'!B2:B500&amp;'Form 1 - Município'!C2:C500, 0), 0))="", "", INDEX('Form 1 - Município'!D2:D500, MATCH(B46&amp;C46, INDEX('Form 1 - Município'!B2:B500&amp;'Form 1 - Município'!C2:C500, 0), 0))), "")</f>
        <v>João Henrique Assunção de Sousa</v>
      </c>
      <c r="E46" s="5" t="s">
        <v>24</v>
      </c>
      <c r="F46" s="4" t="s">
        <v>183</v>
      </c>
      <c r="G46" s="6" t="s">
        <v>26</v>
      </c>
      <c r="H46" s="4"/>
      <c r="I46" s="4"/>
      <c r="J46" s="4" t="s">
        <v>38</v>
      </c>
      <c r="K46" s="4"/>
    </row>
    <row r="47" spans="1:11">
      <c r="A47" s="11" t="s">
        <v>61</v>
      </c>
      <c r="B47" s="4" t="s">
        <v>144</v>
      </c>
      <c r="C47" s="4" t="s">
        <v>64</v>
      </c>
      <c r="D47" s="4" t="str">
        <f>IFERROR(IF(INDEX('Form 1 - Município'!D2:D500, MATCH(B47&amp;C47, INDEX('Form 1 - Município'!B2:B500&amp;'Form 1 - Município'!C2:C500, 0), 0))="", "", INDEX('Form 1 - Município'!D2:D500, MATCH(B47&amp;C47, INDEX('Form 1 - Município'!B2:B500&amp;'Form 1 - Município'!C2:C500, 0), 0))), "")</f>
        <v>João Henrique Assunção de Sousa</v>
      </c>
      <c r="E47" s="5" t="s">
        <v>24</v>
      </c>
      <c r="F47" s="4" t="s">
        <v>25</v>
      </c>
      <c r="G47" s="6" t="s">
        <v>26</v>
      </c>
      <c r="H47" s="4" t="s">
        <v>236</v>
      </c>
      <c r="I47" s="4"/>
      <c r="J47" s="4" t="s">
        <v>38</v>
      </c>
      <c r="K47" s="4"/>
    </row>
    <row r="48" spans="1:11">
      <c r="A48" s="11" t="s">
        <v>61</v>
      </c>
      <c r="B48" s="4" t="s">
        <v>147</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15" t="s">
        <v>128</v>
      </c>
      <c r="F48" s="4" t="s">
        <v>237</v>
      </c>
      <c r="G48" s="6" t="s">
        <v>26</v>
      </c>
      <c r="H48" s="4"/>
      <c r="I48" s="4"/>
      <c r="J48" s="4" t="s">
        <v>38</v>
      </c>
      <c r="K48" s="4"/>
    </row>
    <row r="49" spans="1:11">
      <c r="A49" s="8" t="s">
        <v>43</v>
      </c>
      <c r="B49" s="4" t="s">
        <v>152</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174</v>
      </c>
      <c r="G49" s="6" t="s">
        <v>26</v>
      </c>
      <c r="H49" s="4"/>
      <c r="I49" s="4"/>
      <c r="J49" s="4" t="s">
        <v>38</v>
      </c>
      <c r="K49" s="4"/>
    </row>
    <row r="50" spans="1:11">
      <c r="A50" s="12" t="s">
        <v>78</v>
      </c>
      <c r="B50" s="4" t="s">
        <v>155</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5" t="s">
        <v>24</v>
      </c>
      <c r="F50" s="4" t="s">
        <v>77</v>
      </c>
      <c r="G50" s="6" t="s">
        <v>26</v>
      </c>
      <c r="H50" s="4"/>
      <c r="I50" s="4"/>
      <c r="J50" s="4" t="s">
        <v>38</v>
      </c>
      <c r="K50" s="4"/>
    </row>
    <row r="51" spans="1:11">
      <c r="A51" s="9" t="s">
        <v>51</v>
      </c>
      <c r="B51" s="4" t="s">
        <v>160</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37</v>
      </c>
      <c r="G51" s="6" t="s">
        <v>26</v>
      </c>
      <c r="H51" s="4"/>
      <c r="I51" s="4"/>
      <c r="J51" s="4" t="s">
        <v>38</v>
      </c>
      <c r="K51" s="4"/>
    </row>
    <row r="52" spans="1:11">
      <c r="A52" s="3" t="s">
        <v>20</v>
      </c>
      <c r="B52" s="4" t="s">
        <v>162</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169</v>
      </c>
      <c r="G52" s="6" t="s">
        <v>26</v>
      </c>
      <c r="H52" s="4"/>
      <c r="I52" s="4"/>
      <c r="J52" s="4" t="s">
        <v>38</v>
      </c>
      <c r="K52" s="4"/>
    </row>
    <row r="53" spans="1:11">
      <c r="A53" s="9" t="s">
        <v>51</v>
      </c>
      <c r="B53" s="4" t="s">
        <v>164</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166</v>
      </c>
      <c r="C54" s="4" t="s">
        <v>22</v>
      </c>
      <c r="D54" s="4" t="str">
        <f>IFERROR(IF(INDEX('Form 1 - Município'!D2:D500, MATCH(B54&amp;C54, INDEX('Form 1 - Município'!B2:B500&amp;'Form 1 - Município'!C2:C500, 0), 0))="", "", INDEX('Form 1 - Município'!D2:D500, MATCH(B54&amp;C54, INDEX('Form 1 - Município'!B2:B500&amp;'Form 1 - Município'!C2:C500, 0), 0))), "")</f>
        <v/>
      </c>
      <c r="E54" s="16" t="s">
        <v>4</v>
      </c>
      <c r="F54" s="4"/>
      <c r="G54" s="14" t="s">
        <v>38</v>
      </c>
      <c r="H54" s="4"/>
      <c r="I54" s="4"/>
      <c r="J54" s="4" t="s">
        <v>38</v>
      </c>
      <c r="K54" s="4"/>
    </row>
    <row r="55" spans="1:11">
      <c r="A55" s="3" t="s">
        <v>20</v>
      </c>
      <c r="B55" s="4" t="s">
        <v>167</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169</v>
      </c>
      <c r="G55" s="6" t="s">
        <v>26</v>
      </c>
      <c r="H55" s="4"/>
      <c r="I55" s="4" t="s">
        <v>238</v>
      </c>
      <c r="J55" s="4" t="s">
        <v>26</v>
      </c>
      <c r="K55" s="4" t="s">
        <v>239</v>
      </c>
    </row>
    <row r="56" spans="1:11">
      <c r="A56" s="7" t="s">
        <v>34</v>
      </c>
      <c r="B56" s="4" t="s">
        <v>172</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74</v>
      </c>
      <c r="G56" s="6" t="s">
        <v>26</v>
      </c>
      <c r="H56" s="4"/>
      <c r="I56" s="4"/>
      <c r="J56" s="4" t="s">
        <v>38</v>
      </c>
      <c r="K56" s="4"/>
    </row>
    <row r="57" spans="1:11">
      <c r="A57" s="11" t="s">
        <v>61</v>
      </c>
      <c r="B57" s="4" t="s">
        <v>175</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5" t="s">
        <v>24</v>
      </c>
      <c r="F57" s="4" t="s">
        <v>57</v>
      </c>
      <c r="G57" s="6" t="s">
        <v>26</v>
      </c>
      <c r="H57" s="4" t="s">
        <v>240</v>
      </c>
      <c r="I57" s="4" t="s">
        <v>241</v>
      </c>
      <c r="J57" s="4" t="s">
        <v>26</v>
      </c>
      <c r="K57" s="4" t="s">
        <v>242</v>
      </c>
    </row>
    <row r="58" spans="1:11">
      <c r="A58" s="11" t="s">
        <v>61</v>
      </c>
      <c r="B58" s="4" t="s">
        <v>178</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Caio Cezar das Neves Moreira</cp:lastModifiedBy>
  <cp:revision/>
  <dcterms:created xsi:type="dcterms:W3CDTF">2025-07-21T11:40:02Z</dcterms:created>
  <dcterms:modified xsi:type="dcterms:W3CDTF">2025-07-21T18:14:33Z</dcterms:modified>
  <cp:category/>
  <cp:contentStatus/>
</cp:coreProperties>
</file>