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BodyHealty\"/>
    </mc:Choice>
  </mc:AlternateContent>
  <xr:revisionPtr revIDLastSave="0" documentId="13_ncr:1_{A99033A2-6B22-4888-A04C-9ABB52971CB7}" xr6:coauthVersionLast="47" xr6:coauthVersionMax="47" xr10:uidLastSave="{00000000-0000-0000-0000-000000000000}"/>
  <bookViews>
    <workbookView xWindow="-120" yWindow="-120" windowWidth="29040" windowHeight="15840" activeTab="10" xr2:uid="{DF0ED53F-9302-4AEF-84E6-2B13328E04CB}"/>
  </bookViews>
  <sheets>
    <sheet name="Cuenta" sheetId="1" r:id="rId1"/>
    <sheet name="Paciente" sheetId="2" r:id="rId2"/>
    <sheet name="HistorialPaciente" sheetId="3" r:id="rId3"/>
    <sheet name="Cita" sheetId="4" r:id="rId4"/>
    <sheet name="EstadoCita" sheetId="5" r:id="rId5"/>
    <sheet name="RegistroCita" sheetId="6" r:id="rId6"/>
    <sheet name="Agenda" sheetId="7" r:id="rId7"/>
    <sheet name="PersonalServicio" sheetId="8" r:id="rId8"/>
    <sheet name="Doctor" sheetId="9" r:id="rId9"/>
    <sheet name="Servicio" sheetId="10" r:id="rId10"/>
    <sheet name="PrecioServic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4" i="11"/>
  <c r="F2" i="11"/>
  <c r="E3" i="11"/>
  <c r="E4" i="11"/>
  <c r="E2" i="11"/>
  <c r="F2" i="6"/>
  <c r="E3" i="10"/>
  <c r="E4" i="10"/>
  <c r="E2" i="10"/>
  <c r="H3" i="2"/>
  <c r="H4" i="2"/>
  <c r="H2" i="2"/>
  <c r="H3" i="9"/>
  <c r="H4" i="9"/>
  <c r="H2" i="9"/>
  <c r="G3" i="9"/>
  <c r="G4" i="9"/>
  <c r="G2" i="9"/>
  <c r="F3" i="1"/>
  <c r="F4" i="1"/>
  <c r="F2" i="1"/>
  <c r="E3" i="9"/>
  <c r="E4" i="9"/>
  <c r="E2" i="9"/>
  <c r="E3" i="8"/>
  <c r="E4" i="8"/>
  <c r="E2" i="8"/>
  <c r="D3" i="8"/>
  <c r="D4" i="8"/>
  <c r="D2" i="8"/>
  <c r="E3" i="6"/>
  <c r="E4" i="6"/>
  <c r="E2" i="6"/>
  <c r="D3" i="5"/>
  <c r="D4" i="5"/>
  <c r="D2" i="5"/>
  <c r="C3" i="5"/>
  <c r="C4" i="5"/>
  <c r="C2" i="5"/>
  <c r="B3" i="3"/>
  <c r="G3" i="3" s="1"/>
  <c r="B4" i="3"/>
  <c r="H3" i="7"/>
  <c r="H4" i="7"/>
  <c r="H2" i="7"/>
  <c r="G4" i="3"/>
  <c r="G2" i="3"/>
  <c r="H3" i="4"/>
  <c r="H4" i="4"/>
  <c r="H2" i="4"/>
  <c r="B2" i="6"/>
  <c r="B3" i="4"/>
  <c r="B4" i="4"/>
  <c r="B2" i="4"/>
  <c r="B2" i="3"/>
  <c r="G3" i="2"/>
  <c r="G4" i="2"/>
  <c r="G2" i="2"/>
  <c r="E3" i="1"/>
  <c r="E4" i="1"/>
  <c r="E2" i="1"/>
  <c r="D2" i="6" l="1"/>
  <c r="G2" i="6" s="1"/>
  <c r="G2" i="7" s="1"/>
  <c r="D3" i="6"/>
  <c r="G3" i="6" s="1"/>
  <c r="G3" i="7" s="1"/>
  <c r="D4" i="6"/>
  <c r="G4" i="6" s="1"/>
  <c r="G4" i="7" s="1"/>
</calcChain>
</file>

<file path=xl/sharedStrings.xml><?xml version="1.0" encoding="utf-8"?>
<sst xmlns="http://schemas.openxmlformats.org/spreadsheetml/2006/main" count="120" uniqueCount="92">
  <si>
    <t>Usuario</t>
  </si>
  <si>
    <t>Rol</t>
  </si>
  <si>
    <t>Jose123</t>
  </si>
  <si>
    <t>paciente</t>
  </si>
  <si>
    <t>Maria123</t>
  </si>
  <si>
    <t>Luis123</t>
  </si>
  <si>
    <t>auxiliar</t>
  </si>
  <si>
    <t>idPaciente</t>
  </si>
  <si>
    <t>Nombre</t>
  </si>
  <si>
    <t>Apellido</t>
  </si>
  <si>
    <t>Maria</t>
  </si>
  <si>
    <t>Posada</t>
  </si>
  <si>
    <t>mariapo@gmail.com</t>
  </si>
  <si>
    <t>Jose</t>
  </si>
  <si>
    <t>Ortega</t>
  </si>
  <si>
    <t>Jose@gmail.com</t>
  </si>
  <si>
    <t>Luis</t>
  </si>
  <si>
    <t>Montoya</t>
  </si>
  <si>
    <t>luis@gmail.com</t>
  </si>
  <si>
    <t>Paciente</t>
  </si>
  <si>
    <t>NroIdentificacion</t>
  </si>
  <si>
    <t>Cuenta</t>
  </si>
  <si>
    <t>N/A</t>
  </si>
  <si>
    <t>asma</t>
  </si>
  <si>
    <t>lecteos</t>
  </si>
  <si>
    <t>idCita</t>
  </si>
  <si>
    <t>idPersonalServicio</t>
  </si>
  <si>
    <t>Fecha</t>
  </si>
  <si>
    <t>Hora Inicial</t>
  </si>
  <si>
    <t>Hora Final</t>
  </si>
  <si>
    <t>DuracionPromedio(minutos)</t>
  </si>
  <si>
    <t>Programada</t>
  </si>
  <si>
    <t>Cancelada</t>
  </si>
  <si>
    <t>En curso</t>
  </si>
  <si>
    <t>Contraseña</t>
  </si>
  <si>
    <t>CorreoElectrónico</t>
  </si>
  <si>
    <t>Teléfono</t>
  </si>
  <si>
    <t>IdCuenta</t>
  </si>
  <si>
    <t>IdPaciente</t>
  </si>
  <si>
    <t>IdHistorial</t>
  </si>
  <si>
    <t>Enfermedades</t>
  </si>
  <si>
    <t>Aalergias</t>
  </si>
  <si>
    <t>Combinación única</t>
  </si>
  <si>
    <t>IdEstado</t>
  </si>
  <si>
    <t>Descripcion</t>
  </si>
  <si>
    <t>Combinacion única</t>
  </si>
  <si>
    <t>IdRegistro</t>
  </si>
  <si>
    <t>Cita</t>
  </si>
  <si>
    <t>Descripción</t>
  </si>
  <si>
    <t>Servicio</t>
  </si>
  <si>
    <t>ComboVitamina</t>
  </si>
  <si>
    <t>ComboLuz</t>
  </si>
  <si>
    <t>complejoB</t>
  </si>
  <si>
    <t>Observaciones</t>
  </si>
  <si>
    <t>FechaConsulta</t>
  </si>
  <si>
    <t>dolor de cabeza</t>
  </si>
  <si>
    <t>dolor de pies</t>
  </si>
  <si>
    <t>inyección complejoB</t>
  </si>
  <si>
    <t>IdAgenda</t>
  </si>
  <si>
    <t>IdDoctor</t>
  </si>
  <si>
    <t>Hora inicial</t>
  </si>
  <si>
    <t>Hora final</t>
  </si>
  <si>
    <t>Duración(minutos)</t>
  </si>
  <si>
    <t>Agenda</t>
  </si>
  <si>
    <t>IdPersonalServicio</t>
  </si>
  <si>
    <t>RegistroCita</t>
  </si>
  <si>
    <t>IdPersonal</t>
  </si>
  <si>
    <t>Nombre grupo</t>
  </si>
  <si>
    <t>Cantidad integrantes</t>
  </si>
  <si>
    <t>Botox</t>
  </si>
  <si>
    <t>Masajista</t>
  </si>
  <si>
    <t>Masajista2</t>
  </si>
  <si>
    <t>Mario</t>
  </si>
  <si>
    <t>Trujillo</t>
  </si>
  <si>
    <t>Camila</t>
  </si>
  <si>
    <t>Alzate</t>
  </si>
  <si>
    <t>Maribel</t>
  </si>
  <si>
    <t>Tobón</t>
  </si>
  <si>
    <t>IdServicio</t>
  </si>
  <si>
    <t>Tipo Servicio</t>
  </si>
  <si>
    <t>Duración estimada</t>
  </si>
  <si>
    <t>ComplejoB</t>
  </si>
  <si>
    <t>LuzRejuvenecedora</t>
  </si>
  <si>
    <t>masaje cuerpo completo</t>
  </si>
  <si>
    <t>inyección de complejo B</t>
  </si>
  <si>
    <t xml:space="preserve">tratamiento rejuvenecedor </t>
  </si>
  <si>
    <t>Masaje cuerpo completo</t>
  </si>
  <si>
    <t>IdPrecios</t>
  </si>
  <si>
    <t>precio</t>
  </si>
  <si>
    <t xml:space="preserve">Fecha actualizacion </t>
  </si>
  <si>
    <t xml:space="preserve">Descripción </t>
  </si>
  <si>
    <t>actualización de precios por el año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</si>
</sst>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uis@gmail.com" TargetMode="External"/><Relationship Id="rId2" Type="http://schemas.openxmlformats.org/officeDocument/2006/relationships/hyperlink" Target="mailto:Jose@gmail.com" TargetMode="External"/><Relationship Id="rId1" Type="http://schemas.openxmlformats.org/officeDocument/2006/relationships/hyperlink" Target="mailto:maria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402E-2479-4075-833A-945E36561D71}">
  <dimension ref="A1:F4"/>
  <sheetViews>
    <sheetView workbookViewId="0">
      <selection activeCell="F2" sqref="F2"/>
    </sheetView>
  </sheetViews>
  <sheetFormatPr baseColWidth="10" defaultRowHeight="15" x14ac:dyDescent="0.25"/>
  <sheetData>
    <row r="1" spans="1:6" x14ac:dyDescent="0.25">
      <c r="A1" s="2" t="s">
        <v>37</v>
      </c>
      <c r="B1" s="2" t="s">
        <v>0</v>
      </c>
      <c r="C1" s="2" t="s">
        <v>34</v>
      </c>
      <c r="D1" s="2" t="s">
        <v>1</v>
      </c>
      <c r="E1" s="2" t="s">
        <v>19</v>
      </c>
      <c r="F1" s="2" t="s">
        <v>42</v>
      </c>
    </row>
    <row r="2" spans="1:6" x14ac:dyDescent="0.25">
      <c r="A2">
        <v>1</v>
      </c>
      <c r="B2" t="s">
        <v>4</v>
      </c>
      <c r="C2">
        <v>1234</v>
      </c>
      <c r="D2" t="s">
        <v>3</v>
      </c>
      <c r="E2" s="1">
        <f>Paciente!D2</f>
        <v>1001</v>
      </c>
      <c r="F2" t="str">
        <f>B2</f>
        <v>Maria123</v>
      </c>
    </row>
    <row r="3" spans="1:6" x14ac:dyDescent="0.25">
      <c r="A3">
        <v>2</v>
      </c>
      <c r="B3" t="s">
        <v>2</v>
      </c>
      <c r="C3">
        <v>1234</v>
      </c>
      <c r="D3" t="s">
        <v>3</v>
      </c>
      <c r="E3" s="1">
        <f>Paciente!D3</f>
        <v>2345</v>
      </c>
      <c r="F3" t="str">
        <f t="shared" ref="F3:F4" si="0">B3</f>
        <v>Jose123</v>
      </c>
    </row>
    <row r="4" spans="1:6" x14ac:dyDescent="0.25">
      <c r="A4">
        <v>3</v>
      </c>
      <c r="B4" t="s">
        <v>5</v>
      </c>
      <c r="C4">
        <v>1234</v>
      </c>
      <c r="D4" t="s">
        <v>6</v>
      </c>
      <c r="E4" s="1">
        <f>Paciente!D4</f>
        <v>1111</v>
      </c>
      <c r="F4" t="str">
        <f t="shared" si="0"/>
        <v>Luis123</v>
      </c>
    </row>
  </sheetData>
  <hyperlinks>
    <hyperlink ref="E2" location="Paciente!D2" display="Paciente!D2" xr:uid="{F1C0B2AA-D720-4175-BA4A-52DC0208975E}"/>
    <hyperlink ref="E3:E4" location="Paciente!D2" display="Paciente!D2" xr:uid="{FD1A95CB-C368-4156-950C-DD2DA463E5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03EC-109D-4BB4-9952-334EEB99E122}">
  <dimension ref="A1:E4"/>
  <sheetViews>
    <sheetView workbookViewId="0">
      <selection activeCell="E2" sqref="E2"/>
    </sheetView>
  </sheetViews>
  <sheetFormatPr baseColWidth="10" defaultRowHeight="15" x14ac:dyDescent="0.25"/>
  <cols>
    <col min="1" max="1" width="9.7109375" bestFit="1" customWidth="1"/>
    <col min="2" max="2" width="18.42578125" bestFit="1" customWidth="1"/>
    <col min="3" max="3" width="17.5703125" bestFit="1" customWidth="1"/>
    <col min="4" max="4" width="25.7109375" bestFit="1" customWidth="1"/>
    <col min="5" max="5" width="17.85546875" bestFit="1" customWidth="1"/>
  </cols>
  <sheetData>
    <row r="1" spans="1:5" x14ac:dyDescent="0.25">
      <c r="A1" s="2" t="s">
        <v>78</v>
      </c>
      <c r="B1" s="2" t="s">
        <v>79</v>
      </c>
      <c r="C1" s="2" t="s">
        <v>80</v>
      </c>
      <c r="D1" s="2" t="s">
        <v>44</v>
      </c>
      <c r="E1" s="2" t="s">
        <v>42</v>
      </c>
    </row>
    <row r="2" spans="1:5" x14ac:dyDescent="0.25">
      <c r="A2">
        <v>1</v>
      </c>
      <c r="B2" t="s">
        <v>86</v>
      </c>
      <c r="C2">
        <v>60</v>
      </c>
      <c r="D2" t="s">
        <v>83</v>
      </c>
      <c r="E2" t="str">
        <f>B2</f>
        <v>Masaje cuerpo completo</v>
      </c>
    </row>
    <row r="3" spans="1:5" x14ac:dyDescent="0.25">
      <c r="A3">
        <v>2</v>
      </c>
      <c r="B3" t="s">
        <v>81</v>
      </c>
      <c r="C3">
        <v>60</v>
      </c>
      <c r="D3" t="s">
        <v>84</v>
      </c>
      <c r="E3" t="str">
        <f t="shared" ref="E3:E4" si="0">B3</f>
        <v>ComplejoB</v>
      </c>
    </row>
    <row r="4" spans="1:5" x14ac:dyDescent="0.25">
      <c r="A4">
        <v>3</v>
      </c>
      <c r="B4" t="s">
        <v>82</v>
      </c>
      <c r="C4">
        <v>60</v>
      </c>
      <c r="D4" t="s">
        <v>85</v>
      </c>
      <c r="E4" t="str">
        <f t="shared" si="0"/>
        <v>LuzRejuvenecedora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325F-3167-4316-9859-8C00B6CE1D84}">
  <dimension ref="A1:F4"/>
  <sheetViews>
    <sheetView tabSelected="1" workbookViewId="0">
      <selection activeCell="F2" sqref="F2:F4"/>
    </sheetView>
  </sheetViews>
  <sheetFormatPr baseColWidth="10" defaultRowHeight="15" x14ac:dyDescent="0.25"/>
  <cols>
    <col min="1" max="1" width="9.140625" bestFit="1" customWidth="1"/>
    <col min="2" max="2" width="6.5703125" bestFit="1" customWidth="1"/>
    <col min="3" max="3" width="18.5703125" bestFit="1" customWidth="1"/>
    <col min="4" max="4" width="38" bestFit="1" customWidth="1"/>
    <col min="5" max="5" width="23" bestFit="1" customWidth="1"/>
    <col min="6" max="6" width="30.5703125" bestFit="1" customWidth="1"/>
  </cols>
  <sheetData>
    <row r="1" spans="1:6" x14ac:dyDescent="0.25">
      <c r="A1" s="2" t="s">
        <v>87</v>
      </c>
      <c r="B1" s="2" t="s">
        <v>88</v>
      </c>
      <c r="C1" s="2" t="s">
        <v>89</v>
      </c>
      <c r="D1" s="2" t="s">
        <v>90</v>
      </c>
      <c r="E1" s="2" t="s">
        <v>49</v>
      </c>
      <c r="F1" s="2" t="s">
        <v>42</v>
      </c>
    </row>
    <row r="2" spans="1:6" x14ac:dyDescent="0.25">
      <c r="A2">
        <v>1</v>
      </c>
      <c r="B2">
        <v>50000</v>
      </c>
      <c r="C2" s="3">
        <v>44958</v>
      </c>
      <c r="D2" t="s">
        <v>91</v>
      </c>
      <c r="E2" s="1" t="str">
        <f>Servicio!E2</f>
        <v>Masaje cuerpo completo</v>
      </c>
      <c r="F2" t="str">
        <f>A2&amp;"-"&amp;B2&amp;"-"&amp;E2</f>
        <v>1-50000-Masaje cuerpo completo</v>
      </c>
    </row>
    <row r="3" spans="1:6" x14ac:dyDescent="0.25">
      <c r="A3">
        <v>2</v>
      </c>
      <c r="B3">
        <v>20000</v>
      </c>
      <c r="C3" s="3">
        <v>44958</v>
      </c>
      <c r="D3" t="s">
        <v>91</v>
      </c>
      <c r="E3" s="1" t="str">
        <f>Servicio!E3</f>
        <v>ComplejoB</v>
      </c>
      <c r="F3" t="str">
        <f t="shared" ref="F3:F4" si="0">A3&amp;"-"&amp;B3&amp;"-"&amp;E3</f>
        <v>2-20000-ComplejoB</v>
      </c>
    </row>
    <row r="4" spans="1:6" x14ac:dyDescent="0.25">
      <c r="A4">
        <v>3</v>
      </c>
      <c r="B4">
        <v>55000</v>
      </c>
      <c r="C4" s="3">
        <v>45323</v>
      </c>
      <c r="D4" t="s">
        <v>91</v>
      </c>
      <c r="E4" s="1" t="str">
        <f>Servicio!E4</f>
        <v>LuzRejuvenecedora</v>
      </c>
      <c r="F4" t="str">
        <f t="shared" si="0"/>
        <v>3-55000-LuzRejuvenecedora</v>
      </c>
    </row>
  </sheetData>
  <hyperlinks>
    <hyperlink ref="E2" location="Servicio!E2" display="Servicio!E2" xr:uid="{0E31C30D-C73E-4C42-B466-F40165A92DDD}"/>
    <hyperlink ref="E3:E4" location="Servicio!E2" display="Servicio!E2" xr:uid="{9D10EEA4-00D8-4532-9649-9FF95B72C7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B231-0E53-4995-A4BB-C1D42674315D}">
  <dimension ref="A1:H4"/>
  <sheetViews>
    <sheetView workbookViewId="0">
      <selection activeCell="H17" sqref="H17"/>
    </sheetView>
  </sheetViews>
  <sheetFormatPr baseColWidth="10" defaultRowHeight="15" x14ac:dyDescent="0.25"/>
  <cols>
    <col min="1" max="1" width="10.42578125" bestFit="1" customWidth="1"/>
    <col min="2" max="2" width="8.28515625" bestFit="1" customWidth="1"/>
    <col min="3" max="3" width="8.5703125" bestFit="1" customWidth="1"/>
    <col min="4" max="4" width="8.5703125" customWidth="1"/>
    <col min="5" max="5" width="17" bestFit="1" customWidth="1"/>
    <col min="6" max="6" width="9" bestFit="1" customWidth="1"/>
  </cols>
  <sheetData>
    <row r="1" spans="1:8" x14ac:dyDescent="0.25">
      <c r="A1" s="2" t="s">
        <v>38</v>
      </c>
      <c r="B1" s="2" t="s">
        <v>8</v>
      </c>
      <c r="C1" s="2" t="s">
        <v>9</v>
      </c>
      <c r="D1" s="2" t="s">
        <v>20</v>
      </c>
      <c r="E1" s="2" t="s">
        <v>35</v>
      </c>
      <c r="F1" s="2" t="s">
        <v>36</v>
      </c>
      <c r="G1" s="2" t="s">
        <v>21</v>
      </c>
      <c r="H1" s="2" t="s">
        <v>42</v>
      </c>
    </row>
    <row r="2" spans="1:8" x14ac:dyDescent="0.25">
      <c r="A2">
        <v>1</v>
      </c>
      <c r="B2" t="s">
        <v>10</v>
      </c>
      <c r="C2" t="s">
        <v>11</v>
      </c>
      <c r="D2">
        <v>1001</v>
      </c>
      <c r="E2" s="1" t="s">
        <v>12</v>
      </c>
      <c r="F2">
        <v>123</v>
      </c>
      <c r="G2" s="1" t="str">
        <f>Cuenta!B2</f>
        <v>Maria123</v>
      </c>
      <c r="H2">
        <f>D2</f>
        <v>1001</v>
      </c>
    </row>
    <row r="3" spans="1:8" x14ac:dyDescent="0.25">
      <c r="A3">
        <v>2</v>
      </c>
      <c r="B3" t="s">
        <v>13</v>
      </c>
      <c r="C3" t="s">
        <v>14</v>
      </c>
      <c r="D3">
        <v>2345</v>
      </c>
      <c r="E3" s="1" t="s">
        <v>15</v>
      </c>
      <c r="F3">
        <v>121</v>
      </c>
      <c r="G3" s="1" t="str">
        <f>Cuenta!B3</f>
        <v>Jose123</v>
      </c>
      <c r="H3">
        <f t="shared" ref="H3:H4" si="0">D3</f>
        <v>2345</v>
      </c>
    </row>
    <row r="4" spans="1:8" x14ac:dyDescent="0.25">
      <c r="A4">
        <v>3</v>
      </c>
      <c r="B4" t="s">
        <v>16</v>
      </c>
      <c r="C4" t="s">
        <v>17</v>
      </c>
      <c r="D4">
        <v>1111</v>
      </c>
      <c r="E4" s="1" t="s">
        <v>18</v>
      </c>
      <c r="F4">
        <v>345</v>
      </c>
      <c r="G4" s="1" t="str">
        <f>Cuenta!B4</f>
        <v>Luis123</v>
      </c>
      <c r="H4">
        <f t="shared" si="0"/>
        <v>1111</v>
      </c>
    </row>
  </sheetData>
  <hyperlinks>
    <hyperlink ref="E2" r:id="rId1" xr:uid="{2FF941A4-B611-46AC-9468-AF543F53A134}"/>
    <hyperlink ref="E3" r:id="rId2" xr:uid="{68751479-224E-4E36-968D-876B1A6579ED}"/>
    <hyperlink ref="E4" r:id="rId3" xr:uid="{F5B80022-4476-46CD-8881-37C39D38CE2B}"/>
    <hyperlink ref="G2" location="Cuenta!B2" display="Cuenta!B2" xr:uid="{0C13F234-6E43-4166-A64F-09698BA99EA1}"/>
    <hyperlink ref="G3:G4" location="Cuenta!B2" display="Cuenta!B2" xr:uid="{9244F9FE-5276-47C8-9134-8CA6D82320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6465-9322-412C-9C2B-C43391B22430}">
  <dimension ref="A1:G4"/>
  <sheetViews>
    <sheetView workbookViewId="0">
      <selection activeCell="D21" sqref="D21"/>
    </sheetView>
  </sheetViews>
  <sheetFormatPr baseColWidth="10" defaultColWidth="9.28515625" defaultRowHeight="15" x14ac:dyDescent="0.25"/>
  <cols>
    <col min="1" max="1" width="10.140625" bestFit="1" customWidth="1"/>
    <col min="2" max="2" width="10.42578125" bestFit="1" customWidth="1"/>
    <col min="3" max="3" width="13.85546875" bestFit="1" customWidth="1"/>
    <col min="4" max="4" width="9.140625" bestFit="1" customWidth="1"/>
    <col min="5" max="5" width="13.85546875" bestFit="1" customWidth="1"/>
    <col min="6" max="6" width="19.42578125" bestFit="1" customWidth="1"/>
    <col min="7" max="7" width="17.85546875" bestFit="1" customWidth="1"/>
  </cols>
  <sheetData>
    <row r="1" spans="1:7" x14ac:dyDescent="0.25">
      <c r="A1" s="2" t="s">
        <v>39</v>
      </c>
      <c r="B1" s="2" t="s">
        <v>38</v>
      </c>
      <c r="C1" s="2" t="s">
        <v>40</v>
      </c>
      <c r="D1" s="2" t="s">
        <v>41</v>
      </c>
      <c r="E1" s="2" t="s">
        <v>54</v>
      </c>
      <c r="F1" s="2" t="s">
        <v>53</v>
      </c>
      <c r="G1" s="2" t="s">
        <v>42</v>
      </c>
    </row>
    <row r="2" spans="1:7" x14ac:dyDescent="0.25">
      <c r="A2">
        <v>1</v>
      </c>
      <c r="B2" s="5">
        <f>Paciente!D2</f>
        <v>1001</v>
      </c>
      <c r="C2" t="s">
        <v>22</v>
      </c>
      <c r="D2" t="s">
        <v>22</v>
      </c>
      <c r="E2" s="3">
        <v>44969</v>
      </c>
      <c r="F2" t="s">
        <v>55</v>
      </c>
      <c r="G2" t="str">
        <f>B2&amp;"-"&amp;E2&amp;"-"&amp;A2</f>
        <v>1001-44969-1</v>
      </c>
    </row>
    <row r="3" spans="1:7" x14ac:dyDescent="0.25">
      <c r="A3">
        <v>2</v>
      </c>
      <c r="B3" s="5">
        <f>Paciente!D3</f>
        <v>2345</v>
      </c>
      <c r="C3" t="s">
        <v>23</v>
      </c>
      <c r="D3" t="s">
        <v>22</v>
      </c>
      <c r="E3" s="3">
        <v>44267</v>
      </c>
      <c r="F3" t="s">
        <v>56</v>
      </c>
      <c r="G3" t="str">
        <f t="shared" ref="G3:G4" si="0">B3&amp;"-"&amp;E3&amp;"-"&amp;A3</f>
        <v>2345-44267-2</v>
      </c>
    </row>
    <row r="4" spans="1:7" x14ac:dyDescent="0.25">
      <c r="A4">
        <v>3</v>
      </c>
      <c r="B4" s="5">
        <f>Paciente!D4</f>
        <v>1111</v>
      </c>
      <c r="C4" t="s">
        <v>22</v>
      </c>
      <c r="D4" t="s">
        <v>24</v>
      </c>
      <c r="E4" s="3">
        <v>44573</v>
      </c>
      <c r="F4" t="s">
        <v>57</v>
      </c>
      <c r="G4" t="str">
        <f t="shared" si="0"/>
        <v>1111-44573-3</v>
      </c>
    </row>
  </sheetData>
  <hyperlinks>
    <hyperlink ref="B2" location="Paciente!D2" display="Paciente!D2" xr:uid="{4286046A-C71F-43FC-91E2-EFC44E066116}"/>
    <hyperlink ref="B3:B4" location="Paciente!D2" display="Paciente!D2" xr:uid="{91148108-AACB-4384-AD9C-D078C1A67D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73DA-A0F7-4064-8054-D8B2E56BDE6A}">
  <dimension ref="A1:H4"/>
  <sheetViews>
    <sheetView workbookViewId="0">
      <selection activeCell="H2" sqref="H2"/>
    </sheetView>
  </sheetViews>
  <sheetFormatPr baseColWidth="10" defaultRowHeight="15" x14ac:dyDescent="0.25"/>
  <cols>
    <col min="1" max="1" width="6.140625" bestFit="1" customWidth="1"/>
    <col min="2" max="2" width="10.42578125" bestFit="1" customWidth="1"/>
    <col min="3" max="3" width="17.5703125" bestFit="1" customWidth="1"/>
    <col min="4" max="4" width="9.7109375" bestFit="1" customWidth="1"/>
    <col min="5" max="5" width="10.85546875" bestFit="1" customWidth="1"/>
    <col min="6" max="6" width="9.85546875" bestFit="1" customWidth="1"/>
    <col min="7" max="7" width="26.7109375" bestFit="1" customWidth="1"/>
    <col min="8" max="8" width="17.28515625" bestFit="1" customWidth="1"/>
  </cols>
  <sheetData>
    <row r="1" spans="1:8" x14ac:dyDescent="0.25">
      <c r="A1" s="2" t="s">
        <v>25</v>
      </c>
      <c r="B1" s="2" t="s">
        <v>7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42</v>
      </c>
    </row>
    <row r="2" spans="1:8" x14ac:dyDescent="0.25">
      <c r="A2">
        <v>1</v>
      </c>
      <c r="B2" s="1">
        <f>Paciente!D2</f>
        <v>1001</v>
      </c>
      <c r="C2">
        <v>1</v>
      </c>
      <c r="D2" s="3">
        <v>45355</v>
      </c>
      <c r="E2" s="4">
        <v>0.70833333333333337</v>
      </c>
      <c r="F2" s="4">
        <v>0.75</v>
      </c>
      <c r="G2">
        <v>60</v>
      </c>
      <c r="H2" t="str">
        <f>"Cita-Dia-hora-"&amp;B2&amp;"-atención-"&amp;C2</f>
        <v>Cita-Dia-hora-1001-atención-1</v>
      </c>
    </row>
    <row r="3" spans="1:8" x14ac:dyDescent="0.25">
      <c r="A3">
        <v>2</v>
      </c>
      <c r="B3" s="1">
        <f>Paciente!D3</f>
        <v>2345</v>
      </c>
      <c r="C3">
        <v>1</v>
      </c>
      <c r="D3" s="3">
        <v>45355</v>
      </c>
      <c r="E3" s="4">
        <v>0.33333333333333331</v>
      </c>
      <c r="F3" s="4">
        <v>0.375</v>
      </c>
      <c r="G3">
        <v>60</v>
      </c>
      <c r="H3" t="str">
        <f t="shared" ref="H3:H4" si="0">"Cita-Dia-hora-"&amp;B3&amp;"-atención-"&amp;C3</f>
        <v>Cita-Dia-hora-2345-atención-1</v>
      </c>
    </row>
    <row r="4" spans="1:8" x14ac:dyDescent="0.25">
      <c r="A4">
        <v>3</v>
      </c>
      <c r="B4" s="1">
        <f>Paciente!D4</f>
        <v>1111</v>
      </c>
      <c r="C4">
        <v>3</v>
      </c>
      <c r="D4" s="3">
        <v>45355</v>
      </c>
      <c r="E4" s="4">
        <v>0.33333333333333331</v>
      </c>
      <c r="F4" s="4">
        <v>0.375</v>
      </c>
      <c r="G4">
        <v>60</v>
      </c>
      <c r="H4" t="str">
        <f t="shared" si="0"/>
        <v>Cita-Dia-hora-1111-atención-3</v>
      </c>
    </row>
  </sheetData>
  <hyperlinks>
    <hyperlink ref="B2" location="Paciente!D2" display="Paciente!D2" xr:uid="{A6CF9BB9-96BB-43F8-91FF-45E968B5818D}"/>
    <hyperlink ref="B3:B4" location="Paciente!D2" display="Paciente!D2" xr:uid="{4A6D5833-6215-4897-84FF-F8E1EB30C2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FA920-4A44-4392-B4FE-52A5C2EA129C}">
  <dimension ref="A1:D4"/>
  <sheetViews>
    <sheetView workbookViewId="0">
      <selection activeCell="D8" sqref="D8"/>
    </sheetView>
  </sheetViews>
  <sheetFormatPr baseColWidth="10" defaultRowHeight="15" x14ac:dyDescent="0.25"/>
  <cols>
    <col min="1" max="1" width="8.5703125" bestFit="1" customWidth="1"/>
    <col min="2" max="2" width="11.140625" bestFit="1" customWidth="1"/>
    <col min="3" max="3" width="11.140625" customWidth="1"/>
    <col min="4" max="4" width="17.28515625" bestFit="1" customWidth="1"/>
  </cols>
  <sheetData>
    <row r="1" spans="1:4" x14ac:dyDescent="0.25">
      <c r="A1" s="2" t="s">
        <v>43</v>
      </c>
      <c r="B1" s="2" t="s">
        <v>48</v>
      </c>
      <c r="C1" s="2" t="s">
        <v>47</v>
      </c>
      <c r="D1" s="2" t="s">
        <v>45</v>
      </c>
    </row>
    <row r="2" spans="1:4" x14ac:dyDescent="0.25">
      <c r="A2">
        <v>1</v>
      </c>
      <c r="B2" t="s">
        <v>31</v>
      </c>
      <c r="C2" s="1" t="str">
        <f>Cita!H2</f>
        <v>Cita-Dia-hora-1001-atención-1</v>
      </c>
      <c r="D2" t="str">
        <f>C2</f>
        <v>Cita-Dia-hora-1001-atención-1</v>
      </c>
    </row>
    <row r="3" spans="1:4" x14ac:dyDescent="0.25">
      <c r="A3">
        <v>2</v>
      </c>
      <c r="B3" t="s">
        <v>32</v>
      </c>
      <c r="C3" s="1" t="str">
        <f>Cita!H3</f>
        <v>Cita-Dia-hora-2345-atención-1</v>
      </c>
      <c r="D3" t="str">
        <f t="shared" ref="D3:D4" si="0">C3</f>
        <v>Cita-Dia-hora-2345-atención-1</v>
      </c>
    </row>
    <row r="4" spans="1:4" x14ac:dyDescent="0.25">
      <c r="A4">
        <v>3</v>
      </c>
      <c r="B4" t="s">
        <v>33</v>
      </c>
      <c r="C4" s="1" t="str">
        <f>Cita!H4</f>
        <v>Cita-Dia-hora-1111-atención-3</v>
      </c>
      <c r="D4" t="str">
        <f t="shared" si="0"/>
        <v>Cita-Dia-hora-1111-atención-3</v>
      </c>
    </row>
  </sheetData>
  <hyperlinks>
    <hyperlink ref="C2" location="Cita!H2" display="Cita!H2" xr:uid="{09013F4A-6676-4D86-B402-48C4E6B05DEF}"/>
    <hyperlink ref="C3:C4" location="Cita!H2" display="Cita!H2" xr:uid="{C1C1CDFC-1BCA-4BED-B436-C062531DF8D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F589-4DEE-49A6-AE7C-33F949617F92}">
  <dimension ref="A1:G4"/>
  <sheetViews>
    <sheetView topLeftCell="B1" workbookViewId="0">
      <selection activeCell="F2" sqref="F2"/>
    </sheetView>
  </sheetViews>
  <sheetFormatPr baseColWidth="10" defaultRowHeight="15" x14ac:dyDescent="0.25"/>
  <cols>
    <col min="1" max="1" width="10" bestFit="1" customWidth="1"/>
    <col min="2" max="2" width="10.42578125" bestFit="1" customWidth="1"/>
    <col min="3" max="3" width="15.28515625" bestFit="1" customWidth="1"/>
    <col min="4" max="4" width="28" bestFit="1" customWidth="1"/>
    <col min="5" max="6" width="28" customWidth="1"/>
    <col min="7" max="7" width="17.85546875" bestFit="1" customWidth="1"/>
  </cols>
  <sheetData>
    <row r="1" spans="1:7" x14ac:dyDescent="0.25">
      <c r="A1" s="2" t="s">
        <v>46</v>
      </c>
      <c r="B1" s="2" t="s">
        <v>38</v>
      </c>
      <c r="C1" s="2" t="s">
        <v>49</v>
      </c>
      <c r="D1" s="2" t="s">
        <v>47</v>
      </c>
      <c r="E1" s="2" t="s">
        <v>63</v>
      </c>
      <c r="F1" s="2" t="s">
        <v>49</v>
      </c>
      <c r="G1" s="2" t="s">
        <v>42</v>
      </c>
    </row>
    <row r="2" spans="1:7" x14ac:dyDescent="0.25">
      <c r="A2">
        <v>1</v>
      </c>
      <c r="B2">
        <f>1001</f>
        <v>1001</v>
      </c>
      <c r="C2" t="s">
        <v>50</v>
      </c>
      <c r="D2" s="1" t="str">
        <f>Cita!H2</f>
        <v>Cita-Dia-hora-1001-atención-1</v>
      </c>
      <c r="E2" s="1" t="str">
        <f>Agenda!H2</f>
        <v>04/01/2023 17:00 - 18:00 - 1</v>
      </c>
      <c r="F2" s="1" t="str">
        <f>Servicio!E2</f>
        <v>Masaje cuerpo completo</v>
      </c>
      <c r="G2" t="str">
        <f>B2&amp;"-"&amp;D2</f>
        <v>1001-Cita-Dia-hora-1001-atención-1</v>
      </c>
    </row>
    <row r="3" spans="1:7" x14ac:dyDescent="0.25">
      <c r="A3">
        <v>2</v>
      </c>
      <c r="B3">
        <v>1234</v>
      </c>
      <c r="C3" t="s">
        <v>51</v>
      </c>
      <c r="D3" s="1" t="str">
        <f>Cita!H3</f>
        <v>Cita-Dia-hora-2345-atención-1</v>
      </c>
      <c r="E3" s="1" t="str">
        <f>Agenda!H3</f>
        <v>04/02/2023 17:00 - 18:00 - 1</v>
      </c>
      <c r="F3" s="1"/>
      <c r="G3" t="str">
        <f t="shared" ref="G3:G4" si="0">B3&amp;"-"&amp;D3</f>
        <v>1234-Cita-Dia-hora-2345-atención-1</v>
      </c>
    </row>
    <row r="4" spans="1:7" x14ac:dyDescent="0.25">
      <c r="A4">
        <v>3</v>
      </c>
      <c r="B4">
        <v>1222</v>
      </c>
      <c r="C4" t="s">
        <v>52</v>
      </c>
      <c r="D4" s="1" t="str">
        <f>Cita!H4</f>
        <v>Cita-Dia-hora-1111-atención-3</v>
      </c>
      <c r="E4" s="1" t="str">
        <f>Agenda!H4</f>
        <v>04/02/2023 08:00 - 09:00 - 2</v>
      </c>
      <c r="F4" s="1"/>
      <c r="G4" t="str">
        <f t="shared" si="0"/>
        <v>1222-Cita-Dia-hora-1111-atención-3</v>
      </c>
    </row>
  </sheetData>
  <hyperlinks>
    <hyperlink ref="D2" location="Cita!H2" display="Cita!H2" xr:uid="{B011DF8D-DE97-48DB-8D4D-193A3325E542}"/>
    <hyperlink ref="D3:D4" location="Cita!H2" display="Cita!H2" xr:uid="{D105F8D0-DAE5-4A8B-AD4A-250E70B785AA}"/>
    <hyperlink ref="E2" location="Agenda!H2" display="Agenda!H2" xr:uid="{9646C406-AC7A-4432-95F9-4AA0942ADE09}"/>
    <hyperlink ref="E3:E4" location="Agenda!H2" display="Agenda!H2" xr:uid="{5A40968A-47B9-41A4-9FAD-E2BB26DB8853}"/>
    <hyperlink ref="F2" location="Servicio!E2" display="Servicio!E2" xr:uid="{3F94B50D-A4CE-4BF4-990A-6EBD89232C4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5ECA-783C-4BCF-8E4C-458C307A06E4}">
  <dimension ref="A1:H4"/>
  <sheetViews>
    <sheetView workbookViewId="0">
      <selection activeCell="C16" sqref="C16"/>
    </sheetView>
  </sheetViews>
  <sheetFormatPr baseColWidth="10" defaultRowHeight="15" x14ac:dyDescent="0.25"/>
  <cols>
    <col min="1" max="1" width="9.42578125" bestFit="1" customWidth="1"/>
    <col min="2" max="2" width="8.5703125" bestFit="1" customWidth="1"/>
    <col min="3" max="3" width="9.7109375" bestFit="1" customWidth="1"/>
    <col min="4" max="4" width="10.85546875" bestFit="1" customWidth="1"/>
    <col min="5" max="5" width="9.5703125" bestFit="1" customWidth="1"/>
    <col min="6" max="6" width="17.7109375" bestFit="1" customWidth="1"/>
    <col min="7" max="7" width="17.7109375" customWidth="1"/>
    <col min="8" max="8" width="17.85546875" bestFit="1" customWidth="1"/>
  </cols>
  <sheetData>
    <row r="1" spans="1:8" x14ac:dyDescent="0.25">
      <c r="A1" s="2" t="s">
        <v>58</v>
      </c>
      <c r="B1" s="2" t="s">
        <v>64</v>
      </c>
      <c r="C1" s="2" t="s">
        <v>27</v>
      </c>
      <c r="D1" s="2" t="s">
        <v>60</v>
      </c>
      <c r="E1" s="2" t="s">
        <v>61</v>
      </c>
      <c r="F1" s="2" t="s">
        <v>62</v>
      </c>
      <c r="G1" s="2" t="s">
        <v>65</v>
      </c>
      <c r="H1" s="2" t="s">
        <v>42</v>
      </c>
    </row>
    <row r="2" spans="1:8" x14ac:dyDescent="0.25">
      <c r="A2">
        <v>1</v>
      </c>
      <c r="B2">
        <v>1</v>
      </c>
      <c r="C2" s="3">
        <v>44930</v>
      </c>
      <c r="D2" s="4">
        <v>0.70833333333333337</v>
      </c>
      <c r="E2" s="4">
        <v>0.75</v>
      </c>
      <c r="F2">
        <v>60</v>
      </c>
      <c r="G2" s="1" t="str">
        <f>RegistroCita!G2</f>
        <v>1001-Cita-Dia-hora-1001-atención-1</v>
      </c>
      <c r="H2" t="str">
        <f>TEXT(C2, "dd/mm/yyyy") &amp; " " &amp; TEXT(D2, "hh:mm") &amp; " - " &amp; TEXT(E2, "hh:mm") &amp; " - " &amp; B2</f>
        <v>04/01/2023 17:00 - 18:00 - 1</v>
      </c>
    </row>
    <row r="3" spans="1:8" x14ac:dyDescent="0.25">
      <c r="A3">
        <v>2</v>
      </c>
      <c r="B3">
        <v>1</v>
      </c>
      <c r="C3" s="3">
        <v>44961</v>
      </c>
      <c r="D3" s="4">
        <v>0.70833333333333337</v>
      </c>
      <c r="E3" s="4">
        <v>0.75</v>
      </c>
      <c r="F3">
        <v>60</v>
      </c>
      <c r="G3" s="1" t="str">
        <f>RegistroCita!G3</f>
        <v>1234-Cita-Dia-hora-2345-atención-1</v>
      </c>
      <c r="H3" t="str">
        <f t="shared" ref="H3:H4" si="0">TEXT(C3, "dd/mm/yyyy") &amp; " " &amp; TEXT(D3, "hh:mm") &amp; " - " &amp; TEXT(E3, "hh:mm") &amp; " - " &amp; B3</f>
        <v>04/02/2023 17:00 - 18:00 - 1</v>
      </c>
    </row>
    <row r="4" spans="1:8" x14ac:dyDescent="0.25">
      <c r="A4">
        <v>3</v>
      </c>
      <c r="B4">
        <v>2</v>
      </c>
      <c r="C4" s="3">
        <v>44961</v>
      </c>
      <c r="D4" s="4">
        <v>0.33333333333333331</v>
      </c>
      <c r="E4" s="4">
        <v>0.375</v>
      </c>
      <c r="F4">
        <v>60</v>
      </c>
      <c r="G4" s="1" t="str">
        <f>RegistroCita!G4</f>
        <v>1222-Cita-Dia-hora-1111-atención-3</v>
      </c>
      <c r="H4" t="str">
        <f t="shared" si="0"/>
        <v>04/02/2023 08:00 - 09:00 - 2</v>
      </c>
    </row>
  </sheetData>
  <hyperlinks>
    <hyperlink ref="G2" location="RegistroCita!F2" display="RegistroCita!F2" xr:uid="{6C629AED-52C3-4A5D-A43F-D90E92209536}"/>
    <hyperlink ref="G3:G4" location="RegistroCita!F2" display="RegistroCita!F2" xr:uid="{3655AC7C-7867-423F-BD54-B49599221A0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7280-33C8-43CE-A631-DC16CA2BD223}">
  <dimension ref="A1:E4"/>
  <sheetViews>
    <sheetView workbookViewId="0">
      <selection sqref="A1:E1"/>
    </sheetView>
  </sheetViews>
  <sheetFormatPr baseColWidth="10" defaultRowHeight="15" x14ac:dyDescent="0.25"/>
  <cols>
    <col min="1" max="1" width="10.42578125" bestFit="1" customWidth="1"/>
    <col min="2" max="2" width="13.85546875" bestFit="1" customWidth="1"/>
    <col min="3" max="3" width="19.5703125" bestFit="1" customWidth="1"/>
    <col min="4" max="4" width="24.7109375" bestFit="1" customWidth="1"/>
    <col min="5" max="5" width="17.85546875" bestFit="1" customWidth="1"/>
  </cols>
  <sheetData>
    <row r="1" spans="1:5" x14ac:dyDescent="0.25">
      <c r="A1" s="2" t="s">
        <v>66</v>
      </c>
      <c r="B1" s="2" t="s">
        <v>67</v>
      </c>
      <c r="C1" s="2" t="s">
        <v>68</v>
      </c>
      <c r="D1" s="2" t="s">
        <v>63</v>
      </c>
      <c r="E1" s="2" t="s">
        <v>42</v>
      </c>
    </row>
    <row r="2" spans="1:5" x14ac:dyDescent="0.25">
      <c r="A2">
        <v>1</v>
      </c>
      <c r="B2" t="s">
        <v>69</v>
      </c>
      <c r="C2">
        <v>5</v>
      </c>
      <c r="D2" s="1" t="str">
        <f>Agenda!H2</f>
        <v>04/01/2023 17:00 - 18:00 - 1</v>
      </c>
      <c r="E2" t="str">
        <f>B2</f>
        <v>Botox</v>
      </c>
    </row>
    <row r="3" spans="1:5" x14ac:dyDescent="0.25">
      <c r="A3">
        <v>2</v>
      </c>
      <c r="B3" t="s">
        <v>70</v>
      </c>
      <c r="C3">
        <v>2</v>
      </c>
      <c r="D3" s="1" t="str">
        <f>Agenda!H3</f>
        <v>04/02/2023 17:00 - 18:00 - 1</v>
      </c>
      <c r="E3" t="str">
        <f t="shared" ref="E3:E4" si="0">B3</f>
        <v>Masajista</v>
      </c>
    </row>
    <row r="4" spans="1:5" x14ac:dyDescent="0.25">
      <c r="A4">
        <v>3</v>
      </c>
      <c r="B4" t="s">
        <v>71</v>
      </c>
      <c r="C4">
        <v>5</v>
      </c>
      <c r="D4" s="1" t="str">
        <f>Agenda!H4</f>
        <v>04/02/2023 08:00 - 09:00 - 2</v>
      </c>
      <c r="E4" t="str">
        <f t="shared" si="0"/>
        <v>Masajista2</v>
      </c>
    </row>
  </sheetData>
  <hyperlinks>
    <hyperlink ref="D2" location="Agenda!H2" display="Agenda!H2" xr:uid="{6C1F91D8-BF8D-4F8D-A1F3-7F30C65B2DA8}"/>
    <hyperlink ref="D3:D4" location="Agenda!H2" display="Agenda!H2" xr:uid="{8D5F2540-0DA6-4C10-889E-07066F8BF4B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A00F-A290-4F9B-BA2C-E1E742CC05F3}">
  <dimension ref="A1:H4"/>
  <sheetViews>
    <sheetView workbookViewId="0">
      <selection activeCell="C13" sqref="C13"/>
    </sheetView>
  </sheetViews>
  <sheetFormatPr baseColWidth="10" defaultRowHeight="15" x14ac:dyDescent="0.25"/>
  <cols>
    <col min="1" max="1" width="8.5703125" bestFit="1" customWidth="1"/>
    <col min="2" max="2" width="8.28515625" bestFit="1" customWidth="1"/>
    <col min="3" max="3" width="8.5703125" bestFit="1" customWidth="1"/>
    <col min="4" max="4" width="16.5703125" bestFit="1" customWidth="1"/>
    <col min="5" max="5" width="19" bestFit="1" customWidth="1"/>
    <col min="6" max="6" width="9" bestFit="1" customWidth="1"/>
    <col min="7" max="7" width="7.28515625" bestFit="1" customWidth="1"/>
  </cols>
  <sheetData>
    <row r="1" spans="1:8" x14ac:dyDescent="0.25">
      <c r="A1" s="2" t="s">
        <v>59</v>
      </c>
      <c r="B1" s="2" t="s">
        <v>8</v>
      </c>
      <c r="C1" s="2" t="s">
        <v>9</v>
      </c>
      <c r="D1" s="2" t="s">
        <v>20</v>
      </c>
      <c r="E1" s="2" t="s">
        <v>35</v>
      </c>
      <c r="F1" s="2" t="s">
        <v>36</v>
      </c>
      <c r="G1" s="2" t="s">
        <v>21</v>
      </c>
      <c r="H1" s="2" t="s">
        <v>42</v>
      </c>
    </row>
    <row r="2" spans="1:8" x14ac:dyDescent="0.25">
      <c r="A2">
        <v>1</v>
      </c>
      <c r="B2" t="s">
        <v>72</v>
      </c>
      <c r="C2" t="s">
        <v>73</v>
      </c>
      <c r="D2">
        <v>1222</v>
      </c>
      <c r="E2" t="str">
        <f>B2&amp;"@gmail.com"</f>
        <v>Mario@gmail.com</v>
      </c>
      <c r="F2">
        <v>1231</v>
      </c>
      <c r="G2" s="1" t="str">
        <f>Cuenta!F2</f>
        <v>Maria123</v>
      </c>
      <c r="H2">
        <f>D2</f>
        <v>1222</v>
      </c>
    </row>
    <row r="3" spans="1:8" x14ac:dyDescent="0.25">
      <c r="A3">
        <v>2</v>
      </c>
      <c r="B3" t="s">
        <v>74</v>
      </c>
      <c r="C3" t="s">
        <v>75</v>
      </c>
      <c r="D3">
        <v>3333</v>
      </c>
      <c r="E3" t="str">
        <f t="shared" ref="E3:E4" si="0">B3&amp;"@gmail.com"</f>
        <v>Camila@gmail.com</v>
      </c>
      <c r="F3">
        <v>4442</v>
      </c>
      <c r="G3" s="1" t="str">
        <f>Cuenta!F3</f>
        <v>Jose123</v>
      </c>
      <c r="H3">
        <f t="shared" ref="H3:H4" si="1">D3</f>
        <v>3333</v>
      </c>
    </row>
    <row r="4" spans="1:8" x14ac:dyDescent="0.25">
      <c r="A4">
        <v>3</v>
      </c>
      <c r="B4" t="s">
        <v>76</v>
      </c>
      <c r="C4" t="s">
        <v>77</v>
      </c>
      <c r="D4">
        <v>5555</v>
      </c>
      <c r="E4" t="str">
        <f t="shared" si="0"/>
        <v>Maribel@gmail.com</v>
      </c>
      <c r="F4">
        <v>1231231</v>
      </c>
      <c r="G4" s="1" t="str">
        <f>Cuenta!F4</f>
        <v>Luis123</v>
      </c>
      <c r="H4">
        <f t="shared" si="1"/>
        <v>5555</v>
      </c>
    </row>
  </sheetData>
  <hyperlinks>
    <hyperlink ref="G2" location="Cuenta!F2" display="Cuenta!F2" xr:uid="{788D956C-2A09-4DC6-B3EF-3E5FE49104E8}"/>
    <hyperlink ref="G3:G4" location="Cuenta!F2" display="Cuenta!F2" xr:uid="{9F3F9D68-78EA-43D2-A6C1-367C8E22F8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Cuenta</vt:lpstr>
      <vt:lpstr>Paciente</vt:lpstr>
      <vt:lpstr>HistorialPaciente</vt:lpstr>
      <vt:lpstr>Cita</vt:lpstr>
      <vt:lpstr>EstadoCita</vt:lpstr>
      <vt:lpstr>RegistroCita</vt:lpstr>
      <vt:lpstr>Agenda</vt:lpstr>
      <vt:lpstr>PersonalServicio</vt:lpstr>
      <vt:lpstr>Doctor</vt:lpstr>
      <vt:lpstr>Servicio</vt:lpstr>
      <vt:lpstr>PrecioServicio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Miguel Posada Ortega</dc:creator>
  <cp:lastModifiedBy>Jose Miguel Posada Ortega</cp:lastModifiedBy>
  <dcterms:created xsi:type="dcterms:W3CDTF">2024-03-04T16:11:28Z</dcterms:created>
  <dcterms:modified xsi:type="dcterms:W3CDTF">2024-03-04T18:27:07Z</dcterms:modified>
</cp:coreProperties>
</file>