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kkaraj\Desktop\Analysis Projects\"/>
    </mc:Choice>
  </mc:AlternateContent>
  <xr:revisionPtr revIDLastSave="0" documentId="13_ncr:1_{13404FBF-0815-491B-9544-83B3F4ADABB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Box and Whiske" sheetId="12" r:id="rId2"/>
    <sheet name="Descriptive Statistics-GB" sheetId="11" r:id="rId3"/>
    <sheet name="Failed GB Kickstarters" sheetId="10" r:id="rId4"/>
    <sheet name="Successful GB Kickstarters" sheetId="9" r:id="rId5"/>
    <sheet name="Descriptive Statistics-US" sheetId="8" r:id="rId6"/>
    <sheet name="Failed US Kickstarters" sheetId="7" r:id="rId7"/>
    <sheet name="Successful US Kickstarters" sheetId="6" r:id="rId8"/>
    <sheet name="Edinburgh Research" sheetId="5" r:id="rId9"/>
    <sheet name="Outcomes Based on Launch Date" sheetId="4" r:id="rId10"/>
    <sheet name="Subcategory Statistics" sheetId="3" r:id="rId11"/>
    <sheet name="Category Statistics" sheetId="2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5" r:id="rId13"/>
    <pivotCache cacheId="5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8" l="1"/>
  <c r="C7" i="8"/>
  <c r="B7" i="8"/>
  <c r="C14" i="8"/>
  <c r="B14" i="8"/>
  <c r="C13" i="8"/>
  <c r="B13" i="8"/>
  <c r="C12" i="8"/>
  <c r="B12" i="8"/>
  <c r="C6" i="8"/>
  <c r="B6" i="8"/>
  <c r="C5" i="8"/>
  <c r="B5" i="8"/>
  <c r="C11" i="8"/>
  <c r="B11" i="8"/>
  <c r="C4" i="8"/>
  <c r="B4" i="8"/>
  <c r="C6" i="11"/>
  <c r="B6" i="11"/>
  <c r="C3" i="11"/>
  <c r="B3" i="11"/>
  <c r="C5" i="11"/>
  <c r="B5" i="11"/>
  <c r="C2" i="11"/>
  <c r="B2" i="11"/>
  <c r="C10" i="8"/>
  <c r="B10" i="8"/>
  <c r="C3" i="8"/>
  <c r="B3" i="8"/>
  <c r="C9" i="8"/>
  <c r="C2" i="8"/>
  <c r="B9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P122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<sst xmlns="http://schemas.openxmlformats.org/spreadsheetml/2006/main" count="38753" uniqueCount="8396">
  <si>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</si>
  <si>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</si>
  <si>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</si>
  <si>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</si>
  <si>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</si>
  <si>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</si>
  <si>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</si>
  <si>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</si>
  <si>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</si>
  <si>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</si>
  <si>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</si>
  <si>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</si>
  <si>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</si>
  <si>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</si>
  <si>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</si>
  <si>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</si>
  <si>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</si>
  <si>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</si>
  <si>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</si>
  <si>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</si>
  <si>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</si>
  <si>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</si>
  <si>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</si>
  <si>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</si>
  <si>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</si>
  <si>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</si>
  <si>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</si>
  <si>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</si>
  <si>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</si>
  <si>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</si>
  <si>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</si>
  <si>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</si>
  <si>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</si>
  <si>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</si>
  <si>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</si>
  <si>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</si>
  <si>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</si>
  <si>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</si>
  <si>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</si>
  <si>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</si>
  <si>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</si>
  <si>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</si>
  <si>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</si>
  <si>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</si>
  <si>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</si>
  <si>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</si>
  <si>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</si>
  <si>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</si>
  <si>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</si>
  <si>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</si>
  <si>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</si>
  <si>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</si>
  <si>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</si>
  <si>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</si>
  <si>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</si>
  <si>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</si>
  <si>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</si>
  <si>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</si>
  <si>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</si>
  <si>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</si>
  <si>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</si>
  <si>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</si>
  <si>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</si>
  <si>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</si>
  <si>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</si>
  <si>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</si>
  <si>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</si>
  <si>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</si>
  <si>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</si>
  <si>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</si>
  <si>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</si>
  <si>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</si>
  <si>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</si>
  <si>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</si>
  <si>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</si>
  <si>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</si>
  <si>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</si>
  <si>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</si>
  <si>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</si>
  <si>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</si>
  <si>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</si>
  <si>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</si>
  <si>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</si>
  <si>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</si>
  <si>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</si>
  <si>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</si>
  <si>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</si>
  <si>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</si>
  <si>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</si>
  <si>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</si>
  <si>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</si>
  <si>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</si>
  <si>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</si>
  <si>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</si>
  <si>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</si>
  <si>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</si>
  <si>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</si>
  <si>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</si>
  <si>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</si>
  <si>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</si>
  <si>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</si>
  <si>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</si>
  <si>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</si>
  <si>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</si>
  <si>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</si>
  <si>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</si>
  <si>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</si>
  <si>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</si>
  <si>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</si>
  <si>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</si>
  <si>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</si>
  <si>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</si>
  <si>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</si>
  <si>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</si>
  <si>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</si>
  <si>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</si>
  <si>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</si>
  <si>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</si>
  <si>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</si>
  <si>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</si>
  <si>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</si>
  <si>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</si>
  <si>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</si>
  <si>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</si>
  <si>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</si>
  <si>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</si>
  <si>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</si>
  <si>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</si>
  <si>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</si>
  <si>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</si>
  <si>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</si>
  <si>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</si>
  <si>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</si>
  <si>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</si>
  <si>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</si>
  <si>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</si>
  <si>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</si>
  <si>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</si>
  <si>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</si>
  <si>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</si>
  <si>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</si>
  <si>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</si>
  <si>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</si>
  <si>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</si>
  <si>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</si>
  <si>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</si>
  <si>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</si>
  <si>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</si>
  <si>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</si>
  <si>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</si>
  <si>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</si>
  <si>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</si>
  <si>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</si>
  <si>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</si>
  <si>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</si>
  <si>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</si>
  <si>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</si>
  <si>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</si>
  <si>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</si>
  <si>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</si>
  <si>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</si>
  <si>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</si>
  <si>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</si>
  <si>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</si>
  <si>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</si>
  <si>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</si>
  <si>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</si>
  <si>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</si>
  <si>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</si>
  <si>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</si>
  <si>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</si>
  <si>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</si>
  <si>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</si>
  <si>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</si>
  <si>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</si>
  <si>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</si>
  <si>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</si>
  <si>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</si>
  <si>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</si>
  <si>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</si>
  <si>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</si>
  <si>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</si>
  <si>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</si>
  <si>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</si>
  <si>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</si>
  <si>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</si>
  <si>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</si>
  <si>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</si>
  <si>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</si>
  <si>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</si>
  <si>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</si>
  <si>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</si>
  <si>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</si>
  <si>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</si>
  <si>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</si>
  <si>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</si>
  <si>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</si>
  <si>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</si>
  <si>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</si>
  <si>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</si>
  <si>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</si>
  <si>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</si>
  <si>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</si>
  <si>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</si>
  <si>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</si>
  <si>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</si>
  <si>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</si>
  <si>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</si>
  <si>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</si>
  <si>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</si>
  <si>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</si>
  <si>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</si>
  <si>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</si>
  <si>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</si>
  <si>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</si>
  <si>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</si>
  <si>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</si>
  <si>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</si>
  <si>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</si>
  <si>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</si>
  <si>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</si>
  <si>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</si>
  <si>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</si>
  <si>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</si>
  <si>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</si>
  <si>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</si>
  <si>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</si>
  <si>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</si>
  <si>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</si>
  <si>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</si>
  <si>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</si>
  <si>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</si>
  <si>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</si>
  <si>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</si>
  <si>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</si>
  <si>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</si>
  <si>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</si>
  <si>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</si>
  <si>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</si>
  <si>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</si>
  <si>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</si>
  <si>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</si>
  <si>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</si>
  <si>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</si>
  <si>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</si>
  <si>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</si>
  <si>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</si>
  <si>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</si>
  <si>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</si>
  <si>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</si>
  <si>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</si>
  <si>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</si>
  <si>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</si>
  <si>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</si>
  <si>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</si>
  <si>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</si>
  <si>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</si>
  <si>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</si>
  <si>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</si>
  <si>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</si>
  <si>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</si>
  <si>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</si>
  <si>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</si>
  <si>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</si>
  <si>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</si>
  <si>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</si>
  <si>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</si>
  <si>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</si>
  <si>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</si>
  <si>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</si>
  <si>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</si>
  <si>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</si>
  <si>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</si>
  <si>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</si>
  <si>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</si>
  <si>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</si>
  <si>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</si>
  <si>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</si>
  <si>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</si>
  <si>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</si>
  <si>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</si>
  <si>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</si>
  <si>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</si>
  <si>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</si>
  <si>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</si>
  <si>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</si>
  <si>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</si>
  <si>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</si>
  <si>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</si>
  <si>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</si>
  <si>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</si>
  <si>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</si>
  <si>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</si>
  <si>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</si>
  <si>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</si>
  <si>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</si>
  <si>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</si>
  <si>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</si>
  <si>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</si>
  <si>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</si>
  <si>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</si>
  <si>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</si>
  <si>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</si>
  <si>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</si>
  <si>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</si>
  <si>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</si>
  <si>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</si>
  <si>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</si>
  <si>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</si>
  <si>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</si>
  <si>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</si>
  <si>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</si>
  <si>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</si>
  <si>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</si>
  <si>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</si>
  <si>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</si>
  <si>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</si>
  <si>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</si>
  <si>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</si>
  <si>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</si>
  <si>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</si>
  <si>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</si>
  <si>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</si>
  <si>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</si>
  <si>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</si>
  <si>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</si>
  <si>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</si>
  <si>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</si>
  <si>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</si>
  <si>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</si>
  <si>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</si>
  <si>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</si>
  <si>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</si>
  <si>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</si>
  <si>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</si>
  <si>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</si>
  <si>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</si>
  <si>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</si>
  <si>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</si>
  <si>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</si>
  <si>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</si>
  <si>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</si>
  <si>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</si>
  <si>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</si>
  <si>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</si>
  <si>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</si>
  <si>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</si>
  <si>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</si>
  <si>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</si>
  <si>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</si>
  <si>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</si>
  <si>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</si>
  <si>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</si>
  <si>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</si>
  <si>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</si>
  <si>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</si>
  <si>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</si>
  <si>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</si>
  <si>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</si>
  <si>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</si>
  <si>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</si>
  <si>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</si>
  <si>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</si>
  <si>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</si>
  <si>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</si>
  <si>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</si>
  <si>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</si>
  <si>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</si>
  <si>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</si>
  <si>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</si>
  <si>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</si>
  <si>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</si>
  <si>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</si>
  <si>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</si>
  <si>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</si>
  <si>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</si>
  <si>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</si>
  <si>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</si>
  <si>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</si>
  <si>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</si>
  <si>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</si>
  <si>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</si>
  <si>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</si>
  <si>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</si>
  <si>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</si>
  <si>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</si>
  <si>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</si>
  <si>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</si>
  <si>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</si>
  <si>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</si>
  <si>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</si>
  <si>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</si>
  <si>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</si>
  <si>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</si>
  <si>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</si>
  <si>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</si>
  <si>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</si>
  <si>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</si>
  <si>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</si>
  <si>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</si>
  <si>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</si>
  <si>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</si>
  <si>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</si>
  <si>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</si>
  <si>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</si>
  <si>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</si>
  <si>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</si>
  <si>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</si>
  <si>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</si>
  <si>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</si>
  <si>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</si>
  <si>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</si>
  <si>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</si>
  <si>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</si>
  <si>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</si>
  <si>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</si>
  <si>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</si>
  <si>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</si>
  <si>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</si>
  <si>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</si>
  <si>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</si>
  <si>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</si>
  <si>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</si>
  <si>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</si>
  <si>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</si>
  <si>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</si>
  <si>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</si>
  <si>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</si>
  <si>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</si>
  <si>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</si>
  <si>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</si>
  <si>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</si>
  <si>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</si>
  <si>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</si>
  <si>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</si>
  <si>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</si>
  <si>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</si>
  <si>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</si>
  <si>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</si>
  <si>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</si>
  <si>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</si>
  <si>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</si>
  <si>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</si>
  <si>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</si>
  <si>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</si>
  <si>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</si>
  <si>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</si>
  <si>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</si>
  <si>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</si>
  <si>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</si>
  <si>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</si>
  <si>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</si>
  <si>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</si>
  <si>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</si>
  <si>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</si>
  <si>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</si>
  <si>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</si>
  <si>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</si>
  <si>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</si>
  <si>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</si>
  <si>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</si>
  <si>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</si>
  <si>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</si>
  <si>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</si>
  <si>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</si>
  <si>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</si>
  <si>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</si>
  <si>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</si>
  <si>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</si>
  <si>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</si>
  <si>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</si>
  <si>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</si>
  <si>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</si>
  <si>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</si>
  <si>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</si>
  <si>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</si>
  <si>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</si>
  <si>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</si>
  <si>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</si>
  <si>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</si>
  <si>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</si>
  <si>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</si>
  <si>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</si>
  <si>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</si>
  <si>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</si>
  <si>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</si>
  <si>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</si>
  <si>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</si>
  <si>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</si>
  <si>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</si>
  <si>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</si>
  <si>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</si>
  <si>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</si>
  <si>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</si>
  <si>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</si>
  <si>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</si>
  <si>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</si>
  <si>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</si>
  <si>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</si>
  <si>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</si>
  <si>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</si>
  <si>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</si>
  <si>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</si>
  <si>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</si>
  <si>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</si>
  <si>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</si>
  <si>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</si>
  <si>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</si>
  <si>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</si>
  <si>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</si>
  <si>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</si>
  <si>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</si>
  <si>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</si>
  <si>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</si>
  <si>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</si>
  <si>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</si>
  <si>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</si>
  <si>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</si>
  <si>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</si>
  <si>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</si>
  <si>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</si>
  <si>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</si>
  <si>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</si>
  <si>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</si>
  <si>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</si>
  <si>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</si>
  <si>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</si>
  <si>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</si>
  <si>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</si>
  <si>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</si>
  <si>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</si>
  <si>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</si>
  <si>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</si>
  <si>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</si>
  <si>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</si>
  <si>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</si>
  <si>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</si>
  <si>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</si>
  <si>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</si>
  <si>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</si>
  <si>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</si>
  <si>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</si>
  <si>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</si>
  <si>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</si>
  <si>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</si>
  <si>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</si>
  <si>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</si>
  <si>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</si>
  <si>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</si>
  <si>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</si>
  <si>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</si>
  <si>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</si>
  <si>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</si>
  <si>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</si>
  <si>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</si>
  <si>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</si>
  <si>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</si>
  <si>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</si>
  <si>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</si>
  <si>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</si>
  <si>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</si>
  <si>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</si>
  <si>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</si>
  <si>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</si>
  <si>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</si>
  <si>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</si>
  <si>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</si>
  <si>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</si>
  <si>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</si>
  <si>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</si>
  <si>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</si>
  <si>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</si>
  <si>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</si>
  <si>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</si>
  <si>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</si>
  <si>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</si>
  <si>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</si>
  <si>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</si>
  <si>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</si>
  <si>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</si>
  <si>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</si>
  <si>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</si>
  <si>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</si>
  <si>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</si>
  <si>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</si>
  <si>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</si>
  <si>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</si>
  <si>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</si>
  <si>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</si>
  <si>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</si>
  <si>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</si>
  <si>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</si>
  <si>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</si>
  <si>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</si>
  <si>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</si>
  <si>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</si>
  <si>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</si>
  <si>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</si>
  <si>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</si>
  <si>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</si>
  <si>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</si>
  <si>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</si>
  <si>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</si>
  <si>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</si>
  <si>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</si>
  <si>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</si>
  <si>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</si>
  <si>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</si>
  <si>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</si>
  <si>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</si>
  <si>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</si>
  <si>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</si>
  <si>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</si>
  <si>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</si>
  <si>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</si>
  <si>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</si>
  <si>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</si>
  <si>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</si>
  <si>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</si>
  <si>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</si>
  <si>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</si>
  <si>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</si>
  <si>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</si>
  <si>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</si>
  <si>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</si>
  <si>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</si>
  <si>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</si>
  <si>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</si>
  <si>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</si>
  <si>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</si>
  <si>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</si>
  <si>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</si>
  <si>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</si>
  <si>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</si>
  <si>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</si>
  <si>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</si>
  <si>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</si>
  <si>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</si>
  <si>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</si>
  <si>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</si>
  <si>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</si>
  <si>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</si>
  <si>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</si>
  <si>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</si>
  <si>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</si>
  <si>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</si>
  <si>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</si>
  <si>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</si>
  <si>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</si>
  <si>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</si>
  <si>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</si>
  <si>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</si>
  <si>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</si>
  <si>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</si>
  <si>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</si>
  <si>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</si>
  <si>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</si>
  <si>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</si>
  <si>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</si>
  <si>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</si>
  <si>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</si>
  <si>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</si>
  <si>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</si>
  <si>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</si>
  <si>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</si>
  <si>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</si>
  <si>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</si>
  <si>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</si>
  <si>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</si>
  <si>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</si>
  <si>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</si>
  <si>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</si>
  <si>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</si>
  <si>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</si>
  <si>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</si>
  <si>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</si>
  <si>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</si>
  <si>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</si>
  <si>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</si>
  <si>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</si>
  <si>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</si>
  <si>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</si>
  <si>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</si>
  <si>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</si>
  <si>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</si>
  <si>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</si>
  <si>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</si>
  <si>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</si>
  <si>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</si>
  <si>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</si>
  <si>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</si>
  <si>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</si>
  <si>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</si>
  <si>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</si>
  <si>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</si>
  <si>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</si>
  <si>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</si>
  <si>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</si>
  <si>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</si>
  <si>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</si>
  <si>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</si>
  <si>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</si>
  <si>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</si>
  <si>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</si>
  <si>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</si>
  <si>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</si>
  <si>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</si>
  <si>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</si>
  <si>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</si>
  <si>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</si>
  <si>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</si>
  <si>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</si>
  <si>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</si>
  <si>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</si>
  <si>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</si>
  <si>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</si>
  <si>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</si>
  <si>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</si>
  <si>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</si>
  <si>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</si>
  <si>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</si>
  <si>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</si>
  <si>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</si>
  <si>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</si>
  <si>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</si>
  <si>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</si>
  <si>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</si>
  <si>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</si>
  <si>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</si>
  <si>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</si>
  <si>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</si>
  <si>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</si>
  <si>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</si>
  <si>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</si>
  <si>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</si>
  <si>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</si>
  <si>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</si>
  <si>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</si>
  <si>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</si>
  <si>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</si>
  <si>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</si>
  <si>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</si>
  <si>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</si>
  <si>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</si>
  <si>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</si>
  <si>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</si>
  <si>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</si>
  <si>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</si>
  <si>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</si>
  <si>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</si>
  <si>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</si>
  <si>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</si>
  <si>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</si>
  <si>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</si>
  <si>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</si>
  <si>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</si>
  <si>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</si>
  <si>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</si>
  <si>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</si>
  <si>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</si>
  <si>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</si>
  <si>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</si>
  <si>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</si>
  <si>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</si>
  <si>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</si>
  <si>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</si>
  <si>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</si>
  <si>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</si>
  <si>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</si>
  <si>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</si>
  <si>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</si>
  <si>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</si>
  <si>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</si>
  <si>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</si>
  <si>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</si>
  <si>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</si>
  <si>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</si>
  <si>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</si>
  <si>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</si>
  <si>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</si>
  <si>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</si>
  <si>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</si>
  <si>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</si>
  <si>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</si>
  <si>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</si>
  <si>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</si>
  <si>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</si>
  <si>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</si>
  <si>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</si>
  <si>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</si>
  <si>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</si>
  <si>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</si>
  <si>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</si>
  <si>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</si>
  <si>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</si>
  <si>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</si>
  <si>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</si>
  <si>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</si>
  <si>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</si>
  <si>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</si>
  <si>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</si>
  <si>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</si>
  <si>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</si>
  <si>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</si>
  <si>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</si>
  <si>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</si>
  <si>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</si>
  <si>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</si>
  <si>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</si>
  <si>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</si>
  <si>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</si>
  <si>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</si>
  <si>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</si>
  <si>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</si>
  <si>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</si>
  <si>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</si>
  <si>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</si>
  <si>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</si>
  <si>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</si>
  <si>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</si>
  <si>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</si>
  <si>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</si>
  <si>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</si>
  <si>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</si>
  <si>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</si>
  <si>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</si>
  <si>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</si>
  <si>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</si>
  <si>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</si>
  <si>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</si>
  <si>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</si>
  <si>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</si>
  <si>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</si>
  <si>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</si>
  <si>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</si>
  <si>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</si>
  <si>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</si>
  <si>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</si>
  <si>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</si>
  <si>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</si>
  <si>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</si>
  <si>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</si>
  <si>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</si>
  <si>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</si>
  <si>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</si>
  <si>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</si>
  <si>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</si>
  <si>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</si>
  <si>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</si>
  <si>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</si>
  <si>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</si>
  <si>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</si>
  <si>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</si>
  <si>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</si>
  <si>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</si>
  <si>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</si>
  <si>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</si>
  <si>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</si>
  <si>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</si>
  <si>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</si>
  <si>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</si>
  <si>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</si>
  <si>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</si>
  <si>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</si>
  <si>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</si>
  <si>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</si>
  <si>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</si>
  <si>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</si>
  <si>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</si>
  <si>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</si>
  <si>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</si>
  <si>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</si>
  <si>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</si>
  <si>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</si>
  <si>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</si>
  <si>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</si>
  <si>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</si>
  <si>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</si>
  <si>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</si>
  <si>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</si>
  <si>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</si>
  <si>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</si>
  <si>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</si>
  <si>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</si>
  <si>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</si>
  <si>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</si>
  <si>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</si>
  <si>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</si>
  <si>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</si>
  <si>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</si>
  <si>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</si>
  <si>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</si>
  <si>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</si>
  <si>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</si>
  <si>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</si>
  <si>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</si>
  <si>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</si>
  <si>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</si>
  <si>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</si>
  <si>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</si>
  <si>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</si>
  <si>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</si>
  <si>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</si>
  <si>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</si>
  <si>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</si>
  <si>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</si>
  <si>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</si>
  <si>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</si>
  <si>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</si>
  <si>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</si>
  <si>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</si>
  <si>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</si>
  <si>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</si>
  <si>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</si>
  <si>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</si>
  <si>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</si>
  <si>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</si>
  <si>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</si>
  <si>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</si>
  <si>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</si>
  <si>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</si>
  <si>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</si>
  <si>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</si>
  <si>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</si>
  <si>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</si>
  <si>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</si>
  <si>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</si>
  <si>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</si>
  <si>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</si>
  <si>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</si>
  <si>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</si>
  <si>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</si>
  <si>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</si>
  <si>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</si>
  <si>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</si>
  <si>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</si>
  <si>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</si>
  <si>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</si>
  <si>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</si>
  <si>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</si>
  <si>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</si>
  <si>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</si>
  <si>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</si>
  <si>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</si>
  <si>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</si>
  <si>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</si>
  <si>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</si>
  <si>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</si>
  <si>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</si>
  <si>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</si>
  <si>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</si>
  <si>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</si>
  <si>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</si>
  <si>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</si>
  <si>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</si>
  <si>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</si>
  <si>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</si>
  <si>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</si>
  <si>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</si>
  <si>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</si>
  <si>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</si>
  <si>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</si>
  <si>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</si>
  <si>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</si>
  <si>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</si>
  <si>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</si>
  <si>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</si>
  <si>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</si>
  <si>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</si>
  <si>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</si>
  <si>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</si>
  <si>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</si>
  <si>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</si>
  <si>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</si>
  <si>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</si>
  <si>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</si>
  <si>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</si>
  <si>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</si>
  <si>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</si>
  <si>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</si>
  <si>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</si>
  <si>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</si>
  <si>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</si>
  <si>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</si>
  <si>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</si>
  <si>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</si>
  <si>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</si>
  <si>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</si>
  <si>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</si>
  <si>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</si>
  <si>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</si>
  <si>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</si>
  <si>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</si>
  <si>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</si>
  <si>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</si>
  <si>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</si>
  <si>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</si>
  <si>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</si>
  <si>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</si>
  <si>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</si>
  <si>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</si>
  <si>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</si>
  <si>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</si>
  <si>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</si>
  <si>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</si>
  <si>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</si>
  <si>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</si>
  <si>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</si>
  <si>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</si>
  <si>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</si>
  <si>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</si>
  <si>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</si>
  <si>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</si>
  <si>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</si>
  <si>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</si>
  <si>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</si>
  <si>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</si>
  <si>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</si>
  <si>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</si>
  <si>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</si>
  <si>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</si>
  <si>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</si>
  <si>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</si>
  <si>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</si>
  <si>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</si>
  <si>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</si>
  <si>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</si>
  <si>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</si>
  <si>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</si>
  <si>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</si>
  <si>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</si>
  <si>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</si>
  <si>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</si>
  <si>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</si>
  <si>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</si>
  <si>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</si>
  <si>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</si>
  <si>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</si>
  <si>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</si>
  <si>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</si>
  <si>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</si>
  <si>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</si>
  <si>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</si>
  <si>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</si>
  <si>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</si>
  <si>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</si>
  <si>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</si>
  <si>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</si>
  <si>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</si>
  <si>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</si>
  <si>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</si>
  <si>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</si>
  <si>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</si>
  <si>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</si>
  <si>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</si>
  <si>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</si>
  <si>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</si>
  <si>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</si>
  <si>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</si>
  <si>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</si>
  <si>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</si>
  <si>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</si>
  <si>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</si>
  <si>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</si>
  <si>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</si>
  <si>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</si>
  <si>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</si>
  <si>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</si>
  <si>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</si>
  <si>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</si>
  <si>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</si>
  <si>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</si>
  <si>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</si>
  <si>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</si>
  <si>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</si>
  <si>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</si>
  <si>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</si>
  <si>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</si>
  <si>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</si>
  <si>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</si>
  <si>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</si>
  <si>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</si>
  <si>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</si>
  <si>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</si>
  <si>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</si>
  <si>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</si>
  <si>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</si>
  <si>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</si>
  <si>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</si>
  <si>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</si>
  <si>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</si>
  <si>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</si>
  <si>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</si>
  <si>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</si>
  <si>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</si>
  <si>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</si>
  <si>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</si>
  <si>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</si>
  <si>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</si>
  <si>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</si>
  <si>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</si>
  <si>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</si>
  <si>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</si>
  <si>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</si>
  <si>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</si>
  <si>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</si>
  <si>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</si>
  <si>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</si>
  <si>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</si>
  <si>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</si>
  <si>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</si>
  <si>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</si>
  <si>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</si>
  <si>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</si>
  <si>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</si>
  <si>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</si>
  <si>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</si>
  <si>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</si>
  <si>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</si>
  <si>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</si>
  <si>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</si>
  <si>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</si>
  <si>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</si>
  <si>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</si>
  <si>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</si>
  <si>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</si>
  <si>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</si>
  <si>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</si>
  <si>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</si>
  <si>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</si>
  <si>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</si>
  <si>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</si>
  <si>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</si>
  <si>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</si>
  <si>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</si>
  <si>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</si>
  <si>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</si>
  <si>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</si>
  <si>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</si>
  <si>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</si>
  <si>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</si>
  <si>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</si>
  <si>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</si>
  <si>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</si>
  <si>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</si>
  <si>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</si>
  <si>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</si>
  <si>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</si>
  <si>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</si>
  <si>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</si>
  <si>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</si>
  <si>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</si>
  <si>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</si>
  <si>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</si>
  <si>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</si>
  <si>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</si>
  <si>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</si>
  <si>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</si>
  <si>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</si>
  <si>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</si>
  <si>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</si>
  <si>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</si>
  <si>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</si>
  <si>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</si>
  <si>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</si>
  <si>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</si>
  <si>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</si>
  <si>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</si>
  <si>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</si>
  <si>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</si>
  <si>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</si>
  <si>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</si>
  <si>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</si>
  <si>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</si>
  <si>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</si>
  <si>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</si>
  <si>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</si>
  <si>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</si>
  <si>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</si>
  <si>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</si>
  <si>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</si>
  <si>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</si>
  <si>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</si>
  <si>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</si>
  <si>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</si>
  <si>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</si>
  <si>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</si>
  <si>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</si>
  <si>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</si>
  <si>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</si>
  <si>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</si>
  <si>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</si>
  <si>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</si>
  <si>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</si>
  <si>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</si>
  <si>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</si>
  <si>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</si>
  <si>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</si>
  <si>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</si>
  <si>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</si>
  <si>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</si>
  <si>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</si>
  <si>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</si>
  <si>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</si>
  <si>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</si>
  <si>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</si>
  <si>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</si>
  <si>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</si>
  <si>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</si>
  <si>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</si>
  <si>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</si>
  <si>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</si>
  <si>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</si>
  <si>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</si>
  <si>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</si>
  <si>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</si>
  <si>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</si>
  <si>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</si>
  <si>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</si>
  <si>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</si>
  <si>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</si>
  <si>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</si>
  <si>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</si>
  <si>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</si>
  <si>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</si>
  <si>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</si>
  <si>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</si>
  <si>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</si>
  <si>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</si>
  <si>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</si>
  <si>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</si>
  <si>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</si>
  <si>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</si>
  <si>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</si>
  <si>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</si>
  <si>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</si>
  <si>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</si>
  <si>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</si>
  <si>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</si>
  <si>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</si>
  <si>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</si>
  <si>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</si>
  <si>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</si>
  <si>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</si>
  <si>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</si>
  <si>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</si>
  <si>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</si>
  <si>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</si>
  <si>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</si>
  <si>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</si>
  <si>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</si>
  <si>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</si>
  <si>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</si>
  <si>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</si>
  <si>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</si>
  <si>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</si>
  <si>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</si>
  <si>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</si>
  <si>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</si>
  <si>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</si>
  <si>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</si>
  <si>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</si>
  <si>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</si>
  <si>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</si>
  <si>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</si>
  <si>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</si>
  <si>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</si>
  <si>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</si>
  <si>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</si>
  <si>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</si>
  <si>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</si>
  <si>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</si>
  <si>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</si>
  <si>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</si>
  <si>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</si>
  <si>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</si>
  <si>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</si>
  <si>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</si>
  <si>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</si>
  <si>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</si>
  <si>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</si>
  <si>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</si>
  <si>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</si>
  <si>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</si>
  <si>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</si>
  <si>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</si>
  <si>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</si>
  <si>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</si>
  <si>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</si>
  <si>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</si>
  <si>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</si>
  <si>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</si>
  <si>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</si>
  <si>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</si>
  <si>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</si>
  <si>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</si>
  <si>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</si>
  <si>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</si>
  <si>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</si>
  <si>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</si>
  <si>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</si>
  <si>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</si>
  <si>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</si>
  <si>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</si>
  <si>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</si>
  <si>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</si>
  <si>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</si>
  <si>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</si>
  <si>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</si>
  <si>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</si>
  <si>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</si>
  <si>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</si>
  <si>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</si>
  <si>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</si>
  <si>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</si>
  <si>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</si>
  <si>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</si>
  <si>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</si>
  <si>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</si>
  <si>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</si>
  <si>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</si>
  <si>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</si>
  <si>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</si>
  <si>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</si>
  <si>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</si>
  <si>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</si>
  <si>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</si>
  <si>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</si>
  <si>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</si>
  <si>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</si>
  <si>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</si>
  <si>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</si>
  <si>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</si>
  <si>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</si>
  <si>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</si>
  <si>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</si>
  <si>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</si>
  <si>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</si>
  <si>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</si>
  <si>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</si>
  <si>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</si>
  <si>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</si>
  <si>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</si>
  <si>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</si>
  <si>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</si>
  <si>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</si>
  <si>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</si>
  <si>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</si>
  <si>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</si>
  <si>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</si>
  <si>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</si>
  <si>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</si>
  <si>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</si>
  <si>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</si>
  <si>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</si>
  <si>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</si>
  <si>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</si>
  <si>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</si>
  <si>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</si>
  <si>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</si>
  <si>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</si>
  <si>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</si>
  <si>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</si>
  <si>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</si>
  <si>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</si>
  <si>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</si>
  <si>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</si>
  <si>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</si>
  <si>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</si>
  <si>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</si>
  <si>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</si>
  <si>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</si>
  <si>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</si>
  <si>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</si>
  <si>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</si>
  <si>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</si>
  <si>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</si>
  <si>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</si>
  <si>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</si>
  <si>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</si>
  <si>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</si>
  <si>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</si>
  <si>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</si>
  <si>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</si>
  <si>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</si>
  <si>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</si>
  <si>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</si>
  <si>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</si>
  <si>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</si>
  <si>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</si>
  <si>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</si>
  <si>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</si>
  <si>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</si>
  <si>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</si>
  <si>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</si>
  <si>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</si>
  <si>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</si>
  <si>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</si>
  <si>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</si>
  <si>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</si>
  <si>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</si>
  <si>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</si>
  <si>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</si>
  <si>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</si>
  <si>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</si>
  <si>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</si>
  <si>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</si>
  <si>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</si>
  <si>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</si>
  <si>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</si>
  <si>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</si>
  <si>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</si>
  <si>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</si>
  <si>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</si>
  <si>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</si>
  <si>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</si>
  <si>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</si>
  <si>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</si>
  <si>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</si>
  <si>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</si>
  <si>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</si>
  <si>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</si>
  <si>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</si>
  <si>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</si>
  <si>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</si>
  <si>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</si>
  <si>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</si>
  <si>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</si>
  <si>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</si>
  <si>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</si>
  <si>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</si>
  <si>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</si>
  <si>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</si>
  <si>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</si>
  <si>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</si>
  <si>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</si>
  <si>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</si>
  <si>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</si>
  <si>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</si>
  <si>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</si>
  <si>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</si>
  <si>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</si>
  <si>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</si>
  <si>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</si>
  <si>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</si>
  <si>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</si>
  <si>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</si>
  <si>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</si>
  <si>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</si>
  <si>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</si>
  <si>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</si>
  <si>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</si>
  <si>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</si>
  <si>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</si>
  <si>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</si>
  <si>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</si>
  <si>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</si>
  <si>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</si>
  <si>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</si>
  <si>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</si>
  <si>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</si>
  <si>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</si>
  <si>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</si>
  <si>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</si>
  <si>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</si>
  <si>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</si>
  <si>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</si>
  <si>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</si>
  <si>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</si>
  <si>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</si>
  <si>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</si>
  <si>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</si>
  <si>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</si>
  <si>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</si>
  <si>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</si>
  <si>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</si>
  <si>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</si>
  <si>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</si>
  <si>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</si>
  <si>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</si>
  <si>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</si>
  <si>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</si>
  <si>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</si>
  <si>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</si>
  <si>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</si>
  <si>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</si>
  <si>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</si>
  <si>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</si>
  <si>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</si>
  <si>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</si>
  <si>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</si>
  <si>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</si>
  <si>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</si>
  <si>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</si>
  <si>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</si>
  <si>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</si>
  <si>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</si>
  <si>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</si>
  <si>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</si>
  <si>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</si>
  <si>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</si>
  <si>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</si>
  <si>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</si>
  <si>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</si>
  <si>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</si>
  <si>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</si>
  <si>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</si>
  <si>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</si>
  <si>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</si>
  <si>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</si>
  <si>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</si>
  <si>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</si>
  <si>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</si>
  <si>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</si>
  <si>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</si>
  <si>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</si>
  <si>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</si>
  <si>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</si>
  <si>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</si>
  <si>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</si>
  <si>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</si>
  <si>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</si>
  <si>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</si>
  <si>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</si>
  <si>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</si>
  <si>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</si>
  <si>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</si>
  <si>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</si>
  <si>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</si>
  <si>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</si>
  <si>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</si>
  <si>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</si>
  <si>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</si>
  <si>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</si>
  <si>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</si>
  <si>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</si>
  <si>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</si>
  <si>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</si>
  <si>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</si>
  <si>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</si>
  <si>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</si>
  <si>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</si>
  <si>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</si>
  <si>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</si>
  <si>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</si>
  <si>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</si>
  <si>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</si>
  <si>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</si>
  <si>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</si>
  <si>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</si>
  <si>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</si>
  <si>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</si>
  <si>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</si>
  <si>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</si>
  <si>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</si>
  <si>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</si>
  <si>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</si>
  <si>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</si>
  <si>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</si>
  <si>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</si>
  <si>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</si>
  <si>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</si>
  <si>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</si>
  <si>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</si>
  <si>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</si>
  <si>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</si>
  <si>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</si>
  <si>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</si>
  <si>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</si>
  <si>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</si>
  <si>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</si>
  <si>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</si>
  <si>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</si>
  <si>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</si>
  <si>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</si>
  <si>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</si>
  <si>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</si>
  <si>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</si>
  <si>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</si>
  <si>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</si>
  <si>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</si>
  <si>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</si>
  <si>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</si>
  <si>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</si>
  <si>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</si>
  <si>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</si>
  <si>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</si>
  <si>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</si>
  <si>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</si>
  <si>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</si>
  <si>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</si>
  <si>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</si>
  <si>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</si>
  <si>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</si>
  <si>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</si>
  <si>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</si>
  <si>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</si>
  <si>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</si>
  <si>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</si>
  <si>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</si>
  <si>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</si>
  <si>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</si>
  <si>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</si>
  <si>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</si>
  <si>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</si>
  <si>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</si>
  <si>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</si>
  <si>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</si>
  <si>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</si>
  <si>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</si>
  <si>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</si>
  <si>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</si>
  <si>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</si>
  <si>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</si>
  <si>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</si>
  <si>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</si>
  <si>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</si>
  <si>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</si>
  <si>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</si>
  <si>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</si>
  <si>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</si>
  <si>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</si>
  <si>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</si>
  <si>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</si>
  <si>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</si>
  <si>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</si>
  <si>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</si>
  <si>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</si>
  <si>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</si>
  <si>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</si>
  <si>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</si>
  <si>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</si>
  <si>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</si>
  <si>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</si>
  <si>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</si>
  <si>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</si>
  <si>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</si>
  <si>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</si>
  <si>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</si>
  <si>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</si>
  <si>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</si>
  <si>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</si>
  <si>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</si>
  <si>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</si>
  <si>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</si>
  <si>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</si>
  <si>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</si>
  <si>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</si>
  <si>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</si>
  <si>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</si>
  <si>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</si>
  <si>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</si>
  <si>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</si>
  <si>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</si>
  <si>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</si>
  <si>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</si>
  <si>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</si>
  <si>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</si>
  <si>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</si>
  <si>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</si>
  <si>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</si>
  <si>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</si>
  <si>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</si>
  <si>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</si>
  <si>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</si>
  <si>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</si>
  <si>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</si>
  <si>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</si>
  <si>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</si>
  <si>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</si>
  <si>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</si>
  <si>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</si>
  <si>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</si>
  <si>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</si>
  <si>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</si>
  <si>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</si>
  <si>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</si>
  <si>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</si>
  <si>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</si>
  <si>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</si>
  <si>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</si>
  <si>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</si>
  <si>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</si>
  <si>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</si>
  <si>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</si>
  <si>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</si>
  <si>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</si>
  <si>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</si>
  <si>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</si>
  <si>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</si>
  <si>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</si>
  <si>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</si>
  <si>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</si>
  <si>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</si>
  <si>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</si>
  <si>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</si>
  <si>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</si>
  <si>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</si>
  <si>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</si>
  <si>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</si>
  <si>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</si>
  <si>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</si>
  <si>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</si>
  <si>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</si>
  <si>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</si>
  <si>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</si>
  <si>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</si>
  <si>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</si>
  <si>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</si>
  <si>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</si>
  <si>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</si>
  <si>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</si>
  <si>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</si>
  <si>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</si>
  <si>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</si>
  <si>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</si>
  <si>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</si>
  <si>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</si>
  <si>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</si>
  <si>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</si>
  <si>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</si>
  <si>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</si>
  <si>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</si>
  <si>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</si>
  <si>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</si>
  <si>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</si>
  <si>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</si>
  <si>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</si>
  <si>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</si>
  <si>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</si>
  <si>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</si>
  <si>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</si>
  <si>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</si>
  <si>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</si>
  <si>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</si>
  <si>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</si>
  <si>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</si>
  <si>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</si>
  <si>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</si>
  <si>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</si>
  <si>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</si>
  <si>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</si>
  <si>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</si>
  <si>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</si>
  <si>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</si>
  <si>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</si>
  <si>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</si>
  <si>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</si>
  <si>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</si>
  <si>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</si>
  <si>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</si>
  <si>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</si>
  <si>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</si>
  <si>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</si>
  <si>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</si>
  <si>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</si>
  <si>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</si>
  <si>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</si>
  <si>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</si>
  <si>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</si>
  <si>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</si>
  <si>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</si>
  <si>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</si>
  <si>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</si>
  <si>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</si>
  <si>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</si>
  <si>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</si>
  <si>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</si>
  <si>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</si>
  <si>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</si>
  <si>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</si>
  <si>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</si>
  <si>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</si>
  <si>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</si>
  <si>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</si>
  <si>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</si>
  <si>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</si>
  <si>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</si>
  <si>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</si>
  <si>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</si>
  <si>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</si>
  <si>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</si>
  <si>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</si>
  <si>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</si>
  <si>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</si>
  <si>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</si>
  <si>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</si>
  <si>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</si>
  <si>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</si>
  <si>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</si>
  <si>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</si>
  <si>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</si>
  <si>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</si>
  <si>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</si>
  <si>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</si>
  <si>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</si>
  <si>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</si>
  <si>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</si>
  <si>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</si>
  <si>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</si>
  <si>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</si>
  <si>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</si>
  <si>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</si>
  <si>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</si>
  <si>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</si>
  <si>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</si>
  <si>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</si>
  <si>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</si>
  <si>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</si>
  <si>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</si>
  <si>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</si>
  <si>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</si>
  <si>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</si>
  <si>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</si>
  <si>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</si>
  <si>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</si>
  <si>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</si>
  <si>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</si>
  <si>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</si>
  <si>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</si>
  <si>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</si>
  <si>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</si>
  <si>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</si>
  <si>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</si>
  <si>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</si>
  <si>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</si>
  <si>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</si>
  <si>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</si>
  <si>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</si>
  <si>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</si>
  <si>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</si>
  <si>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</si>
  <si>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</si>
  <si>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</si>
  <si>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</si>
  <si>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</si>
  <si>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</si>
  <si>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</si>
  <si>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</si>
  <si>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</si>
  <si>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</si>
  <si>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</si>
  <si>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</si>
  <si>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</si>
  <si>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</si>
  <si>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</si>
  <si>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</si>
  <si>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</si>
  <si>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</si>
  <si>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</si>
  <si>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</si>
  <si>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</si>
  <si>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</si>
  <si>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</si>
  <si>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</si>
  <si>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</si>
  <si>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</si>
  <si>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</si>
  <si>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</si>
  <si>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</si>
  <si>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</si>
  <si>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</si>
  <si>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</si>
  <si>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</si>
  <si>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</si>
  <si>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</si>
  <si>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</si>
  <si>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</si>
  <si>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</si>
  <si>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</si>
  <si>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</si>
  <si>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</si>
  <si>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</si>
  <si>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</si>
  <si>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</si>
  <si>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</si>
  <si>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</si>
  <si>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</si>
  <si>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</si>
  <si>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</si>
  <si>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</si>
  <si>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</si>
  <si>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</si>
  <si>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</si>
  <si>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</si>
  <si>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</si>
  <si>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</si>
  <si>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</si>
  <si>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</si>
  <si>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</si>
  <si>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</si>
  <si>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</si>
  <si>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</si>
  <si>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</si>
  <si>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</si>
  <si>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</si>
  <si>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</si>
  <si>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</si>
  <si>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</si>
  <si>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</si>
  <si>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</si>
  <si>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</si>
  <si>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</si>
  <si>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</si>
  <si>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</si>
  <si>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</si>
  <si>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</si>
  <si>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</si>
  <si>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</si>
  <si>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</si>
  <si>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</si>
  <si>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</si>
  <si>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</si>
  <si>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</si>
  <si>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</si>
  <si>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</si>
  <si>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</si>
  <si>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</si>
  <si>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</si>
  <si>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</si>
  <si>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</si>
  <si>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</si>
  <si>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</si>
  <si>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</si>
  <si>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</si>
  <si>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</si>
  <si>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</si>
  <si>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</si>
  <si>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</si>
  <si>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</si>
  <si>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</si>
  <si>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</si>
  <si>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</si>
  <si>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</si>
  <si>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</si>
  <si>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</si>
  <si>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</si>
  <si>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</si>
  <si>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</si>
  <si>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</si>
  <si>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</si>
  <si>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</si>
  <si>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</si>
  <si>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</si>
  <si>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</si>
  <si>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</si>
  <si>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</si>
  <si>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</si>
  <si>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</si>
  <si>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</si>
  <si>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</si>
  <si>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</si>
  <si>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</si>
  <si>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</si>
  <si>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</si>
  <si>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</si>
  <si>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</si>
  <si>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</si>
  <si>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</si>
  <si>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</si>
  <si>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</si>
  <si>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</si>
  <si>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</si>
  <si>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</si>
  <si>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</si>
  <si>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</si>
  <si>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</si>
  <si>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</si>
  <si>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</si>
  <si>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</si>
  <si>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</si>
  <si>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</si>
  <si>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</si>
  <si>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</si>
  <si>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</si>
  <si>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</si>
  <si>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</si>
  <si>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</si>
  <si>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</si>
  <si>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</si>
  <si>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</si>
  <si>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</si>
  <si>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</si>
  <si>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</si>
  <si>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</si>
  <si>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</si>
  <si>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</si>
  <si>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</si>
  <si>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</si>
  <si>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</si>
  <si>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</si>
  <si>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</si>
  <si>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</si>
  <si>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</si>
  <si>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</si>
  <si>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</si>
  <si>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</si>
  <si>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</si>
  <si>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</si>
  <si>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</si>
  <si>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</si>
  <si>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</si>
  <si>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</si>
  <si>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</si>
  <si>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</si>
  <si>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</si>
  <si>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</si>
  <si>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</si>
  <si>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</si>
  <si>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</si>
  <si>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</si>
  <si>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</si>
  <si>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</si>
  <si>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</si>
  <si>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</si>
  <si>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</si>
  <si>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</si>
  <si>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</si>
  <si>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</si>
  <si>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</si>
  <si>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</si>
  <si>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</si>
  <si>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</si>
  <si>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</si>
  <si>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</si>
  <si>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</si>
  <si>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</si>
  <si>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</si>
  <si>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</si>
  <si>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</si>
  <si>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</si>
  <si>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</si>
  <si>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</si>
  <si>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</si>
  <si>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</si>
  <si>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</si>
  <si>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</si>
  <si>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</si>
  <si>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</si>
  <si>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</si>
  <si>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</si>
  <si>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</si>
  <si>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</si>
  <si>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</si>
  <si>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</si>
  <si>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</si>
  <si>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</si>
  <si>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</si>
  <si>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</si>
  <si>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</si>
  <si>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</si>
  <si>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</si>
  <si>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</si>
  <si>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</si>
  <si>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</si>
  <si>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</si>
  <si>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</si>
  <si>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</si>
  <si>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</si>
  <si>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</si>
  <si>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</si>
  <si>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</si>
  <si>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</si>
  <si>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</si>
  <si>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</si>
  <si>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</si>
  <si>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</si>
  <si>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</si>
  <si>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</si>
  <si>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</si>
  <si>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</si>
  <si>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</si>
  <si>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</si>
  <si>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</si>
  <si>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</si>
  <si>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</si>
  <si>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</si>
  <si>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</si>
  <si>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</si>
  <si>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</si>
  <si>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</si>
  <si>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</si>
  <si>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</si>
  <si>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</si>
  <si>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</si>
  <si>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</si>
  <si>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</si>
  <si>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</si>
  <si>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</si>
  <si>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</si>
  <si>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</si>
  <si>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</si>
  <si>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</si>
  <si>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</si>
  <si>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</si>
  <si>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</si>
  <si>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</si>
  <si>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</si>
  <si>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</si>
  <si>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</si>
  <si>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</si>
  <si>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</si>
  <si>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</si>
  <si>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</si>
  <si>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</si>
  <si>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</si>
  <si>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</si>
  <si>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</si>
  <si>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</si>
  <si>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</si>
  <si>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</si>
  <si>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</si>
  <si>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</si>
  <si>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</si>
  <si>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</si>
  <si>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</si>
  <si>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</si>
  <si>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</si>
  <si>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</si>
  <si>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</si>
  <si>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</si>
  <si>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</si>
  <si>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</si>
  <si>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</si>
  <si>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</si>
  <si>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</si>
  <si>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</si>
  <si>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</si>
  <si>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</si>
  <si>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</si>
  <si>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</si>
  <si>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</si>
  <si>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</si>
  <si>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</si>
  <si>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</si>
  <si>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</si>
  <si>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</si>
  <si>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</si>
  <si>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</si>
  <si>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</si>
  <si>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</si>
  <si>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</si>
  <si>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</si>
  <si>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</si>
  <si>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</si>
  <si>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</si>
  <si>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</si>
  <si>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</si>
  <si>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</si>
  <si>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</si>
  <si>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</si>
  <si>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</si>
  <si>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</si>
  <si>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</si>
  <si>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</si>
  <si>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</si>
  <si>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</si>
  <si>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</si>
  <si>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</si>
  <si>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</si>
  <si>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</si>
  <si>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</si>
  <si>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</si>
  <si>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</si>
  <si>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</si>
  <si>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</si>
  <si>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</si>
  <si>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</si>
  <si>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</si>
  <si>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</si>
  <si>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</si>
  <si>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</si>
  <si>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</si>
  <si>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</si>
  <si>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</si>
  <si>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</si>
  <si>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</si>
  <si>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</si>
  <si>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</si>
  <si>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</si>
  <si>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</si>
  <si>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</si>
  <si>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</si>
  <si>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</si>
  <si>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</si>
  <si>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</si>
  <si>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</si>
  <si>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</si>
  <si>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</si>
  <si>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</si>
  <si>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</si>
  <si>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</si>
  <si>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</si>
  <si>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</si>
  <si>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</si>
  <si>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</si>
  <si>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</si>
  <si>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</si>
  <si>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</si>
  <si>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</si>
  <si>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</si>
  <si>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</si>
  <si>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</si>
  <si>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</si>
  <si>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</si>
  <si>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</si>
  <si>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</si>
  <si>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</si>
  <si>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</si>
  <si>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</si>
  <si>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</si>
  <si>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</si>
  <si>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</si>
  <si>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</si>
  <si>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</si>
  <si>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</si>
  <si>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</si>
  <si>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</si>
  <si>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</si>
  <si>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</si>
  <si>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</si>
  <si>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</si>
  <si>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</si>
  <si>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</si>
  <si>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</si>
  <si>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</si>
  <si>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</si>
  <si>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</si>
  <si>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</si>
  <si>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</si>
  <si>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</si>
  <si>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</si>
  <si>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</si>
  <si>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</si>
  <si>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</si>
  <si>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</si>
  <si>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</si>
  <si>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</si>
  <si>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</si>
  <si>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</si>
  <si>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</si>
  <si>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</si>
  <si>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</si>
  <si>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</si>
  <si>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</si>
  <si>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</si>
  <si>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</si>
  <si>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</si>
  <si>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</si>
  <si>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</si>
  <si>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</si>
  <si>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</si>
  <si>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</si>
  <si>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</si>
  <si>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</si>
  <si>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</si>
  <si>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</si>
  <si>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</si>
  <si>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</si>
  <si>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</si>
  <si>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</si>
  <si>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</si>
  <si>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</si>
  <si>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</si>
  <si>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</si>
  <si>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</si>
  <si>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</si>
  <si>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</si>
  <si>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</si>
  <si>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</si>
  <si>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</si>
  <si>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</si>
  <si>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</si>
  <si>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</si>
  <si>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</si>
  <si>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</si>
  <si>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</si>
  <si>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</si>
  <si>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</si>
  <si>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</si>
  <si>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</si>
  <si>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</si>
  <si>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</si>
  <si>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</si>
  <si>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</si>
  <si>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</si>
  <si>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</si>
  <si>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</si>
  <si>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</si>
  <si>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</si>
  <si>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</si>
  <si>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</si>
  <si>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</si>
  <si>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</si>
  <si>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</si>
  <si>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</si>
  <si>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</si>
  <si>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</si>
  <si>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</si>
  <si>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</si>
  <si>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</si>
  <si>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</si>
  <si>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</si>
  <si>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</si>
  <si>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</si>
  <si>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</si>
  <si>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</si>
  <si>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</si>
  <si>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</si>
  <si>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</si>
  <si>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</si>
  <si>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</si>
  <si>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</si>
  <si>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</si>
  <si>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</si>
  <si>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</si>
  <si>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</si>
  <si>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</si>
  <si>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</si>
  <si>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</si>
  <si>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</si>
  <si>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</si>
  <si>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</si>
  <si>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</si>
  <si>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</si>
  <si>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</si>
  <si>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</si>
  <si>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</si>
  <si>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</si>
  <si>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</si>
  <si>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</si>
  <si>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</si>
  <si>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</si>
  <si>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</si>
  <si>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</si>
  <si>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</si>
  <si>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</si>
  <si>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</si>
  <si>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</si>
  <si>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</si>
  <si>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</si>
  <si>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</si>
  <si>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</si>
  <si>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</si>
  <si>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</si>
  <si>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</si>
  <si>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</si>
  <si>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</si>
  <si>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</si>
  <si>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</si>
  <si>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</si>
  <si>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</si>
  <si>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</si>
  <si>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</si>
  <si>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</si>
  <si>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</si>
  <si>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</si>
  <si>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</si>
  <si>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</si>
  <si>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</si>
  <si>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</si>
  <si>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</si>
  <si>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</si>
  <si>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</si>
  <si>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</si>
  <si>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</si>
  <si>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</si>
  <si>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</si>
  <si>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</si>
  <si>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</si>
  <si>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</si>
  <si>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</si>
  <si>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</si>
  <si>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</si>
  <si>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</si>
  <si>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</si>
  <si>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</si>
  <si>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</si>
  <si>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</si>
  <si>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</si>
  <si>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</si>
  <si>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</si>
  <si>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</si>
  <si>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</si>
  <si>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</si>
  <si>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</si>
  <si>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</si>
  <si>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</si>
  <si>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</si>
  <si>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</si>
  <si>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</si>
  <si>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</si>
  <si>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</si>
  <si>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</si>
  <si>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</si>
  <si>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</si>
  <si>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</si>
  <si>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</si>
  <si>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</si>
  <si>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</si>
  <si>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</si>
  <si>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</si>
  <si>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</si>
  <si>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</si>
  <si>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</si>
  <si>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</si>
  <si>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</si>
  <si>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</si>
  <si>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</si>
  <si>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</si>
  <si>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</si>
  <si>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</si>
  <si>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</si>
  <si>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</si>
  <si>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</si>
  <si>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</si>
  <si>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</si>
  <si>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</si>
  <si>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</si>
  <si>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</si>
  <si>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</si>
  <si>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</si>
  <si>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</si>
  <si>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</si>
  <si>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</si>
  <si>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</si>
  <si>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</si>
  <si>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</si>
  <si>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</si>
  <si>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</si>
  <si>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</si>
  <si>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</si>
  <si>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</si>
  <si>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</si>
  <si>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</si>
  <si>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</si>
  <si>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</si>
  <si>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</si>
  <si>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</si>
  <si>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</si>
  <si>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</si>
  <si>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</si>
  <si>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</si>
  <si>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</si>
  <si>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</si>
  <si>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</si>
  <si>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</si>
  <si>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</si>
  <si>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</si>
  <si>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</si>
  <si>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</si>
  <si>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</si>
  <si>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</si>
  <si>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</si>
  <si>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</si>
  <si>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</si>
  <si>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</si>
  <si>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</si>
  <si>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</si>
  <si>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</si>
  <si>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</si>
  <si>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</si>
  <si>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</si>
  <si>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</si>
  <si>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</si>
  <si>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</si>
  <si>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</si>
  <si>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</si>
  <si>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</si>
  <si>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</si>
  <si>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</si>
  <si>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</si>
  <si>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</si>
  <si>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</si>
  <si>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</si>
  <si>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</si>
  <si>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</si>
  <si>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</si>
  <si>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</si>
  <si>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</si>
  <si>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</si>
  <si>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</si>
  <si>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</si>
  <si>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</si>
  <si>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</si>
  <si>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</si>
  <si>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</si>
  <si>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</si>
  <si>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</si>
  <si>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</si>
  <si>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</si>
  <si>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</si>
  <si>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</si>
  <si>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</si>
  <si>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</si>
  <si>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</si>
  <si>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</si>
  <si>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</si>
  <si>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</si>
  <si>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</si>
  <si>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</si>
  <si>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</si>
  <si>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</si>
  <si>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</si>
  <si>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</si>
  <si>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</si>
  <si>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</si>
  <si>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</si>
  <si>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</si>
  <si>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</si>
  <si>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</si>
  <si>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</si>
  <si>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</si>
  <si>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</si>
  <si>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</si>
  <si>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</si>
  <si>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</si>
  <si>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</si>
  <si>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</si>
  <si>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</si>
  <si>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</si>
  <si>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</si>
  <si>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</si>
  <si>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</si>
  <si>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</si>
  <si>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</si>
  <si>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</si>
  <si>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</si>
  <si>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</si>
  <si>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</si>
  <si>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</si>
  <si>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</si>
  <si>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</si>
  <si>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</si>
  <si>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</si>
  <si>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</si>
  <si>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</si>
  <si>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</si>
  <si>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</si>
  <si>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</si>
  <si>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</si>
  <si>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</si>
  <si>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</si>
  <si>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</si>
  <si>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</si>
  <si>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</si>
  <si>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</si>
  <si>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</si>
  <si>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</si>
  <si>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</si>
  <si>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</si>
  <si>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</si>
  <si>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</si>
  <si>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</si>
  <si>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</si>
  <si>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</si>
  <si>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</si>
  <si>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</si>
  <si>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</si>
  <si>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</si>
  <si>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</si>
  <si>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</si>
  <si>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</si>
  <si>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</si>
  <si>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</si>
  <si>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</si>
  <si>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</si>
  <si>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</si>
  <si>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</si>
  <si>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</si>
  <si>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</si>
  <si>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</si>
  <si>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</si>
  <si>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</si>
  <si>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</si>
  <si>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</si>
  <si>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</si>
  <si>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</si>
  <si>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</si>
  <si>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</si>
  <si>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</si>
  <si>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</si>
  <si>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</si>
  <si>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</si>
  <si>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</si>
  <si>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</si>
  <si>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</si>
  <si>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</si>
  <si>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</si>
  <si>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</si>
  <si>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</si>
  <si>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</si>
  <si>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</si>
  <si>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</si>
  <si>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</si>
  <si>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</si>
  <si>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</si>
  <si>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</si>
  <si>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</si>
  <si>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</si>
  <si>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</si>
  <si>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</si>
  <si>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</si>
  <si>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</si>
  <si>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</si>
  <si>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</si>
  <si>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</si>
  <si>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</si>
  <si>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</si>
  <si>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</si>
  <si>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</si>
  <si>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</si>
  <si>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</si>
  <si>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</si>
  <si>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</si>
  <si>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</si>
  <si>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</si>
  <si>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</si>
  <si>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</si>
  <si>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</si>
  <si>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</si>
  <si>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</si>
  <si>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</si>
  <si>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</si>
  <si>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</si>
  <si>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</si>
  <si>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</si>
  <si>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</si>
  <si>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</si>
  <si>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</si>
  <si>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</si>
  <si>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</si>
  <si>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</si>
  <si>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</si>
  <si>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</si>
  <si>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</si>
  <si>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</si>
  <si>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</si>
  <si>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</si>
  <si>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</si>
  <si>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</si>
  <si>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</si>
  <si>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</si>
  <si>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</si>
  <si>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</si>
  <si>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</si>
  <si>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</si>
  <si>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</si>
  <si>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</si>
  <si>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</si>
  <si>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</si>
  <si>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</si>
  <si>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</si>
  <si>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</si>
  <si>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</si>
  <si>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</si>
  <si>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</si>
  <si>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</si>
  <si>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</si>
  <si>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</si>
  <si>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</si>
  <si>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</si>
  <si>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</si>
  <si>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</si>
  <si>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</si>
  <si>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</si>
  <si>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</si>
  <si>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</si>
  <si>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</si>
  <si>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</si>
  <si>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</si>
  <si>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</si>
  <si>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</si>
  <si>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</si>
  <si>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</si>
  <si>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</si>
  <si>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</si>
  <si>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</si>
  <si>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</si>
  <si>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</si>
  <si>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</si>
  <si>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</si>
  <si>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</si>
  <si>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</si>
  <si>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</si>
  <si>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</si>
  <si>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</si>
  <si>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</si>
  <si>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</si>
  <si>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</si>
  <si>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</si>
  <si>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</si>
  <si>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</si>
  <si>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</si>
  <si>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</si>
  <si>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</si>
  <si>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</si>
  <si>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</si>
  <si>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</si>
  <si>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</si>
  <si>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</si>
  <si>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</si>
  <si>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</si>
  <si>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</si>
  <si>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</si>
  <si>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</si>
  <si>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</si>
  <si>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</si>
  <si>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</si>
  <si>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</si>
  <si>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</si>
  <si>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</si>
  <si>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</si>
  <si>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</si>
  <si>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</si>
  <si>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</si>
  <si>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</si>
  <si>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</si>
  <si>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</si>
  <si>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</si>
  <si>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</si>
  <si>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</si>
  <si>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</si>
  <si>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</si>
  <si>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</si>
  <si>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</si>
  <si>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</si>
  <si>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</si>
  <si>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</si>
  <si>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</si>
  <si>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</si>
  <si>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</si>
  <si>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</si>
  <si>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</si>
  <si>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</si>
  <si>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</si>
  <si>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</si>
  <si>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</si>
  <si>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</si>
  <si>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</si>
  <si>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</si>
  <si>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</si>
  <si>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</si>
  <si>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</si>
  <si>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</si>
  <si>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</si>
  <si>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</si>
  <si>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</si>
  <si>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</si>
  <si>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</si>
  <si>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</si>
  <si>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</si>
  <si>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</si>
  <si>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</si>
  <si>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</si>
  <si>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</si>
  <si>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</si>
  <si>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</si>
  <si>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</si>
  <si>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</si>
  <si>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</si>
  <si>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</si>
  <si>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</si>
  <si>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</si>
  <si>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</si>
  <si>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</si>
  <si>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</si>
  <si>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</si>
  <si>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</si>
  <si>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</si>
  <si>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</si>
  <si>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</si>
  <si>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</si>
  <si>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</si>
  <si>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</si>
  <si>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</si>
  <si>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</si>
  <si>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</si>
  <si>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</si>
  <si>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</si>
  <si>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</si>
  <si>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</si>
  <si>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</si>
  <si>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</si>
  <si>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</si>
  <si>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</si>
  <si>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</si>
  <si>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</si>
  <si>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</si>
  <si>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</si>
  <si>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</si>
  <si>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</si>
  <si>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</si>
  <si>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</si>
  <si>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</si>
  <si>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</si>
  <si>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</si>
  <si>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</si>
  <si>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</si>
  <si>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</si>
  <si>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</si>
  <si>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</si>
  <si>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</si>
  <si>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</si>
  <si>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</si>
  <si>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</si>
  <si>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</si>
  <si>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</si>
  <si>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</si>
  <si>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</si>
  <si>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</si>
  <si>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</si>
  <si>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</si>
  <si>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</si>
  <si>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</si>
  <si>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</si>
  <si>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</si>
  <si>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</si>
  <si>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</si>
  <si>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</si>
  <si>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</si>
  <si>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</si>
  <si>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</si>
  <si>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</si>
  <si>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</si>
  <si>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</si>
  <si>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</si>
  <si>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</si>
  <si>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</si>
  <si>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</si>
  <si>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</si>
  <si>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</si>
  <si>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</si>
  <si>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</si>
  <si>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</si>
  <si>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</si>
  <si>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</si>
  <si>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</si>
  <si>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</si>
  <si>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</si>
  <si>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</si>
  <si>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</si>
  <si>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</si>
  <si>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</si>
  <si>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</si>
  <si>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</si>
  <si>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</si>
  <si>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</si>
  <si>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</si>
  <si>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</si>
  <si>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</si>
  <si>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</si>
  <si>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</si>
  <si>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</si>
  <si>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</si>
  <si>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</si>
  <si>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</si>
  <si>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</si>
  <si>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</si>
  <si>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</si>
  <si>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</si>
  <si>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</si>
  <si>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</si>
  <si>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</si>
  <si>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</si>
  <si>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</si>
  <si>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</si>
  <si>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</si>
  <si>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</si>
  <si>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</si>
  <si>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</si>
  <si>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</si>
  <si>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</si>
  <si>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</si>
  <si>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</si>
  <si>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</si>
  <si>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</si>
  <si>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</si>
  <si>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</si>
  <si>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</si>
  <si>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</si>
  <si>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</si>
  <si>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</si>
  <si>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</si>
  <si>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</si>
  <si>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</si>
  <si>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</si>
  <si>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</si>
  <si>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</si>
  <si>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</si>
  <si>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</si>
  <si>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</si>
  <si>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</si>
  <si>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</si>
  <si>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</si>
  <si>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</si>
  <si>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</si>
  <si>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</si>
  <si>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</si>
  <si>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</si>
  <si>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</si>
  <si>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</si>
  <si>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</si>
  <si>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</si>
  <si>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</si>
  <si>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</si>
  <si>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</si>
  <si>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</si>
  <si>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</si>
  <si>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</si>
  <si>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</si>
  <si>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</si>
  <si>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</si>
  <si>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</si>
  <si>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</si>
  <si>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</si>
  <si>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</si>
  <si>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</si>
  <si>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</si>
  <si>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</si>
  <si>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</si>
  <si>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</si>
  <si>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</si>
  <si>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</si>
  <si>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</si>
  <si>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</si>
  <si>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</si>
  <si>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</si>
  <si>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</si>
  <si>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</si>
  <si>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</si>
  <si>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</si>
  <si>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</si>
  <si>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</si>
  <si>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</si>
  <si>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</si>
  <si>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</si>
  <si>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</si>
  <si>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</si>
  <si>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</si>
  <si>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</si>
  <si>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</si>
  <si>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</si>
  <si>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</si>
  <si>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</si>
  <si>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</si>
  <si>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</si>
  <si>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</si>
  <si>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</si>
  <si>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</si>
  <si>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</si>
  <si>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</si>
  <si>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</si>
  <si>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</si>
  <si>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</si>
  <si>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</si>
  <si>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</si>
  <si>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</si>
  <si>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</si>
  <si>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</si>
  <si>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</si>
  <si>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</si>
  <si>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</si>
  <si>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</si>
  <si>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</si>
  <si>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</si>
  <si>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</si>
  <si>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</si>
  <si>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</si>
  <si>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</si>
  <si>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</si>
  <si>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</si>
  <si>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</si>
  <si>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</si>
  <si>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</si>
  <si>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</si>
  <si>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</si>
  <si>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</si>
  <si>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</si>
  <si>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</si>
  <si>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</si>
  <si>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</si>
  <si>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</si>
  <si>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</si>
  <si>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</si>
  <si>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</si>
  <si>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</si>
  <si>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</si>
  <si>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</si>
  <si>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</si>
  <si>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</si>
  <si>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</si>
  <si>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</si>
  <si>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</si>
  <si>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</si>
  <si>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</si>
  <si>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</si>
  <si>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</si>
  <si>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</si>
  <si>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</si>
  <si>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</si>
  <si>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</si>
  <si>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</si>
  <si>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</si>
  <si>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</si>
  <si>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</si>
  <si>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</si>
  <si>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</si>
  <si>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</si>
  <si>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</si>
  <si>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</si>
  <si>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</si>
  <si>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</si>
  <si>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</si>
  <si>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</si>
  <si>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</si>
  <si>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</si>
  <si>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</si>
  <si>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</si>
  <si>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</si>
  <si>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</si>
  <si>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</si>
  <si>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</si>
  <si>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</si>
  <si>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</si>
  <si>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</si>
  <si>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</si>
  <si>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</si>
  <si>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</si>
  <si>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</si>
  <si>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</si>
  <si>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</si>
  <si>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</si>
  <si>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</si>
  <si>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</si>
  <si>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</si>
  <si>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</si>
  <si>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</si>
  <si>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</si>
  <si>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</si>
  <si>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</si>
  <si>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</si>
  <si>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</si>
  <si>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</si>
  <si>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</si>
  <si>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</si>
  <si>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</si>
  <si>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</si>
  <si>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</si>
  <si>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</si>
  <si>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</si>
  <si>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</si>
  <si>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</si>
  <si>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</si>
  <si>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</si>
  <si>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</si>
  <si>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</si>
  <si>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</si>
  <si>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</si>
  <si>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</si>
  <si>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</si>
  <si>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</si>
  <si>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</si>
  <si>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</si>
  <si>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</si>
  <si>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</si>
  <si>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</si>
  <si>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</si>
  <si>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</si>
  <si>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</si>
  <si>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</si>
  <si>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</si>
  <si>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</si>
  <si>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</si>
  <si>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</si>
  <si>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</si>
  <si>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</si>
  <si>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</si>
  <si>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</si>
  <si>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</si>
  <si>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</si>
  <si>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</si>
  <si>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</si>
  <si>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</si>
  <si>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</si>
  <si>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</si>
  <si>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</si>
  <si>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</si>
  <si>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</si>
  <si>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</si>
  <si>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</si>
  <si>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</si>
  <si>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</si>
  <si>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</si>
  <si>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</si>
  <si>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</si>
  <si>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</si>
  <si>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</si>
  <si>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</si>
  <si>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</si>
  <si>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</si>
  <si>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</si>
  <si>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</si>
  <si>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</si>
  <si>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</si>
  <si>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</si>
  <si>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</si>
  <si>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</si>
  <si>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</si>
  <si>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</si>
  <si>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</si>
  <si>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</si>
  <si>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</si>
  <si>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</si>
  <si>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</si>
  <si>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</si>
  <si>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</si>
  <si>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</si>
  <si>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</si>
  <si>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</si>
  <si>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</si>
  <si>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</si>
  <si>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</si>
  <si>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</si>
  <si>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</si>
  <si>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</si>
  <si>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</si>
  <si>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</si>
  <si>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</si>
  <si>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</si>
  <si>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</si>
  <si>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</si>
  <si>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</si>
  <si>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</si>
  <si>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</si>
  <si>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</si>
  <si>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</si>
  <si>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</si>
  <si>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</si>
  <si>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</si>
  <si>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</si>
  <si>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</si>
  <si>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</si>
  <si>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</si>
  <si>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</si>
  <si>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</si>
  <si>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</si>
  <si>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</si>
  <si>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</si>
  <si>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</si>
  <si>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</si>
  <si>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</si>
  <si>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</si>
  <si>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</si>
  <si>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</si>
  <si>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</si>
  <si>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</si>
  <si>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</si>
  <si>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</si>
  <si>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</si>
  <si>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</si>
  <si>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</si>
  <si>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</si>
  <si>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</si>
  <si>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</si>
  <si>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</si>
  <si>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</si>
  <si>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</si>
  <si>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</si>
  <si>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</si>
  <si>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</si>
  <si>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</si>
  <si>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</si>
  <si>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</si>
  <si>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</si>
  <si>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</si>
  <si>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</si>
  <si>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</si>
  <si>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</si>
  <si>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</si>
  <si>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</si>
  <si>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</si>
  <si>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</si>
  <si>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</si>
  <si>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</si>
  <si>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</si>
  <si>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</si>
  <si>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</si>
  <si>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</si>
  <si>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</si>
  <si>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</si>
  <si>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</si>
  <si>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</si>
  <si>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</si>
  <si>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</si>
  <si>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</si>
  <si>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</si>
  <si>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</si>
  <si>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</si>
  <si>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</si>
  <si>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</si>
  <si>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</si>
  <si>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</si>
  <si>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</si>
  <si>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</si>
  <si>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</si>
  <si>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</si>
  <si>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</si>
  <si>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</si>
  <si>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</si>
  <si>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</si>
  <si>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</si>
  <si>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</si>
  <si>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</si>
  <si>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</si>
  <si>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</si>
  <si>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</si>
  <si>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</si>
  <si>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</si>
  <si>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</si>
  <si>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</si>
  <si>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</si>
  <si>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</si>
  <si>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</si>
  <si>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</si>
  <si>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</si>
  <si>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</si>
  <si>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</si>
  <si>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</si>
  <si>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</si>
  <si>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</si>
  <si>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</si>
  <si>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</si>
  <si>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</si>
  <si>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</si>
  <si>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</si>
  <si>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</si>
  <si>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</si>
  <si>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</si>
  <si>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</si>
  <si>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</si>
  <si>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</si>
  <si>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</si>
  <si>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</si>
  <si>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</si>
  <si>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</si>
  <si>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</si>
  <si>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</si>
  <si>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</si>
  <si>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</si>
  <si>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</si>
  <si>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</si>
  <si>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</si>
  <si>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</si>
  <si>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</si>
  <si>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</si>
  <si>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</si>
  <si>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</si>
  <si>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</si>
  <si>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</si>
  <si>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</si>
  <si>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</si>
  <si>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</si>
  <si>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</si>
  <si>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</si>
  <si>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</si>
  <si>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</si>
  <si>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</si>
  <si>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</si>
  <si>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</si>
  <si>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</si>
  <si>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</si>
  <si>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</si>
  <si>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</si>
  <si>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</si>
  <si>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</si>
  <si>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</si>
  <si>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</si>
  <si>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</si>
  <si>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</si>
  <si>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</si>
  <si>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</si>
  <si>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</si>
  <si>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</si>
  <si>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</si>
  <si>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</si>
  <si>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</si>
  <si>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</si>
  <si>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</si>
  <si>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</si>
  <si>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</si>
  <si>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</si>
  <si>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</si>
  <si>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</si>
  <si>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</si>
  <si>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</si>
  <si>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</si>
  <si>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</si>
  <si>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</si>
  <si>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</si>
  <si>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</si>
  <si>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</si>
  <si>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</si>
  <si>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</si>
  <si>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</si>
  <si>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</si>
  <si>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</si>
  <si>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</si>
  <si>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</si>
  <si>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</si>
  <si>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</si>
  <si>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</si>
  <si>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</si>
  <si>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</si>
  <si>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</si>
  <si>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</si>
  <si>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</si>
  <si>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</si>
  <si>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</si>
  <si>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</si>
  <si>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</si>
  <si>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</si>
  <si>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</si>
  <si>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</si>
  <si>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</si>
  <si>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</si>
  <si>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</si>
  <si>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</si>
  <si>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</si>
  <si>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</si>
  <si>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</si>
  <si>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</si>
  <si>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</si>
  <si>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</si>
  <si>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</si>
  <si>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</si>
  <si>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</si>
  <si>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</si>
  <si>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</si>
  <si>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</si>
  <si>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</si>
  <si>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</si>
  <si>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</si>
  <si>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</si>
  <si>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</si>
  <si>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</si>
  <si>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</si>
  <si>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</si>
  <si>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</si>
  <si>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</si>
  <si>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</si>
  <si>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</si>
  <si>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</si>
  <si>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</si>
  <si>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</si>
  <si>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</si>
  <si>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</si>
  <si>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</si>
  <si>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</si>
  <si>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</si>
  <si>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</si>
  <si>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</si>
  <si>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</si>
  <si>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</si>
  <si>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</si>
  <si>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</si>
  <si>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</si>
  <si>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</si>
  <si>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</si>
  <si>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</si>
  <si>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</si>
  <si>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</si>
  <si>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</si>
  <si>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</si>
  <si>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</si>
  <si>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</si>
  <si>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</si>
  <si>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</si>
  <si>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</si>
  <si>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</si>
  <si>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</si>
  <si>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</si>
  <si>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</si>
  <si>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</si>
  <si>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</si>
  <si>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</si>
  <si>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</si>
  <si>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</si>
  <si>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</si>
  <si>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</si>
  <si>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</si>
  <si>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</si>
  <si>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</si>
  <si>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</si>
  <si>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</si>
  <si>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</si>
  <si>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</si>
  <si>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</si>
  <si>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</si>
  <si>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</si>
  <si>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</si>
  <si>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</si>
  <si>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</si>
  <si>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</si>
  <si>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</si>
  <si>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</si>
  <si>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</si>
  <si>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</si>
  <si>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</si>
  <si>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</si>
  <si>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</si>
  <si>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</si>
  <si>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</si>
  <si>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</si>
  <si>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</si>
  <si>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</si>
  <si>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</si>
  <si>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</si>
  <si>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</si>
  <si>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</si>
  <si>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</si>
  <si>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</si>
  <si>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</si>
  <si>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</si>
  <si>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</si>
  <si>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</si>
  <si>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</si>
  <si>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</si>
  <si>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</si>
  <si>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</si>
  <si>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</si>
  <si>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</si>
  <si>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</si>
  <si>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</si>
  <si>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</si>
  <si>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</si>
  <si>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</si>
  <si>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</si>
  <si>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</si>
  <si>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</si>
  <si>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</si>
  <si>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</si>
  <si>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</si>
  <si>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</si>
  <si>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</si>
  <si>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</si>
  <si>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</si>
  <si>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</si>
  <si>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</si>
  <si>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</si>
  <si>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</si>
  <si>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</si>
  <si>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</si>
  <si>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</si>
  <si>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</si>
  <si>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</si>
  <si>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</si>
  <si>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</si>
  <si>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</si>
  <si>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</si>
  <si>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</si>
  <si>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</si>
  <si>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</si>
  <si>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</si>
  <si>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</si>
  <si>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</si>
  <si>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</si>
  <si>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</si>
  <si>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</si>
  <si>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</si>
  <si>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</si>
  <si>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</si>
  <si>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</si>
  <si>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</si>
  <si>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</si>
  <si>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</si>
  <si>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</si>
  <si>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</si>
  <si>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</si>
  <si>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</si>
  <si>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</si>
  <si>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</si>
  <si>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</si>
  <si>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</si>
  <si>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</si>
  <si>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</si>
  <si>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</si>
  <si>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</si>
  <si>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</si>
  <si>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</si>
  <si>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</si>
  <si>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</si>
  <si>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</si>
  <si>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</si>
  <si>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</si>
  <si>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</si>
  <si>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</si>
  <si>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</si>
  <si>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</si>
  <si>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</si>
  <si>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</si>
  <si>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</si>
  <si>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</si>
  <si>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</si>
  <si>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</si>
  <si>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</si>
  <si>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</si>
  <si>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</si>
  <si>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</si>
  <si>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</si>
  <si>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</si>
  <si>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</si>
  <si>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</si>
  <si>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</si>
  <si>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</si>
  <si>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</si>
  <si>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</si>
  <si>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</si>
  <si>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</si>
  <si>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</si>
  <si>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</si>
  <si>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</si>
  <si>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</si>
  <si>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</si>
  <si>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</si>
  <si>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</si>
  <si>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</si>
  <si>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</si>
  <si>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</si>
  <si>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</si>
  <si>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</si>
  <si>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</si>
  <si>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</si>
  <si>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</si>
  <si>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</si>
  <si>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</si>
  <si>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</si>
  <si>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</si>
  <si>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</si>
  <si>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</si>
  <si>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</si>
  <si>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</si>
  <si>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</si>
  <si>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</si>
  <si>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</si>
  <si>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</si>
  <si>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</si>
  <si>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</si>
  <si>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</si>
  <si>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</si>
  <si>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</si>
  <si>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</si>
  <si>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</si>
  <si>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</si>
  <si>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</si>
  <si>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</si>
  <si>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</si>
  <si>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</si>
  <si>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</si>
  <si>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</si>
  <si>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</si>
  <si>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</si>
  <si>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</si>
  <si>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</si>
  <si>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</si>
  <si>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</si>
  <si>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</si>
  <si>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</si>
  <si>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</si>
  <si>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</si>
  <si>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</si>
  <si>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</si>
  <si>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</si>
  <si>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</si>
  <si>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</si>
  <si>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</si>
  <si>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</si>
  <si>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</si>
  <si>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</si>
  <si>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</si>
  <si>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</si>
  <si>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</si>
  <si>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</si>
  <si>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</si>
  <si>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</si>
  <si>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</si>
  <si>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</si>
  <si>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</si>
  <si>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</si>
  <si>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</si>
  <si>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</si>
  <si>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</si>
  <si>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</si>
  <si>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</si>
  <si>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</si>
  <si>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</si>
  <si>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</si>
  <si>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</si>
  <si>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</si>
  <si>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</si>
  <si>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</si>
  <si>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</si>
  <si>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</si>
  <si>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</si>
  <si>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</si>
  <si>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</si>
  <si>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</si>
  <si>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</si>
  <si>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</si>
  <si>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</si>
  <si>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</si>
  <si>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</si>
  <si>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</si>
  <si>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</si>
  <si>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</si>
  <si>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</si>
  <si>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</si>
  <si>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</si>
  <si>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</si>
  <si>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</si>
  <si>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</si>
  <si>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</si>
  <si>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</si>
  <si>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</si>
  <si>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</si>
  <si>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</si>
  <si>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</si>
  <si>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</si>
  <si>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</si>
  <si>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</si>
  <si>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</si>
  <si>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</si>
  <si>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</si>
  <si>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</si>
  <si>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</si>
  <si>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</si>
  <si>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</si>
  <si>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</si>
  <si>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</si>
  <si>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</si>
  <si>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</si>
  <si>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</si>
  <si>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</si>
  <si>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</si>
  <si>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</si>
  <si>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</si>
  <si>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</si>
  <si>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</si>
  <si>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</si>
  <si>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</si>
  <si>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</si>
  <si>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</si>
  <si>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</si>
  <si>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</si>
  <si>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</si>
  <si>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</si>
  <si>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</si>
  <si>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</si>
  <si>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</si>
  <si>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</si>
  <si>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</si>
  <si>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</si>
  <si>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</si>
  <si>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</si>
  <si>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</si>
  <si>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</si>
  <si>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</si>
  <si>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</si>
  <si>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</si>
  <si>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</si>
  <si>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</si>
  <si>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</si>
  <si>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</si>
  <si>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</si>
  <si>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</si>
  <si>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</si>
  <si>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</si>
  <si>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</si>
  <si>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</si>
  <si>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</si>
  <si>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</si>
  <si>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</si>
  <si>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</si>
  <si>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</si>
  <si>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</si>
  <si>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</si>
  <si>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</si>
  <si>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</si>
  <si>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</si>
  <si>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</si>
  <si>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</si>
  <si>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</si>
  <si>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</si>
  <si>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</si>
  <si>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</si>
  <si>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</si>
  <si>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</si>
  <si>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</si>
  <si>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</si>
  <si>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</si>
  <si>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</si>
  <si>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</si>
  <si>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</si>
  <si>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</si>
  <si>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</si>
  <si>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</si>
  <si>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</si>
  <si>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</si>
  <si>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</si>
  <si>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</si>
  <si>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</si>
  <si>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</si>
  <si>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</si>
  <si>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</si>
  <si>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</si>
  <si>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</si>
  <si>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</si>
  <si>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</si>
  <si>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</si>
  <si>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</si>
  <si>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</si>
  <si>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</si>
  <si>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</si>
  <si>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</si>
  <si>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</si>
  <si>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</si>
  <si>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</si>
  <si>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</si>
  <si>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</si>
  <si>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</si>
  <si>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</si>
  <si>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</si>
  <si>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</si>
  <si>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</si>
  <si>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</si>
  <si>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</si>
  <si>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</si>
  <si>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</si>
  <si>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</si>
  <si>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</si>
  <si>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</si>
  <si>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</si>
  <si>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</si>
  <si>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</si>
  <si>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</si>
  <si>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</si>
  <si>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</si>
  <si>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</si>
  <si>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</si>
  <si>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</si>
  <si>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</si>
  <si>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</si>
  <si>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</si>
  <si>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</si>
  <si>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</si>
  <si>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</si>
  <si>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</si>
  <si>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</si>
  <si>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</si>
  <si>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</si>
  <si>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</si>
  <si>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</si>
  <si>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</si>
  <si>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</si>
  <si>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</si>
  <si>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</si>
  <si>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</si>
  <si>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</si>
  <si>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</si>
  <si>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</si>
  <si>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</si>
  <si>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</si>
  <si>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</si>
  <si>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</si>
  <si>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</si>
  <si>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</si>
  <si>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</si>
  <si>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</si>
  <si>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</si>
  <si>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</si>
  <si>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</si>
  <si>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</si>
  <si>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</si>
  <si>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</si>
  <si>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</si>
  <si>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</si>
  <si>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</si>
  <si>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</si>
  <si>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</si>
  <si>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</si>
  <si>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</si>
  <si>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</si>
  <si>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</si>
  <si>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</si>
  <si>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</si>
  <si>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</si>
  <si>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</si>
  <si>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</si>
  <si>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</si>
  <si>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</si>
  <si>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</si>
  <si>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</si>
  <si>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</si>
  <si>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</si>
  <si>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</si>
  <si>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</si>
  <si>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</si>
  <si>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</si>
  <si>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</si>
  <si>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</si>
  <si>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</si>
  <si>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</si>
  <si>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</si>
  <si>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</si>
  <si>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</si>
  <si>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</si>
  <si>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</si>
  <si>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</si>
  <si>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</si>
  <si>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</si>
  <si>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</si>
  <si>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</si>
  <si>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</si>
  <si>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</si>
  <si>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</si>
  <si>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</si>
  <si>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</si>
  <si>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</si>
  <si>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</si>
  <si>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</si>
  <si>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</si>
  <si>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</si>
  <si>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</si>
  <si>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</si>
  <si>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</si>
  <si>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</si>
  <si>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</si>
  <si>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</si>
  <si>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</si>
  <si>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</si>
  <si>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</si>
  <si>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</si>
  <si>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</si>
  <si>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</si>
  <si>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</si>
  <si>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</si>
  <si>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</si>
  <si>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</si>
  <si>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</si>
  <si>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</si>
  <si>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</si>
  <si>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</si>
  <si>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</si>
  <si>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</si>
  <si>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</si>
  <si>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</si>
  <si>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</si>
  <si>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</si>
  <si>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</si>
  <si>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</si>
  <si>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</si>
  <si>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</si>
  <si>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</si>
  <si>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</si>
  <si>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</si>
  <si>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</si>
  <si>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</si>
  <si>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</si>
  <si>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</si>
  <si>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</si>
  <si>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</si>
  <si>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</si>
  <si>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</si>
  <si>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</si>
  <si>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</si>
  <si>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</si>
  <si>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</si>
  <si>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</si>
  <si>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</si>
  <si>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</si>
  <si>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</si>
  <si>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</si>
  <si>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</si>
  <si>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</si>
  <si>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</si>
  <si>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</si>
  <si>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</si>
  <si>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</si>
  <si>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</si>
  <si>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</si>
  <si>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</si>
  <si>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</si>
  <si>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</si>
  <si>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</si>
  <si>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</si>
  <si>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</si>
  <si>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</si>
  <si>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</si>
  <si>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</si>
  <si>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</si>
  <si>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</si>
  <si>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</si>
  <si>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</si>
  <si>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</si>
  <si>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</si>
  <si>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</si>
  <si>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</si>
  <si>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</si>
  <si>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</si>
  <si>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</si>
  <si>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</si>
  <si>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</si>
  <si>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</si>
  <si>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</si>
  <si>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</si>
  <si>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</si>
  <si>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</si>
  <si>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</si>
  <si>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</si>
  <si>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</si>
  <si>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</si>
  <si>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</si>
  <si>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</si>
  <si>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</si>
  <si>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</si>
  <si>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</si>
  <si>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</si>
  <si>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</si>
  <si>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</si>
  <si>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</si>
  <si>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</si>
  <si>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</si>
  <si>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</si>
  <si>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</si>
  <si>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</si>
  <si>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</si>
  <si>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</si>
  <si>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</si>
  <si>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</si>
  <si>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</si>
  <si>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</si>
  <si>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</si>
  <si>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</si>
  <si>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</si>
  <si>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</si>
  <si>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</si>
  <si>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</si>
  <si>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</si>
  <si>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</si>
  <si>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</si>
  <si>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</si>
  <si>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</si>
  <si>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</si>
  <si>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</si>
  <si>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</si>
  <si>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</si>
  <si>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</si>
  <si>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</si>
  <si>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</si>
  <si>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</si>
  <si>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</si>
  <si>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</si>
  <si>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</si>
  <si>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</si>
  <si>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</si>
  <si>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</si>
  <si>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</si>
  <si>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</si>
  <si>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</si>
  <si>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</si>
  <si>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</si>
  <si>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</si>
  <si>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</si>
  <si>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</si>
  <si>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</si>
  <si>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</si>
  <si>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</si>
  <si>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</si>
  <si>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</si>
  <si>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</si>
  <si>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</si>
  <si>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</si>
  <si>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</si>
  <si>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</si>
  <si>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</si>
  <si>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</si>
  <si>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</si>
  <si>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</si>
  <si>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</si>
  <si>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</si>
  <si>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</si>
  <si>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</si>
  <si>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</si>
  <si>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</si>
  <si>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</si>
  <si>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</si>
  <si>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</si>
  <si>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</si>
  <si>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</si>
  <si>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</si>
  <si>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</si>
  <si>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</si>
  <si>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</si>
  <si>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</si>
  <si>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</si>
  <si>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</si>
  <si>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</si>
  <si>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</si>
  <si>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</si>
  <si>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</si>
  <si>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</si>
  <si>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</si>
  <si>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</si>
  <si>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</si>
  <si>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</si>
  <si>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</si>
  <si>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</si>
  <si>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</si>
  <si>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</si>
  <si>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</si>
  <si>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</si>
  <si>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</si>
  <si>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</si>
  <si>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</si>
  <si>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</si>
  <si>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</si>
  <si>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</si>
  <si>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</si>
  <si>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</si>
  <si>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</si>
  <si>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</si>
  <si>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</si>
  <si>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</si>
  <si>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</si>
  <si>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</si>
  <si>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</si>
  <si>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</si>
  <si>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</si>
  <si>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</si>
  <si>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</si>
  <si>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</si>
  <si>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</si>
  <si>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</si>
  <si>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</si>
  <si>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</si>
  <si>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</si>
  <si>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</si>
  <si>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</si>
  <si>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</si>
  <si>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</si>
  <si>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</si>
  <si>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</si>
  <si>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</si>
  <si>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</si>
  <si>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</si>
  <si>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</si>
  <si>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</si>
  <si>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</si>
  <si>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</si>
  <si>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</si>
  <si>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</si>
  <si>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</si>
  <si>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</si>
  <si>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</si>
  <si>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</si>
  <si>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</si>
  <si>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</si>
  <si>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</si>
  <si>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</si>
  <si>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</si>
  <si>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</si>
  <si>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</si>
  <si>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</si>
  <si>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</si>
  <si>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</si>
  <si>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</si>
  <si>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</si>
  <si>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</si>
  <si>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</si>
  <si>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</si>
  <si>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</si>
  <si>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</si>
  <si>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</si>
  <si>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</si>
  <si>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</si>
  <si>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</si>
  <si>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</si>
  <si>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</si>
  <si>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</si>
  <si>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</si>
  <si>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</si>
  <si>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</si>
  <si>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</si>
  <si>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</si>
  <si>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</si>
  <si>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</si>
  <si>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</si>
  <si>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</si>
  <si>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</si>
  <si>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</si>
  <si>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</si>
  <si>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</si>
  <si>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</si>
  <si>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</si>
  <si>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</si>
  <si>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</si>
  <si>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</si>
  <si>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</si>
  <si>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</si>
  <si>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</si>
  <si>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</si>
  <si>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</si>
  <si>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</si>
  <si>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</si>
  <si>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</si>
  <si>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</si>
  <si>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</si>
  <si>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</si>
  <si>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</si>
  <si>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</si>
  <si>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</si>
  <si>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</si>
  <si>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</si>
  <si>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</si>
  <si>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</si>
  <si>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</si>
  <si>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</si>
  <si>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</si>
  <si>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</si>
  <si>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</si>
  <si>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</si>
  <si>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</si>
  <si>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</si>
  <si>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</si>
  <si>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</si>
  <si>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</si>
  <si>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</si>
  <si>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</si>
  <si>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</si>
  <si>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</si>
  <si>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</si>
  <si>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</si>
  <si>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</si>
  <si>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</si>
  <si>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</si>
  <si>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</si>
  <si>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</si>
  <si>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</si>
  <si>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</si>
  <si>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</si>
  <si>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</si>
  <si>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</si>
  <si>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</si>
  <si>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</si>
  <si>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</si>
  <si>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</si>
  <si>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</si>
  <si>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</si>
  <si>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</si>
  <si>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</si>
  <si>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</si>
  <si>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</si>
  <si>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</si>
  <si>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</si>
  <si>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</si>
  <si>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</si>
  <si>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</si>
  <si>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</si>
  <si>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</si>
  <si>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</si>
  <si>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</si>
  <si>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</si>
  <si>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</si>
  <si>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</si>
  <si>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</si>
  <si>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</si>
  <si>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</si>
  <si>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</si>
  <si>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</si>
  <si>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</si>
  <si>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</si>
  <si>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</si>
  <si>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</si>
  <si>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</si>
  <si>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</si>
  <si>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</si>
  <si>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</si>
  <si>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</si>
  <si>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</si>
  <si>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</si>
  <si>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</si>
  <si>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</si>
  <si>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</si>
  <si>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</si>
  <si>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</si>
  <si>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</si>
  <si>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</si>
  <si>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</si>
  <si>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</si>
  <si>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</si>
  <si>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</si>
  <si>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</si>
  <si>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</si>
  <si>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</si>
  <si>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</si>
  <si>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</si>
  <si>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</si>
  <si>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</si>
  <si>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</si>
  <si>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</si>
  <si>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</si>
  <si>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</si>
  <si>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</si>
  <si>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</si>
  <si>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</si>
  <si>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</si>
  <si>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</si>
  <si>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</si>
  <si>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</si>
  <si>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</si>
  <si>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</si>
  <si>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</si>
  <si>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</si>
  <si>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</si>
  <si>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</si>
  <si>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</si>
  <si>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</si>
  <si>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</si>
  <si>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</si>
  <si>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</si>
  <si>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</si>
  <si>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</si>
  <si>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</si>
  <si>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</si>
  <si>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</si>
  <si>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</si>
  <si>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</si>
  <si>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</si>
  <si>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</si>
  <si>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</si>
  <si>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</si>
  <si>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</si>
  <si>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</si>
  <si>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</si>
  <si>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</si>
  <si>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</si>
  <si>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</si>
  <si>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</si>
  <si>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</si>
  <si>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</si>
  <si>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</si>
  <si>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</si>
  <si>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</si>
  <si>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</si>
  <si>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</si>
  <si>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</si>
  <si>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</si>
  <si>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</si>
  <si>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</si>
  <si>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</si>
  <si>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</si>
  <si>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</si>
  <si>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</si>
  <si>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</si>
  <si>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</si>
  <si>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</si>
  <si>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</si>
  <si>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</si>
  <si>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</si>
  <si>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</si>
  <si>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</si>
  <si>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</si>
  <si>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</si>
  <si>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</si>
  <si>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</si>
  <si>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</si>
  <si>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</si>
  <si>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</si>
  <si>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</si>
  <si>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</si>
  <si>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</si>
  <si>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</si>
  <si>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</si>
  <si>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</si>
  <si>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</si>
  <si>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</si>
  <si>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</si>
  <si>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</si>
  <si>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</si>
  <si>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</si>
  <si>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</si>
  <si>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</si>
  <si>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</si>
  <si>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</si>
  <si>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</si>
  <si>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</si>
  <si>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</si>
  <si>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</si>
  <si>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</si>
  <si>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</si>
  <si>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</si>
  <si>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</si>
  <si>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</si>
  <si>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</si>
  <si>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</si>
  <si>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</si>
  <si>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</si>
  <si>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</si>
  <si>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</si>
  <si>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</si>
  <si>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</si>
  <si>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</si>
  <si>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</si>
  <si>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</si>
  <si>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</si>
  <si>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</si>
  <si>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</si>
  <si>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</si>
  <si>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</si>
  <si>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</si>
  <si>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</si>
  <si>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</si>
  <si>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</si>
  <si>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</si>
  <si>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</si>
  <si>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</si>
  <si>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</si>
  <si>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</si>
  <si>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</si>
  <si>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</si>
  <si>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</si>
  <si>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</si>
  <si>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</si>
  <si>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</si>
  <si>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</si>
  <si>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</si>
  <si>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</si>
  <si>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</si>
  <si>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</si>
  <si>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</si>
  <si>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</si>
  <si>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</si>
  <si>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</si>
  <si>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</si>
  <si>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</si>
  <si>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</si>
  <si>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</si>
  <si>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</si>
  <si>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</si>
  <si>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</si>
  <si>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</si>
  <si>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</si>
  <si>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</si>
  <si>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</si>
  <si>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</si>
  <si>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</si>
  <si>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</si>
  <si>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</si>
  <si>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</si>
  <si>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</si>
  <si>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</si>
  <si>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</si>
  <si>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</si>
  <si>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</si>
  <si>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</si>
  <si>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</si>
  <si>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</si>
  <si>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</si>
  <si>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</si>
  <si>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</si>
  <si>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</si>
  <si>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</si>
  <si>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</si>
  <si>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</si>
  <si>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</si>
  <si>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</si>
  <si>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</si>
  <si>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</si>
  <si>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</si>
  <si>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</si>
  <si>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</si>
  <si>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</si>
  <si>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</si>
  <si>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</si>
  <si>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</si>
  <si>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</si>
  <si>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</si>
  <si>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</si>
  <si>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</si>
  <si>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</si>
  <si>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</si>
  <si>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</si>
  <si>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</si>
  <si>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</si>
  <si>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</si>
  <si>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</si>
  <si>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</si>
  <si>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</si>
  <si>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</si>
  <si>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</si>
  <si>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</si>
  <si>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</si>
  <si>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</si>
  <si>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</si>
  <si>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</si>
  <si>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</si>
  <si>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</si>
  <si>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</si>
  <si>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</si>
  <si>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</si>
  <si>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</si>
  <si>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</si>
  <si>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</si>
  <si>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</si>
  <si>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</si>
  <si>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</si>
  <si>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</si>
  <si>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</si>
  <si>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</si>
  <si>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</si>
  <si>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</si>
  <si>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</si>
  <si>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</si>
  <si>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</si>
  <si>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</si>
  <si>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</si>
  <si>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</si>
  <si>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</si>
  <si>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</si>
  <si>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</si>
  <si>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</si>
  <si>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</si>
  <si>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</si>
  <si>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</si>
  <si>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</si>
  <si>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</si>
  <si>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</si>
  <si>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</si>
  <si>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</si>
  <si>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</si>
  <si>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</si>
  <si>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</si>
  <si>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</si>
  <si>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</si>
  <si>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</si>
  <si>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</si>
  <si>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</si>
  <si>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</si>
  <si>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</si>
  <si>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</si>
  <si>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</si>
  <si>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</si>
  <si>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</si>
  <si>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</si>
  <si>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</si>
  <si>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</si>
  <si>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</si>
  <si>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</si>
  <si>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</si>
  <si>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</si>
  <si>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</si>
  <si>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</si>
  <si>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</si>
  <si>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</si>
  <si>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</si>
  <si>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</si>
  <si>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</si>
  <si>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</si>
  <si>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</si>
  <si>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</si>
  <si>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</si>
  <si>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</si>
  <si>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</si>
  <si>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</si>
  <si>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</si>
  <si>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</si>
  <si>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</si>
  <si>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</si>
  <si>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</si>
  <si>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</si>
  <si>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</si>
  <si>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</si>
  <si>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</si>
  <si>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</si>
  <si>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</si>
  <si>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</si>
  <si>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</si>
  <si>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</si>
  <si>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</si>
  <si>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</si>
  <si>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</si>
  <si>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</si>
  <si>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</si>
  <si>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</si>
  <si>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</si>
  <si>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</si>
  <si>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</si>
  <si>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</si>
  <si>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</si>
  <si>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</si>
  <si>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</si>
  <si>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</si>
  <si>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</si>
  <si>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</si>
  <si>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</si>
  <si>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</si>
  <si>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</si>
  <si>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</si>
  <si>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</si>
  <si>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</si>
  <si>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</si>
  <si>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</si>
  <si>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</si>
  <si>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</si>
  <si>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</si>
  <si>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</si>
  <si>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</si>
  <si>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</si>
  <si>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</si>
  <si>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</si>
  <si>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</si>
  <si>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</si>
  <si>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</si>
  <si>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</si>
  <si>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</si>
  <si>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</si>
  <si>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</si>
  <si>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</si>
  <si>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</si>
  <si>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</si>
  <si>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</si>
  <si>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</si>
  <si>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</si>
  <si>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</si>
  <si>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</si>
  <si>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</si>
  <si>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</si>
  <si>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</si>
  <si>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</si>
  <si>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</si>
  <si>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</si>
  <si>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</si>
  <si>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</si>
  <si>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</si>
  <si>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</si>
  <si>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</si>
  <si>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</si>
  <si>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</si>
  <si>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</si>
  <si>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</si>
  <si>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</si>
  <si>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</si>
  <si>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</si>
  <si>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</si>
  <si>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</si>
  <si>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</si>
  <si>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</si>
  <si>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</si>
  <si>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</si>
  <si>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</si>
  <si>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</si>
  <si>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</si>
  <si>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</si>
  <si>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</si>
  <si>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</si>
  <si>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</si>
  <si>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</si>
  <si>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</si>
  <si>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</si>
  <si>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</si>
  <si>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</si>
  <si>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</si>
  <si>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</si>
  <si>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</si>
  <si>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</si>
  <si>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</si>
  <si>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</si>
  <si>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</si>
  <si>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</si>
  <si>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</si>
  <si>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</si>
  <si>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</si>
  <si>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</si>
  <si>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</si>
  <si>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</si>
  <si>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</si>
  <si>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</si>
  <si>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</si>
  <si>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</si>
  <si>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</si>
  <si>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</si>
  <si>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</si>
  <si>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</si>
  <si>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</si>
  <si>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</si>
  <si>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</si>
  <si>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</si>
  <si>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</si>
  <si>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</si>
  <si>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</si>
  <si>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</si>
  <si>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</si>
  <si>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</si>
  <si>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</si>
  <si>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</si>
  <si>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</si>
  <si>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</si>
  <si>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</si>
  <si>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</si>
  <si>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</si>
  <si>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</si>
  <si>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</si>
  <si>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</si>
  <si>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</si>
  <si>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</si>
  <si>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</si>
  <si>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</si>
  <si>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</si>
  <si>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</si>
  <si>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</si>
  <si>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</si>
  <si>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</si>
  <si>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</si>
  <si>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</si>
  <si>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</si>
  <si>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</si>
  <si>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</si>
  <si>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</si>
  <si>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</si>
  <si>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</si>
  <si>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</si>
  <si>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</si>
  <si>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</si>
  <si>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</si>
  <si>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</si>
  <si>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</si>
  <si>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</si>
  <si>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</si>
  <si>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</si>
  <si>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</si>
  <si>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</si>
  <si>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</si>
  <si>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</si>
  <si>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</si>
  <si>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</si>
  <si>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</si>
  <si>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</si>
  <si>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</si>
  <si>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</si>
  <si>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</si>
  <si>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</si>
  <si>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</si>
  <si>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</si>
  <si>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</si>
  <si>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</si>
  <si>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</si>
  <si>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</si>
  <si>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</si>
  <si>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</si>
  <si>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</si>
  <si>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</si>
  <si>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</si>
  <si>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</si>
  <si>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</si>
  <si>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</si>
  <si>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</si>
  <si>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</si>
  <si>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</si>
  <si>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</si>
  <si>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</si>
  <si>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</si>
  <si>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</si>
  <si>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</si>
  <si>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</si>
  <si>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</si>
  <si>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</si>
  <si>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</si>
  <si>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</si>
  <si>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</si>
  <si>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</si>
  <si>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</si>
  <si>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</si>
  <si>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</si>
  <si>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</si>
  <si>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</si>
  <si>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</si>
  <si>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</si>
  <si>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</si>
  <si>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</si>
  <si>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</si>
  <si>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</si>
  <si>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</si>
  <si>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</si>
  <si>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</si>
  <si>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</si>
  <si>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</si>
  <si>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</si>
  <si>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</si>
  <si>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</si>
  <si>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</si>
  <si>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</si>
  <si>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</si>
  <si>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</si>
  <si>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</si>
  <si>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</si>
  <si>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</si>
  <si>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</si>
  <si>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</si>
  <si>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</si>
  <si>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</si>
  <si>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</si>
  <si>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</si>
  <si>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</si>
  <si>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</si>
  <si>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</si>
  <si>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</si>
  <si>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</si>
  <si>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</si>
  <si>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</si>
  <si>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</si>
  <si>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</si>
  <si>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</si>
  <si>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</si>
  <si>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</si>
  <si>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</si>
  <si>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</si>
  <si>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</si>
  <si>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</si>
  <si>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</si>
  <si>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</si>
  <si>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</si>
  <si>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</si>
  <si>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</si>
  <si>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</si>
  <si>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</si>
  <si>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</si>
  <si>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</si>
  <si>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</si>
  <si>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</si>
  <si>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</si>
  <si>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</si>
  <si>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</si>
  <si>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</si>
  <si>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</si>
  <si>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</si>
  <si>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</si>
  <si>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</si>
  <si>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</si>
  <si>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</si>
  <si>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</si>
  <si>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</si>
  <si>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</si>
  <si>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</si>
  <si>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</si>
  <si>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</si>
  <si>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</si>
  <si>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</si>
  <si>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</si>
  <si>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</si>
  <si>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</si>
  <si>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</si>
  <si>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</si>
  <si>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</si>
  <si>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</si>
  <si>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</si>
  <si>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</si>
  <si>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</si>
  <si>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</si>
  <si>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</si>
  <si>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</si>
  <si>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</si>
  <si>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</si>
  <si>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</si>
  <si>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</si>
  <si>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</si>
  <si>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</si>
  <si>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</si>
  <si>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</si>
  <si>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</si>
  <si>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</si>
  <si>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</si>
  <si>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</si>
  <si>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</si>
  <si>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</si>
  <si>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</si>
  <si>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</si>
  <si>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</si>
  <si>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</si>
  <si>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</si>
  <si>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</si>
  <si>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</si>
  <si>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</si>
  <si>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</si>
  <si>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</si>
  <si>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</si>
  <si>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</si>
  <si>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</si>
  <si>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</si>
  <si>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</si>
  <si>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</si>
  <si>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</si>
  <si>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</si>
  <si>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</si>
  <si>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</si>
  <si>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</si>
  <si>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</si>
  <si>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</si>
  <si>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</si>
  <si>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</si>
  <si>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</si>
  <si>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</si>
  <si>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</si>
  <si>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</si>
  <si>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</si>
  <si>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</si>
  <si>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</si>
  <si>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</si>
  <si>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</si>
  <si>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</si>
  <si>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</si>
  <si>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</si>
  <si>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</si>
  <si>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</si>
  <si>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</si>
  <si>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</si>
  <si>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</si>
  <si>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</si>
  <si>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</si>
  <si>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</si>
  <si>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</si>
  <si>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</si>
  <si>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</si>
  <si>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</si>
  <si>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</si>
  <si>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</si>
  <si>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</si>
  <si>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</si>
  <si>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</si>
  <si>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</si>
  <si>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</si>
  <si>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</si>
  <si>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</si>
  <si>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</si>
  <si>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</si>
  <si>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</si>
  <si>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</si>
  <si>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</si>
  <si>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</si>
  <si>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</si>
  <si>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</si>
  <si>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</si>
  <si>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</si>
  <si>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</si>
  <si>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</si>
  <si>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</si>
  <si>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</si>
  <si>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</si>
  <si>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</si>
  <si>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</si>
  <si>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</si>
  <si>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</si>
  <si>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</si>
  <si>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</si>
  <si>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</si>
  <si>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</si>
  <si>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</si>
  <si>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</si>
  <si>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</si>
  <si>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</si>
  <si>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</si>
  <si>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</si>
  <si>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</si>
  <si>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</si>
  <si>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</si>
  <si>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</si>
  <si>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</si>
  <si>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</si>
  <si>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</si>
  <si>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</si>
  <si>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</si>
  <si>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</si>
  <si>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</si>
  <si>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</si>
  <si>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</si>
  <si>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</si>
  <si>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</si>
  <si>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</si>
  <si>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</si>
  <si>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</si>
  <si>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</si>
  <si>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</si>
  <si>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</si>
  <si>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</si>
  <si>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</si>
  <si>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</si>
  <si>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</si>
  <si>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</si>
  <si>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</si>
  <si>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</si>
  <si>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</si>
  <si>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</si>
  <si>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</si>
  <si>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</si>
  <si>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</si>
  <si>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</si>
  <si>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</si>
  <si>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</si>
  <si>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</si>
  <si>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</si>
  <si>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</si>
  <si>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</si>
  <si>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</si>
  <si>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</si>
  <si>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</si>
  <si>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</si>
  <si>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</si>
  <si>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</si>
  <si>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</si>
  <si>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</si>
  <si>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</si>
  <si>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</si>
  <si>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</si>
  <si>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</si>
  <si>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</si>
  <si>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</si>
  <si>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</si>
  <si>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</si>
  <si>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</si>
  <si>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</si>
  <si>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</si>
  <si>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</si>
  <si>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</si>
  <si>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</si>
  <si>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</si>
  <si>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</si>
  <si>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</si>
  <si>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</si>
  <si>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</si>
  <si>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</si>
  <si>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</si>
  <si>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</si>
  <si>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</si>
  <si>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</si>
  <si>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</si>
  <si>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</si>
  <si>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</si>
  <si>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</si>
  <si>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</si>
  <si>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</si>
  <si>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</si>
  <si>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</si>
  <si>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</si>
  <si>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</si>
  <si>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</si>
  <si>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</si>
  <si>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</si>
  <si>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</si>
  <si>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</si>
  <si>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</si>
  <si>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</si>
  <si>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</si>
  <si>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</si>
  <si>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</si>
  <si>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</si>
  <si>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</si>
  <si>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</si>
  <si>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</si>
  <si>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</si>
  <si>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</si>
  <si>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</si>
  <si>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</si>
  <si>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</si>
  <si>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</si>
  <si>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</si>
  <si>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</si>
  <si>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</si>
  <si>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</si>
  <si>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</si>
  <si>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</si>
  <si>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</si>
  <si>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</si>
  <si>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</si>
  <si>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</si>
  <si>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</si>
  <si>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</si>
  <si>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</si>
  <si>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</si>
  <si>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</si>
  <si>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</si>
  <si>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</si>
  <si>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</si>
  <si>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</si>
  <si>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</si>
  <si>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</si>
  <si>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</si>
  <si>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</si>
  <si>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</si>
  <si>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</si>
  <si>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</si>
  <si>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</si>
  <si>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</si>
  <si>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</si>
  <si>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</si>
  <si>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</si>
  <si>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</si>
  <si>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</si>
  <si>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</si>
  <si>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</si>
  <si>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</si>
  <si>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</si>
  <si>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</si>
  <si>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</si>
  <si>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</si>
  <si>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</si>
  <si>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</si>
  <si>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</si>
  <si>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</si>
  <si>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</si>
  <si>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</si>
  <si>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</si>
  <si>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</si>
  <si>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</si>
  <si>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</si>
  <si>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</si>
  <si>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</si>
  <si>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</si>
  <si>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</si>
  <si>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</si>
  <si>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</si>
  <si>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</si>
  <si>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</si>
  <si>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</si>
  <si>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</si>
  <si>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</si>
  <si>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</si>
  <si>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</si>
  <si>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</si>
  <si>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</si>
  <si>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</si>
  <si>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</si>
  <si>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</si>
  <si>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</si>
  <si>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</si>
  <si>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</si>
  <si>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</si>
  <si>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</si>
  <si>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</si>
  <si>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</si>
  <si>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</si>
  <si>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</si>
  <si>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</si>
  <si>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</si>
  <si>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</si>
  <si>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</si>
  <si>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</si>
  <si>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</si>
  <si>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</si>
  <si>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</si>
  <si>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</si>
  <si>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</si>
  <si>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</si>
  <si>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</si>
  <si>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</si>
  <si>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</si>
  <si>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</si>
  <si>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</si>
  <si>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</si>
  <si>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</si>
  <si>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</si>
  <si>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</si>
  <si>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</si>
  <si>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</si>
  <si>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</si>
  <si>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</si>
  <si>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</si>
  <si>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</si>
  <si>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</si>
  <si>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</si>
  <si>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</si>
  <si>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</si>
  <si>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</si>
  <si>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</si>
  <si>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</si>
  <si>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</si>
  <si>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</si>
  <si>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</si>
  <si>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</si>
  <si>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</si>
  <si>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</si>
  <si>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</si>
  <si>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</si>
  <si>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</si>
  <si>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</si>
  <si>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</si>
  <si>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</si>
  <si>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</si>
  <si>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</si>
  <si>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</si>
  <si>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</si>
  <si>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</si>
  <si>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</si>
  <si>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</si>
  <si>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</si>
  <si>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</si>
  <si>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</si>
  <si>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</si>
  <si>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</si>
  <si>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</si>
  <si>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</si>
  <si>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</si>
  <si>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</si>
  <si>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</si>
  <si>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</si>
  <si>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</si>
  <si>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</si>
  <si>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</si>
  <si>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</si>
  <si>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</si>
  <si>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</si>
  <si>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</si>
  <si>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</si>
  <si>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</si>
  <si>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</si>
  <si>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</si>
  <si>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</si>
  <si>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</si>
  <si>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</si>
  <si>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</si>
  <si>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</si>
  <si>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</si>
  <si>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</si>
  <si>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</si>
  <si>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</si>
  <si>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</si>
  <si>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</si>
  <si>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</si>
  <si>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</si>
  <si>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</si>
  <si>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</si>
  <si>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</si>
  <si>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</si>
  <si>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</si>
  <si>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</si>
  <si>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</si>
  <si>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</si>
  <si>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</si>
  <si>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</si>
  <si>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</si>
  <si>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</si>
  <si>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</si>
  <si>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</si>
  <si>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</si>
  <si>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</si>
  <si>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</si>
  <si>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</si>
  <si>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</si>
  <si>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</si>
  <si>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</si>
  <si>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</si>
  <si>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</si>
  <si>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</si>
  <si>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</si>
  <si>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</si>
  <si>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</si>
  <si>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</si>
  <si>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</si>
  <si>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</si>
  <si>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</si>
  <si>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</si>
  <si>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</si>
  <si>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</si>
  <si>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</si>
  <si>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</si>
  <si>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</si>
  <si>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</si>
  <si>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</si>
  <si>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</si>
  <si>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</si>
  <si>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</si>
  <si>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</si>
  <si>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</si>
  <si>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</si>
  <si>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</si>
  <si>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</si>
  <si>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</si>
  <si>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</si>
  <si>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</si>
  <si>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</si>
  <si>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</si>
  <si>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</si>
  <si>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</si>
  <si>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</si>
  <si>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</si>
  <si>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</si>
  <si>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</si>
  <si>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</si>
  <si>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</si>
  <si>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</si>
  <si>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</si>
  <si>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</si>
  <si>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</si>
  <si>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</si>
  <si>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</si>
  <si>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</si>
  <si>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</si>
  <si>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</si>
  <si>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</si>
  <si>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</si>
  <si>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</si>
  <si>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</si>
  <si>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</si>
  <si>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</si>
  <si>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</si>
  <si>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</si>
  <si>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</si>
  <si>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</si>
  <si>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</si>
  <si>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</si>
  <si>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</si>
  <si>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</si>
  <si>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</si>
  <si>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</si>
  <si>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</si>
  <si>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</si>
  <si>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</si>
  <si>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</si>
  <si>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</si>
  <si>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</si>
  <si>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</si>
  <si>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</si>
  <si>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</si>
  <si>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</si>
  <si>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</si>
  <si>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</si>
  <si>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</si>
  <si>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</si>
  <si>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</si>
  <si>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</si>
  <si>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</si>
  <si>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</si>
  <si>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</si>
  <si>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</si>
  <si>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</si>
  <si>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</si>
  <si>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</si>
  <si>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</si>
  <si>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</si>
  <si>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</si>
  <si>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</si>
  <si>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</si>
  <si>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</si>
  <si>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</si>
  <si>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</si>
  <si>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</si>
  <si>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</si>
  <si>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</si>
  <si>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</si>
  <si>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</si>
  <si>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</si>
  <si>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</si>
  <si>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</si>
  <si>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</si>
  <si>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</si>
  <si>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</si>
  <si>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</si>
  <si>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</si>
  <si>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</si>
  <si>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</si>
  <si>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</si>
  <si>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</si>
  <si>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</si>
  <si>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</si>
  <si>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</si>
  <si>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</si>
  <si>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</si>
  <si>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</si>
  <si>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</si>
  <si>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</si>
  <si>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</si>
  <si>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</si>
  <si>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</si>
  <si>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</si>
  <si>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</si>
  <si>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</si>
  <si>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</si>
  <si>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</si>
  <si>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</si>
  <si>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</si>
  <si>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</si>
  <si>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</si>
  <si>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</si>
  <si>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</si>
  <si>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</si>
  <si>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</si>
  <si>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</si>
  <si>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</si>
  <si>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</si>
  <si>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</si>
  <si>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</si>
  <si>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</si>
  <si>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</si>
  <si>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</si>
  <si>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</si>
  <si>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</si>
  <si>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</si>
  <si>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</si>
  <si>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</si>
  <si>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</si>
  <si>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</si>
  <si>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</si>
  <si>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</si>
  <si>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</si>
  <si>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</si>
  <si>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</si>
  <si>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</si>
  <si>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</si>
  <si>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</si>
  <si>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</si>
  <si>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</si>
  <si>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</si>
  <si>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</si>
  <si>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</si>
  <si>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</si>
  <si>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</si>
  <si>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</si>
  <si>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</si>
  <si>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</si>
  <si>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</si>
  <si>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</si>
  <si>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</si>
  <si>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</si>
  <si>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</si>
  <si>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</si>
  <si>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</si>
  <si>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</si>
  <si>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</si>
  <si>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</si>
  <si>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</si>
  <si>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</si>
  <si>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</si>
  <si>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</si>
  <si>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</si>
  <si>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</si>
  <si>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</si>
  <si>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</si>
  <si>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</si>
  <si>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</si>
  <si>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</si>
  <si>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</si>
  <si>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</si>
  <si>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</si>
  <si>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</si>
  <si>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</si>
  <si>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</si>
  <si>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</si>
  <si>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</si>
  <si>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</si>
  <si>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</si>
  <si>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</si>
  <si>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</si>
  <si>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</si>
  <si>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</si>
  <si>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</si>
  <si>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</si>
  <si>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</si>
  <si>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</si>
  <si>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</si>
  <si>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</si>
  <si>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</si>
  <si>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</si>
  <si>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</si>
  <si>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</si>
  <si>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</si>
  <si>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</si>
  <si>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</si>
  <si>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</si>
  <si>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</si>
  <si>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</si>
  <si>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</si>
  <si>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</si>
  <si>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</si>
  <si>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</si>
  <si>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</si>
  <si>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</si>
  <si>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</si>
  <si>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</si>
  <si>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</si>
  <si>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</si>
  <si>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</si>
  <si>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</si>
  <si>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</si>
  <si>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</si>
  <si>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</si>
  <si>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</si>
  <si>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</si>
  <si>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</si>
  <si>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</si>
  <si>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</si>
  <si>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</si>
  <si>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</si>
  <si>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</si>
  <si>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</si>
  <si>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</si>
  <si>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</si>
  <si>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</si>
  <si>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</si>
  <si>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</si>
  <si>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</si>
  <si>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</si>
  <si>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</si>
  <si>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</si>
  <si>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</si>
  <si>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</si>
  <si>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</si>
  <si>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</si>
  <si>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</si>
  <si>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</si>
  <si>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</si>
  <si>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</si>
  <si>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</si>
  <si>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</si>
  <si>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</si>
  <si>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</si>
  <si>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</si>
  <si>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</si>
  <si>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</si>
  <si>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</si>
  <si>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</si>
  <si>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</si>
  <si>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</si>
  <si>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</si>
  <si>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</si>
  <si>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</si>
  <si>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</si>
  <si>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</si>
  <si>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</si>
  <si>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</si>
  <si>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</si>
  <si>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</si>
  <si>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</si>
  <si>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</si>
  <si>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</si>
  <si>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</si>
  <si>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</si>
  <si>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</si>
  <si>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</si>
  <si>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</si>
  <si>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</si>
  <si>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</si>
  <si>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</si>
  <si>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</si>
  <si>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</si>
  <si>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</si>
  <si>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</si>
  <si>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</si>
  <si>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</si>
  <si>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</si>
  <si>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</si>
  <si>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</si>
  <si>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</si>
  <si>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</si>
  <si>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</si>
  <si>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</si>
  <si>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</si>
  <si>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</si>
  <si>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</si>
  <si>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</si>
  <si>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</si>
  <si>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</si>
  <si>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</si>
  <si>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</si>
  <si>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</si>
  <si>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</si>
  <si>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</si>
  <si>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</si>
  <si>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</si>
  <si>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</si>
  <si>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</si>
  <si>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</si>
  <si>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</si>
  <si>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</si>
  <si>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</si>
  <si>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</si>
  <si>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</si>
  <si>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</si>
  <si>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</si>
  <si>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</si>
  <si>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</si>
  <si>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</si>
  <si>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</si>
  <si>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</si>
  <si>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</si>
  <si>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</si>
  <si>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</si>
  <si>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</si>
  <si>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</si>
  <si>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</si>
  <si>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</si>
  <si>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</si>
  <si>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</si>
  <si>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</si>
  <si>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</si>
  <si>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</si>
  <si>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</si>
  <si>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</si>
  <si>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</si>
  <si>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</si>
  <si>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</si>
  <si>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</si>
  <si>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</si>
  <si>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</si>
  <si>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</si>
  <si>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</si>
  <si>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</si>
  <si>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</si>
  <si>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</si>
  <si>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</si>
  <si>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</si>
  <si>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</si>
  <si>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</si>
  <si>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</si>
  <si>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</si>
  <si>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</si>
  <si>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</si>
  <si>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</si>
  <si>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</si>
  <si>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</si>
  <si>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</si>
  <si>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</si>
  <si>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</si>
  <si>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</si>
  <si>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</si>
  <si>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</si>
  <si>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</si>
  <si>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</si>
  <si>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</si>
  <si>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</si>
  <si>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</si>
  <si>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</si>
  <si>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</si>
  <si>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</si>
  <si>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</si>
  <si>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</si>
  <si>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</si>
  <si>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</si>
  <si>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</si>
  <si>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</si>
  <si>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</si>
  <si>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</si>
  <si>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</si>
  <si>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</si>
  <si>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</si>
  <si>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</si>
  <si>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</si>
  <si>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</si>
  <si>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</si>
  <si>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</si>
  <si>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</si>
  <si>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</si>
  <si>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</si>
  <si>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</si>
  <si>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</si>
  <si>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</si>
  <si>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</si>
  <si>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</si>
  <si>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</si>
  <si>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</si>
  <si>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</si>
  <si>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</si>
  <si>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</si>
  <si>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</si>
  <si>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</si>
  <si>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</si>
  <si>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</si>
  <si>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</si>
  <si>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</si>
  <si>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</si>
  <si>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</si>
  <si>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</si>
  <si>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</si>
  <si>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</si>
  <si>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</si>
  <si>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</si>
  <si>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</si>
  <si>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</si>
  <si>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</si>
  <si>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</si>
  <si>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</si>
  <si>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</si>
  <si>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</si>
  <si>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</si>
  <si>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</si>
  <si>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</si>
  <si>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</si>
  <si>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</si>
  <si>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</si>
  <si>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</si>
  <si>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</si>
  <si>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</si>
  <si>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</si>
  <si>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</si>
  <si>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</si>
  <si>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</si>
  <si>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</si>
  <si>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</si>
  <si>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</si>
  <si>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</si>
  <si>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</si>
  <si>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</si>
  <si>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</si>
  <si>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</si>
  <si>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</si>
  <si>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</si>
  <si>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</si>
  <si>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</si>
  <si>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</si>
  <si>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</si>
  <si>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</si>
  <si>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</si>
  <si>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</si>
  <si>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</si>
  <si>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</si>
  <si>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</si>
  <si>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</si>
  <si>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</si>
  <si>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</si>
  <si>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</si>
  <si>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</si>
  <si>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</si>
  <si>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</si>
  <si>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</si>
  <si>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</si>
  <si>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</si>
  <si>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</si>
  <si>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</si>
  <si>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</si>
  <si>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</si>
  <si>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</si>
  <si>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</si>
  <si>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</si>
  <si>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</si>
  <si>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</si>
  <si>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</si>
  <si>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</si>
  <si>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</si>
  <si>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</si>
  <si>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</si>
  <si>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</si>
  <si>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</si>
  <si>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</si>
  <si>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</si>
  <si>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</si>
  <si>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</si>
  <si>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</si>
  <si>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</si>
  <si>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</si>
  <si>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</si>
  <si>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</si>
  <si>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</si>
  <si>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</si>
  <si>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</si>
  <si>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</si>
  <si>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</si>
  <si>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</si>
  <si>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</si>
  <si>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</si>
  <si>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</si>
  <si>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</si>
  <si>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</si>
  <si>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</si>
  <si>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</si>
  <si>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</si>
  <si>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</si>
  <si>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</si>
  <si>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</si>
  <si>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</si>
  <si>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</si>
  <si>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</si>
  <si>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</si>
  <si>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</si>
  <si>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</si>
  <si>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</si>
  <si>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</si>
  <si>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</si>
  <si>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</si>
  <si>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</si>
  <si>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</si>
  <si>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</si>
  <si>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</si>
  <si>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</si>
  <si>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</si>
  <si>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</si>
  <si>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</si>
  <si>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</si>
  <si>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</si>
  <si>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</si>
  <si>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</si>
  <si>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</si>
  <si>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</si>
  <si>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</si>
  <si>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</si>
  <si>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</si>
  <si>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</si>
  <si>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</si>
  <si>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</si>
  <si>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</si>
  <si>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</si>
  <si>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</si>
  <si>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</si>
  <si>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</si>
  <si>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</si>
  <si>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</si>
  <si>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</si>
  <si>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</si>
  <si>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</si>
  <si>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</si>
  <si>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</si>
  <si>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</si>
  <si>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</si>
  <si>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</si>
  <si>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</si>
  <si>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</si>
  <si>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</si>
  <si>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</si>
  <si>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</si>
  <si>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</si>
  <si>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</si>
  <si>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</si>
  <si>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</si>
  <si>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</si>
  <si>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</si>
  <si>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</si>
  <si>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</si>
  <si>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</si>
  <si>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</si>
  <si>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</si>
  <si>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</si>
  <si>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</si>
  <si>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</si>
  <si>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</si>
  <si>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</si>
  <si>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</si>
  <si>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</si>
  <si>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</si>
  <si>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</si>
  <si>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</si>
  <si>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</si>
  <si>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</si>
  <si>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</si>
  <si>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</si>
  <si>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</si>
  <si>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</si>
  <si>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</si>
  <si>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</si>
  <si>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</si>
  <si>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</si>
  <si>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</si>
  <si>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</si>
  <si>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</si>
  <si>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</si>
  <si>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</si>
  <si>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</si>
  <si>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</si>
  <si>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</si>
  <si>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</si>
  <si>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</si>
  <si>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</si>
  <si>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</si>
  <si>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</si>
  <si>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</si>
  <si>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</si>
  <si>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</si>
  <si>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</si>
  <si>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</si>
  <si>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</si>
  <si>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</si>
  <si>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</si>
  <si>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</si>
  <si>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</si>
  <si>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</si>
  <si>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</si>
  <si>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</si>
  <si>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</si>
  <si>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</si>
  <si>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</si>
  <si>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</si>
  <si>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</si>
  <si>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</si>
  <si>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</si>
  <si>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</si>
  <si>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</si>
  <si>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</si>
  <si>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</si>
  <si>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</si>
  <si>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</si>
  <si>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</si>
  <si>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</si>
  <si>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</si>
  <si>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</si>
  <si>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</si>
  <si>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</si>
  <si>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</si>
  <si>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</si>
  <si>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</si>
  <si>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</si>
  <si>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</si>
  <si>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</si>
  <si>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</si>
  <si>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</si>
  <si>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</si>
  <si>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</si>
  <si>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</si>
  <si>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</si>
  <si>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</si>
  <si>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</si>
  <si>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</si>
  <si>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</si>
  <si>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</si>
  <si>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</si>
  <si>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</si>
  <si>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</si>
  <si>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</si>
  <si>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</si>
  <si>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</si>
  <si>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</si>
  <si>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</si>
  <si>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</si>
  <si>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</si>
  <si>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</si>
  <si>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</si>
  <si>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</si>
  <si>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</si>
  <si>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</si>
  <si>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</si>
  <si>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</si>
  <si>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</si>
  <si>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</si>
  <si>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</si>
  <si>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</si>
  <si>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</si>
  <si>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</si>
  <si>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</si>
  <si>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</si>
  <si>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</si>
  <si>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</si>
  <si>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</si>
  <si>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</si>
  <si>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</si>
  <si>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</si>
  <si>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</si>
  <si>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</si>
  <si>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</si>
  <si>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</si>
  <si>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</si>
  <si>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</si>
  <si>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</si>
  <si>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</si>
  <si>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</si>
  <si>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</si>
  <si>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</si>
  <si>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</si>
  <si>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</si>
  <si>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</si>
  <si>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</si>
  <si>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</si>
  <si>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</si>
  <si>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</si>
  <si>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</si>
  <si>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</si>
  <si>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</si>
  <si>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</si>
  <si>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</si>
  <si>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</si>
  <si>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</si>
  <si>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</si>
  <si>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</si>
  <si>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</si>
  <si>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</si>
  <si>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</si>
  <si>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</si>
  <si>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</si>
  <si>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</si>
  <si>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</si>
  <si>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</si>
  <si>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</si>
  <si>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</si>
  <si>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</si>
  <si>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</si>
  <si>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</si>
  <si>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</si>
  <si>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</si>
  <si>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</si>
  <si>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</si>
  <si>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</si>
  <si>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</si>
  <si>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</si>
  <si>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</si>
  <si>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</si>
  <si>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</si>
  <si>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</si>
  <si>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</si>
  <si>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</si>
  <si>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</si>
  <si>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</si>
  <si>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</si>
  <si>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</si>
  <si>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</si>
  <si>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</si>
  <si>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</si>
  <si>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</si>
  <si>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</si>
  <si>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</si>
  <si>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</si>
  <si>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</si>
  <si>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</si>
  <si>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</si>
  <si>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</si>
  <si>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</si>
  <si>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</si>
  <si>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</si>
  <si>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</si>
  <si>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</si>
  <si>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</si>
  <si>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</si>
  <si>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</si>
  <si>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</si>
  <si>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</si>
  <si>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</si>
  <si>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</si>
  <si>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</si>
  <si>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</si>
  <si>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</si>
  <si>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</si>
  <si>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</si>
  <si>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</si>
  <si>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</si>
  <si>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</si>
  <si>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</si>
  <si>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</si>
  <si>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</si>
  <si>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</si>
  <si>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</si>
  <si>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</si>
  <si>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</si>
  <si>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</si>
  <si>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</si>
  <si>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</si>
  <si>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</si>
  <si>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</si>
  <si>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</si>
  <si>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</si>
  <si>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</si>
  <si>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</si>
  <si>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</si>
  <si>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</si>
  <si>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</si>
  <si>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</si>
  <si>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</si>
  <si>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</si>
  <si>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</si>
  <si>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</si>
  <si>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</si>
  <si>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</si>
  <si>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</si>
  <si>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</si>
  <si>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</si>
  <si>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</si>
  <si>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</si>
  <si>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</si>
  <si>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</si>
  <si>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</si>
  <si>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</si>
  <si>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</si>
  <si>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</si>
  <si>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</si>
  <si>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</si>
  <si>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</si>
  <si>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</si>
  <si>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</si>
  <si>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</si>
  <si>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</si>
  <si>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</si>
  <si>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</si>
  <si>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</si>
  <si>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</si>
  <si>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</si>
  <si>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</si>
  <si>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</si>
  <si>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</si>
  <si>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</si>
  <si>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</si>
  <si>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</si>
  <si>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</si>
  <si>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</si>
  <si>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</si>
  <si>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</si>
  <si>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</si>
  <si>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</si>
  <si>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</si>
  <si>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</si>
  <si>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</si>
  <si>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</si>
  <si>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</si>
  <si>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</si>
  <si>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</si>
  <si>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</si>
  <si>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</si>
  <si>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</si>
  <si>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</si>
  <si>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</si>
  <si>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</si>
  <si>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</si>
  <si>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</si>
  <si>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</si>
  <si>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</si>
  <si>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</si>
  <si>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</si>
  <si>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</si>
  <si>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</si>
  <si>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</si>
  <si>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</si>
  <si>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</si>
  <si>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</si>
  <si>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</si>
  <si>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</si>
  <si>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</si>
  <si>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</si>
  <si>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</si>
  <si>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</si>
  <si>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</si>
  <si>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</si>
  <si>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</si>
  <si>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</si>
  <si>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</si>
  <si>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</si>
  <si>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</si>
  <si>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</si>
  <si>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</si>
  <si>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</si>
  <si>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</si>
  <si>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</si>
  <si>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</si>
  <si>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</si>
  <si>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</si>
  <si>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</si>
  <si>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</si>
  <si>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</si>
  <si>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</si>
  <si>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</si>
  <si>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</si>
  <si>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</si>
  <si>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</si>
  <si>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</si>
  <si>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</si>
  <si>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</si>
  <si>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</si>
  <si>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</si>
  <si>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</si>
  <si>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</si>
  <si>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</si>
  <si>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</si>
  <si>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</si>
  <si>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</si>
  <si>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</si>
  <si>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</si>
  <si>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</si>
  <si>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</si>
  <si>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</si>
  <si>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</si>
  <si>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</si>
  <si>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</si>
  <si>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</si>
  <si>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</si>
  <si>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</si>
  <si>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</si>
  <si>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</si>
  <si>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</si>
  <si>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</si>
  <si>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</si>
  <si>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</si>
  <si>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</si>
  <si>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</si>
  <si>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</si>
  <si>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</si>
  <si>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</si>
  <si>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</si>
  <si>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</si>
  <si>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</si>
  <si>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</si>
  <si>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</si>
  <si>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</si>
  <si>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</si>
  <si>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</si>
  <si>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</si>
  <si>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</si>
  <si>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</si>
  <si>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</si>
  <si>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</si>
  <si>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</si>
  <si>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</si>
  <si>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</si>
  <si>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</si>
  <si>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</si>
  <si>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</si>
  <si>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</si>
  <si>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</si>
  <si>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</si>
  <si>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</si>
  <si>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</si>
  <si>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</si>
  <si>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</si>
  <si>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</si>
  <si>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</si>
  <si>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</si>
  <si>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</si>
  <si>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</si>
  <si>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</si>
  <si>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</si>
  <si>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</si>
  <si>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</si>
  <si>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</si>
  <si>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</si>
  <si>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</si>
  <si>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</si>
  <si>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</si>
  <si>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</si>
  <si>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</si>
  <si>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</si>
  <si>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</si>
  <si>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</si>
  <si>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</si>
  <si>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</si>
  <si>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</si>
  <si>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</si>
  <si>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</si>
  <si>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</si>
  <si>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</si>
  <si>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</si>
  <si>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</si>
  <si>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</si>
  <si>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</si>
  <si>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</si>
  <si>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</si>
  <si>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</si>
  <si>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</si>
  <si>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</si>
  <si>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</si>
  <si>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</si>
  <si>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</si>
  <si>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</si>
  <si>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</si>
  <si>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</si>
  <si>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</si>
  <si>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</si>
  <si>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</si>
  <si>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</si>
  <si>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</si>
  <si>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</si>
  <si>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</si>
  <si>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</si>
  <si>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</si>
  <si>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</si>
  <si>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</si>
  <si>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</si>
  <si>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</si>
  <si>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</si>
  <si>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</si>
  <si>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</si>
  <si>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</si>
  <si>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</si>
  <si>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</si>
  <si>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</si>
  <si>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</si>
  <si>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</si>
  <si>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</si>
  <si>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</si>
  <si>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</si>
  <si>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</si>
  <si>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</si>
  <si>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</si>
  <si>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</si>
  <si>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</si>
  <si>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</si>
  <si>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</si>
  <si>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</si>
  <si>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</si>
  <si>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</si>
  <si>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</si>
  <si>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</si>
  <si>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</si>
  <si>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</si>
  <si>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</si>
  <si>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</si>
  <si>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</si>
  <si>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</si>
  <si>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</si>
  <si>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</si>
  <si>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</si>
  <si>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</si>
  <si>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</si>
  <si>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</si>
  <si>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</si>
  <si>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</si>
  <si>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</si>
  <si>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</si>
  <si>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</si>
  <si>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</si>
  <si>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</si>
  <si>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</si>
  <si>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</si>
  <si>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</si>
  <si>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</si>
  <si>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</si>
  <si>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</si>
  <si>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</si>
  <si>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</si>
  <si>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</si>
  <si>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</si>
  <si>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</si>
  <si>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</si>
  <si>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</si>
  <si>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</si>
  <si>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</si>
  <si>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</si>
  <si>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</si>
  <si>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</si>
  <si>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</si>
  <si>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</si>
  <si>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</si>
  <si>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</si>
  <si>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</si>
  <si>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</si>
  <si>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</si>
  <si>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</si>
  <si>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</si>
  <si>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</si>
  <si>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</si>
  <si>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</si>
  <si>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</si>
  <si>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</si>
  <si>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</si>
  <si>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</si>
  <si>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</si>
  <si>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</si>
  <si>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</si>
  <si>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</si>
  <si>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</si>
  <si>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</si>
  <si>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</si>
  <si>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</si>
  <si>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</si>
  <si>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</si>
  <si>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</si>
  <si>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</si>
  <si>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</si>
  <si>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</si>
  <si>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</si>
  <si>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</si>
  <si>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</si>
  <si>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</si>
  <si>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</si>
  <si>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</si>
  <si>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</si>
  <si>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</si>
  <si>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</si>
  <si>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</si>
  <si>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</si>
  <si>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</si>
  <si>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</si>
  <si>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</si>
  <si>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</si>
  <si>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</si>
  <si>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</si>
  <si>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</si>
  <si>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</si>
  <si>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</si>
  <si>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</si>
  <si>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</si>
  <si>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</si>
  <si>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</si>
  <si>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</si>
  <si>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</si>
  <si>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</si>
  <si>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</si>
  <si>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</si>
  <si>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</si>
  <si>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</si>
  <si>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</si>
  <si>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</si>
  <si>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</si>
  <si>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</si>
  <si>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</si>
  <si>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</si>
  <si>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</si>
  <si>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</si>
  <si>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</si>
  <si>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</si>
  <si>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</si>
  <si>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</si>
  <si>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</si>
  <si>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</si>
  <si>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</si>
  <si>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</si>
  <si>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</si>
  <si>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</si>
  <si>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</si>
  <si>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</si>
  <si>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</si>
  <si>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</si>
  <si>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</si>
  <si>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</si>
  <si>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</si>
  <si>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</si>
  <si>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</si>
  <si>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</si>
  <si>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</si>
  <si>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</si>
  <si>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</si>
  <si>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</si>
  <si>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</si>
  <si>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</si>
  <si>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</si>
  <si>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</si>
  <si>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</si>
  <si>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</si>
  <si>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</si>
  <si>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</si>
  <si>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</si>
  <si>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</si>
  <si>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</si>
  <si>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</si>
  <si>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</si>
  <si>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</si>
  <si>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</si>
  <si>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</si>
  <si>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</si>
  <si>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</si>
  <si>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</si>
  <si>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</si>
  <si>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</si>
  <si>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</si>
  <si>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</si>
  <si>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</si>
  <si>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</si>
  <si>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</si>
  <si>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</si>
  <si>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</si>
  <si>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</si>
  <si>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</si>
  <si>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</si>
  <si>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</si>
  <si>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</si>
  <si>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</si>
  <si>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</si>
  <si>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</si>
  <si>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</si>
  <si>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</si>
  <si>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</si>
  <si>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</si>
  <si>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</si>
  <si>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</si>
  <si>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</si>
  <si>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</si>
  <si>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</si>
  <si>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</si>
  <si>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</si>
  <si>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</si>
  <si>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</si>
  <si>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</si>
  <si>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</si>
  <si>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</si>
  <si>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</si>
  <si>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</si>
  <si>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</si>
  <si>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</si>
  <si>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</si>
  <si>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</si>
  <si>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</si>
  <si>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</si>
  <si>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</si>
  <si>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</si>
  <si>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</si>
  <si>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</si>
  <si>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</si>
  <si>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</si>
  <si>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</si>
  <si>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</si>
  <si>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</si>
  <si>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</si>
  <si>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</si>
  <si>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</si>
  <si>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</si>
  <si>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</si>
  <si>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</si>
  <si>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</si>
  <si>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</si>
  <si>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</si>
  <si>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</si>
  <si>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</si>
  <si>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</si>
  <si>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</si>
  <si>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</si>
  <si>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</si>
  <si>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</si>
  <si>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</si>
  <si>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</si>
  <si>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</si>
  <si>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</si>
  <si>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</si>
  <si>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</si>
  <si>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</si>
  <si>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</si>
  <si>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</si>
  <si>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</si>
  <si>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</si>
  <si>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</si>
  <si>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</si>
  <si>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</si>
  <si>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</si>
  <si>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</si>
  <si>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</si>
  <si>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</si>
  <si>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</si>
  <si>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</si>
  <si>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</si>
  <si>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</si>
  <si>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</si>
  <si>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</si>
  <si>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</si>
  <si>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</si>
  <si>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</si>
  <si>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</si>
  <si>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</si>
  <si>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</si>
  <si>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</si>
  <si>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</si>
  <si>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</si>
  <si>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</si>
  <si>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</si>
  <si>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</si>
  <si>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</si>
  <si>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</si>
  <si>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</si>
  <si>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</si>
  <si>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</si>
  <si>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</si>
  <si>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</si>
  <si>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</si>
  <si>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</si>
  <si>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</si>
  <si>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</si>
  <si>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</si>
  <si>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</si>
  <si>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</si>
  <si>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</si>
  <si>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</si>
  <si>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</si>
  <si>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</si>
  <si>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</si>
  <si>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</si>
  <si>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</si>
  <si>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</si>
  <si>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</si>
  <si>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</si>
  <si>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</si>
  <si>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</si>
  <si>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</si>
  <si>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</si>
  <si>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</si>
  <si>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</si>
  <si>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</si>
  <si>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</si>
  <si>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</si>
  <si>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</si>
  <si>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</si>
  <si>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</si>
  <si>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</si>
  <si>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</si>
  <si>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</si>
  <si>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</si>
  <si>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</si>
  <si>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</si>
  <si>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</si>
  <si>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</si>
  <si>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</si>
  <si>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</si>
  <si>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</si>
  <si>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</si>
  <si>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</si>
  <si>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</si>
  <si>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</si>
  <si>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</si>
  <si>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</si>
  <si>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</si>
  <si>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</si>
  <si>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</si>
  <si>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</si>
  <si>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</si>
  <si>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</si>
  <si>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</si>
  <si>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</si>
  <si>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</si>
  <si>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</si>
  <si>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</si>
  <si>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</si>
  <si>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</si>
  <si>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</si>
  <si>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</si>
  <si>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</si>
  <si>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</si>
  <si>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</si>
  <si>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</si>
  <si>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</si>
  <si>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</si>
  <si>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</si>
  <si>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</si>
  <si>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</si>
  <si>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</si>
  <si>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</si>
  <si>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</si>
  <si>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</si>
  <si>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</si>
  <si>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</si>
  <si>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</si>
  <si>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</si>
  <si>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</si>
  <si>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</si>
  <si>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</si>
  <si>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</si>
  <si>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</si>
  <si>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</si>
  <si>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</si>
  <si>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</si>
  <si>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</si>
  <si>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</si>
  <si>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</si>
  <si>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</si>
  <si>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</si>
  <si>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</si>
  <si>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</si>
  <si>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</si>
  <si>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</si>
  <si>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</si>
  <si>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</si>
  <si>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</si>
  <si>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</si>
  <si>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</si>
  <si>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</si>
  <si>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</si>
  <si>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</si>
  <si>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</si>
  <si>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</si>
  <si>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</si>
  <si>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</si>
  <si>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</si>
  <si>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</si>
  <si>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</si>
  <si>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</si>
  <si>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</si>
  <si>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</si>
  <si>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</si>
  <si>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</si>
  <si>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</si>
  <si>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</si>
  <si>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</si>
  <si>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</si>
  <si>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</si>
  <si>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</si>
  <si>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</si>
  <si>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</si>
  <si>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</si>
  <si>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</si>
  <si>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</si>
  <si>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</si>
  <si>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</si>
  <si>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</si>
  <si>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</si>
  <si>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</si>
  <si>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</si>
  <si>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</si>
  <si>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</si>
  <si>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</si>
  <si>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</si>
  <si>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</si>
  <si>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</si>
  <si>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</si>
  <si>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</si>
  <si>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</si>
  <si>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</si>
  <si>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</si>
  <si>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</si>
  <si>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</si>
  <si>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</si>
  <si>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</si>
  <si>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</si>
  <si>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</si>
  <si>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</si>
  <si>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</si>
  <si>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</si>
  <si>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</si>
  <si>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</si>
  <si>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</si>
  <si>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</si>
  <si>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</si>
  <si>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</si>
  <si>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</si>
  <si>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</si>
  <si>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</si>
  <si>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</si>
  <si>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</si>
  <si>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</si>
  <si>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</si>
  <si>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</si>
  <si>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</si>
  <si>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</si>
  <si>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</si>
  <si>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</si>
  <si>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</si>
  <si>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</si>
  <si>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</si>
  <si>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</si>
  <si>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</si>
  <si>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</si>
  <si>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</si>
  <si>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</si>
  <si>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</si>
  <si>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</si>
  <si>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</si>
  <si>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</si>
  <si>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</si>
  <si>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</si>
  <si>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</si>
  <si>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</si>
  <si>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</si>
  <si>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</si>
  <si>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</si>
  <si>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</si>
  <si>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</si>
  <si>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</si>
  <si>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</si>
  <si>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</si>
  <si>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</si>
  <si>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</si>
  <si>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</si>
  <si>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</si>
  <si>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</si>
  <si>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</si>
  <si>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</si>
  <si>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</si>
  <si>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</si>
  <si>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</si>
  <si>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</si>
  <si>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</si>
  <si>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</si>
  <si>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</si>
  <si>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</si>
  <si>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</si>
  <si>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</si>
  <si>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</si>
  <si>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</si>
  <si>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</si>
  <si>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</si>
  <si>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</si>
  <si>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</si>
  <si>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</si>
  <si>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</si>
  <si>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</si>
  <si>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</si>
  <si>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</si>
  <si>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</si>
  <si>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</si>
  <si>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</si>
  <si>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</si>
  <si>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</si>
  <si>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</si>
  <si>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</si>
  <si>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</si>
  <si>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</si>
  <si>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</si>
  <si>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</si>
  <si>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</si>
  <si>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</si>
  <si>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</si>
  <si>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</si>
  <si>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</si>
  <si>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</si>
  <si>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</si>
  <si>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</si>
  <si>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</si>
  <si>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</si>
  <si>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</si>
  <si>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</si>
  <si>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</si>
  <si>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</si>
  <si>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</si>
  <si>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</si>
  <si>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</si>
  <si>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</si>
  <si>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</si>
  <si>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</si>
  <si>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</si>
  <si>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</si>
  <si>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</si>
  <si>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</si>
  <si>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</si>
  <si>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</si>
  <si>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</si>
  <si>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</si>
  <si>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</si>
  <si>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</si>
  <si>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</si>
  <si>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</si>
  <si>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</si>
  <si>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</si>
  <si>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</si>
  <si>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</si>
  <si>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</si>
  <si>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</si>
  <si>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</si>
  <si>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</si>
  <si>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</si>
  <si>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</si>
  <si>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</si>
  <si>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</si>
  <si>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</si>
  <si>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</si>
  <si>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</si>
  <si>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</si>
  <si>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</si>
  <si>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</si>
  <si>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</si>
  <si>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</si>
  <si>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</si>
  <si>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</si>
  <si>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</si>
  <si>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</si>
  <si>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</si>
  <si>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</si>
  <si>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</si>
  <si>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</si>
  <si>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</si>
  <si>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</si>
  <si>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</si>
  <si>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</si>
  <si>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</si>
  <si>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</si>
  <si>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</si>
  <si>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</si>
  <si>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</si>
  <si>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</si>
  <si>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</si>
  <si>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</si>
  <si>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</si>
  <si>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</si>
  <si>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</si>
  <si>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</si>
  <si>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</si>
  <si>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</si>
  <si>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</si>
  <si>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</si>
  <si>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</si>
  <si>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</si>
  <si>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</si>
  <si>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</si>
  <si>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</si>
  <si>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</si>
  <si>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</si>
  <si>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</si>
  <si>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</si>
  <si>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</si>
  <si>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</si>
  <si>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</si>
  <si>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</si>
  <si>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</si>
  <si>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</si>
  <si>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</si>
  <si>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</si>
  <si>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</si>
  <si>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</si>
  <si>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</si>
  <si>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</si>
  <si>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</si>
  <si>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</si>
  <si>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</si>
  <si>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</si>
  <si>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</si>
  <si>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</si>
  <si>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</si>
  <si>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</si>
  <si>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</si>
  <si>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</si>
  <si>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</si>
  <si>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</si>
  <si>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</si>
  <si>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</si>
  <si>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</si>
  <si>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</si>
  <si>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</si>
  <si>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</si>
  <si>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</si>
  <si>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</si>
  <si>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</si>
  <si>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</si>
  <si>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</si>
  <si>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</si>
  <si>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</si>
  <si>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</si>
  <si>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</si>
  <si>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</si>
  <si>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</si>
  <si>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</si>
  <si>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</si>
  <si>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</si>
  <si>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</si>
  <si>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</si>
  <si>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</si>
  <si>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</si>
  <si>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</si>
  <si>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</si>
  <si>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</si>
  <si>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</si>
  <si>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</si>
  <si>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</si>
  <si>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</si>
  <si>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</si>
  <si>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</si>
  <si>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</si>
  <si>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</si>
  <si>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</si>
  <si>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</si>
  <si>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</si>
  <si>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</si>
  <si>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</si>
  <si>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</si>
  <si>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</si>
  <si>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</si>
  <si>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</si>
  <si>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</si>
  <si>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</si>
  <si>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</si>
  <si>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</si>
  <si>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</si>
  <si>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</si>
  <si>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</si>
  <si>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</si>
  <si>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</si>
  <si>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</si>
  <si>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</si>
  <si>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</si>
  <si>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</si>
  <si>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</si>
  <si>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</si>
  <si>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</si>
  <si>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</si>
  <si>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</si>
  <si>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</si>
  <si>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</si>
  <si>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</si>
  <si>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</si>
  <si>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</si>
  <si>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</si>
  <si>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</si>
  <si>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</si>
  <si>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</si>
  <si>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</si>
  <si>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</si>
  <si>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</si>
  <si>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</si>
  <si>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</si>
  <si>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</si>
  <si>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</si>
  <si>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</si>
  <si>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</si>
  <si>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</si>
  <si>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</si>
  <si>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</si>
  <si>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</si>
  <si>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</si>
  <si>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</si>
  <si>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</si>
  <si>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</si>
  <si>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</si>
  <si>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</si>
  <si>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</si>
  <si>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</si>
  <si>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</si>
  <si>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</si>
  <si>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</si>
  <si>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</si>
  <si>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</si>
  <si>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</si>
  <si>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</si>
  <si>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</si>
  <si>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</si>
  <si>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</si>
  <si>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</si>
  <si>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</si>
  <si>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</si>
  <si>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</si>
  <si>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</si>
  <si>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</si>
  <si>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</si>
  <si>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</si>
  <si>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</si>
  <si>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</si>
  <si>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</si>
  <si>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</si>
  <si>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</si>
  <si>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</si>
  <si>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</si>
  <si>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</si>
  <si>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</si>
  <si>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</si>
  <si>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</si>
  <si>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</si>
  <si>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</si>
  <si>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</si>
  <si>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</si>
  <si>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</si>
  <si>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</si>
  <si>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</si>
  <si>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</si>
  <si>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</si>
  <si>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</si>
  <si>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</si>
  <si>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</si>
  <si>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</si>
  <si>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</si>
  <si>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</si>
  <si>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</si>
  <si>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</si>
  <si>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</si>
  <si>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</si>
  <si>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</si>
  <si>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</si>
  <si>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</si>
  <si>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</si>
  <si>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</si>
  <si>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</si>
  <si>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</si>
  <si>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</si>
  <si>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</si>
  <si>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</si>
  <si>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</si>
  <si>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</si>
  <si>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</si>
  <si>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</si>
  <si>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</si>
  <si>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</si>
  <si>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</si>
  <si>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</si>
  <si>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</si>
  <si>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</si>
  <si>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</si>
  <si>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</si>
  <si>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</si>
  <si>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</si>
  <si>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</si>
  <si>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</si>
  <si>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</si>
  <si>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</si>
  <si>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</si>
  <si>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</si>
  <si>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</si>
  <si>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</si>
  <si>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</si>
  <si>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</si>
  <si>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</si>
  <si>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</si>
  <si>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</si>
  <si>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</si>
  <si>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</si>
  <si>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</si>
  <si>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</si>
  <si>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</si>
  <si>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</si>
  <si>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</si>
  <si>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</si>
  <si>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</si>
  <si>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</si>
  <si>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</si>
  <si>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</si>
  <si>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</si>
  <si>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</si>
  <si>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</si>
  <si>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</si>
  <si>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</si>
  <si>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</si>
  <si>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</si>
  <si>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</si>
  <si>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</si>
  <si>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</si>
  <si>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</si>
  <si>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</si>
  <si>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</si>
  <si>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</si>
  <si>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</si>
  <si>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</si>
  <si>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</si>
  <si>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</si>
  <si>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</si>
  <si>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</si>
  <si>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</si>
  <si>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</si>
  <si>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</si>
  <si>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</si>
  <si>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</si>
  <si>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</si>
  <si>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</si>
  <si>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</si>
  <si>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</si>
  <si>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</si>
  <si>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</si>
  <si>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</si>
  <si>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</si>
  <si>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</si>
  <si>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</si>
  <si>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</si>
  <si>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</si>
  <si>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</si>
  <si>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</si>
  <si>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</si>
  <si>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</si>
  <si>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</si>
  <si>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</si>
  <si>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</si>
  <si>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</si>
  <si>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</si>
  <si>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</si>
  <si>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</si>
  <si>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</si>
  <si>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</si>
  <si>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</si>
  <si>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</si>
  <si>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</si>
  <si>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</si>
  <si>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</si>
  <si>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</si>
  <si>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</si>
  <si>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</si>
  <si>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</si>
  <si>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</si>
  <si>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</si>
  <si>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</si>
  <si>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</si>
  <si>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</si>
  <si>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</si>
  <si>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</si>
  <si>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</si>
  <si>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</si>
  <si>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</si>
  <si>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</si>
  <si>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</si>
  <si>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</si>
  <si>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</si>
  <si>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</si>
  <si>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</si>
  <si>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</si>
  <si>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</si>
  <si>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</si>
  <si>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</si>
  <si>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</si>
  <si>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</si>
  <si>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</si>
  <si>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</si>
  <si>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</si>
  <si>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</si>
  <si>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</si>
  <si>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</si>
  <si>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</si>
  <si>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</si>
  <si>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</si>
  <si>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</si>
  <si>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</si>
  <si>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</si>
  <si>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</si>
  <si>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</si>
  <si>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</si>
  <si>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</si>
  <si>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</si>
  <si>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</si>
  <si>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</si>
  <si>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</si>
  <si>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</si>
  <si>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</si>
  <si>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</si>
  <si>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</si>
  <si>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</si>
  <si>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</si>
  <si>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</si>
  <si>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</si>
  <si>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</si>
  <si>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</si>
  <si>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</si>
  <si>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</si>
  <si>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</si>
  <si>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</si>
  <si>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</si>
  <si>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</si>
  <si>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</si>
  <si>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</si>
  <si>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</si>
  <si>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</si>
  <si>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</si>
  <si>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</si>
  <si>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</si>
  <si>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</si>
  <si>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</si>
  <si>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</si>
  <si>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</si>
  <si>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</si>
  <si>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</si>
  <si>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</si>
  <si>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</si>
  <si>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</si>
  <si>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</si>
  <si>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</si>
  <si>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</si>
  <si>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</si>
  <si>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</si>
  <si>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</si>
  <si>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</si>
  <si>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</si>
  <si>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</si>
  <si>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</si>
  <si>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</si>
  <si>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</si>
  <si>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</si>
  <si>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</si>
  <si>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</si>
  <si>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</si>
  <si>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</si>
  <si>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</si>
  <si>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</si>
  <si>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</si>
  <si>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</si>
  <si>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</si>
  <si>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</si>
  <si>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</si>
  <si>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</si>
  <si>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</si>
  <si>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</si>
  <si>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</si>
  <si>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</si>
  <si>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</si>
  <si>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</si>
  <si>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</si>
  <si>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</si>
  <si>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</si>
  <si>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</si>
  <si>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</si>
  <si>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</si>
  <si>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</si>
  <si>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</si>
  <si>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</si>
  <si>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</si>
  <si>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</si>
  <si>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</si>
  <si>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</si>
  <si>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</si>
  <si>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</si>
  <si>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</si>
  <si>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</si>
  <si>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</si>
  <si>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</si>
  <si>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</si>
  <si>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</si>
  <si>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</si>
  <si>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</si>
  <si>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</si>
  <si>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</si>
  <si>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</si>
  <si>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</si>
  <si>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</si>
  <si>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</si>
  <si>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</si>
  <si>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</si>
  <si>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</si>
  <si>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</si>
  <si>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</si>
  <si>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</si>
  <si>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</si>
  <si>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</si>
  <si>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</si>
  <si>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</si>
  <si>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</si>
  <si>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</si>
  <si>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</si>
  <si>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</si>
  <si>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</si>
  <si>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</si>
  <si>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</si>
  <si>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</si>
  <si>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</si>
  <si>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</si>
  <si>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</si>
  <si>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</si>
  <si>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</si>
  <si>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</si>
  <si>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</si>
  <si>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</si>
  <si>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</si>
  <si>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</si>
  <si>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</si>
  <si>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</si>
  <si>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</si>
  <si>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</si>
  <si>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</si>
  <si>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</si>
  <si>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</si>
  <si>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</si>
  <si>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</si>
  <si>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</si>
  <si>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</si>
  <si>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</si>
  <si>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</si>
  <si>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</si>
  <si>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</si>
  <si>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</si>
  <si>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</si>
  <si>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</si>
  <si>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</si>
  <si>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</si>
  <si>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</si>
  <si>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</si>
  <si>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</si>
  <si>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</si>
  <si>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</si>
  <si>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</si>
  <si>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</si>
  <si>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</si>
  <si>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</si>
  <si>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</si>
  <si>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</si>
  <si>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</si>
  <si>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</si>
  <si>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</si>
  <si>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</si>
  <si>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</si>
  <si>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</si>
  <si>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</si>
  <si>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</si>
  <si>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</si>
  <si>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</si>
  <si>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</si>
  <si>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</si>
  <si>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</si>
  <si>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</si>
  <si>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</si>
  <si>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</si>
  <si>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</si>
  <si>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</si>
  <si>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</si>
  <si>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</si>
  <si>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</si>
  <si>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</si>
  <si>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</si>
  <si>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</si>
  <si>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</si>
  <si>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</si>
  <si>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</si>
  <si>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</si>
  <si>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</si>
  <si>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</si>
  <si>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</si>
  <si>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</si>
  <si>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</si>
  <si>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</si>
  <si>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</si>
  <si>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</si>
  <si>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</si>
  <si>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</si>
  <si>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</si>
  <si>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</si>
  <si>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</si>
  <si>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</si>
  <si>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</si>
  <si>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</si>
  <si>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</si>
  <si>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</si>
  <si>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</si>
  <si>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</si>
  <si>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</si>
  <si>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</si>
  <si>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</si>
  <si>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</si>
  <si>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</si>
  <si>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</si>
  <si>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</si>
  <si>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</si>
  <si>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</si>
  <si>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</si>
  <si>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</si>
  <si>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</si>
  <si>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</si>
  <si>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</si>
  <si>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</si>
  <si>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</si>
  <si>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</si>
  <si>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</si>
  <si>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</si>
  <si>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</si>
  <si>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</si>
  <si>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</si>
  <si>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</si>
  <si>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</si>
  <si>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</si>
  <si>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</si>
  <si>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</si>
  <si>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</si>
  <si>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</si>
  <si>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</si>
  <si>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</si>
  <si>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</si>
  <si>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</si>
  <si>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</si>
  <si>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</si>
  <si>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</si>
  <si>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</si>
  <si>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</si>
  <si>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</si>
  <si>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</si>
  <si>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</si>
  <si>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</si>
  <si>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</si>
  <si>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</si>
  <si>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</si>
  <si>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</si>
  <si>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</si>
  <si>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</si>
  <si>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</si>
  <si>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</si>
  <si>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</si>
  <si>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</si>
  <si>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</si>
  <si>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</si>
  <si>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</si>
  <si>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</si>
  <si>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</si>
  <si>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</si>
  <si>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</si>
  <si>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</si>
  <si>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</si>
  <si>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</si>
  <si>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</si>
  <si>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</si>
  <si>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</si>
  <si>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</si>
  <si>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</si>
  <si>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</si>
  <si>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</si>
  <si>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</si>
  <si>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</si>
  <si>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</si>
  <si>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</si>
  <si>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</si>
  <si>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</si>
  <si>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</si>
  <si>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</si>
  <si>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</si>
  <si>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</si>
  <si>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</si>
  <si>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</si>
  <si>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</si>
  <si>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</si>
  <si>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</si>
  <si>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</si>
  <si>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</si>
  <si>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</si>
  <si>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</si>
  <si>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</si>
  <si>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</si>
  <si>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</si>
  <si>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</si>
  <si>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</si>
  <si>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</si>
  <si>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</si>
  <si>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</si>
  <si>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</si>
  <si>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</si>
  <si>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</si>
  <si>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</si>
  <si>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</si>
  <si>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</si>
  <si>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</si>
  <si>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</si>
  <si>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</si>
  <si>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</si>
  <si>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</si>
  <si>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</si>
  <si>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</si>
  <si>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</si>
  <si>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</si>
  <si>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</si>
  <si>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</si>
  <si>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</si>
  <si>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</si>
  <si>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</si>
  <si>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</si>
  <si>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</si>
  <si>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</si>
  <si>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</si>
  <si>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</si>
  <si>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</si>
  <si>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</si>
  <si>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</si>
  <si>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</si>
  <si>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</si>
  <si>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</si>
  <si>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</si>
  <si>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</si>
  <si>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</si>
  <si>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</si>
  <si>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</si>
  <si>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</si>
  <si>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</si>
  <si>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</si>
  <si>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</si>
  <si>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</si>
  <si>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</si>
  <si>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</si>
  <si>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</si>
  <si>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</si>
  <si>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</si>
  <si>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</si>
  <si>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</si>
  <si>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</si>
  <si>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</si>
  <si>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</si>
  <si>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</si>
  <si>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</si>
  <si>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</si>
  <si>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</si>
  <si>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</si>
  <si>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</si>
  <si>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</si>
  <si>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</si>
  <si>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</si>
  <si>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</si>
  <si>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</si>
  <si>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</si>
  <si>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</si>
  <si>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</si>
  <si>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</si>
  <si>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</si>
  <si>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</si>
  <si>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</si>
  <si>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</si>
  <si>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</si>
  <si>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</si>
  <si>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</si>
  <si>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</si>
  <si>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</si>
  <si>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</si>
  <si>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</si>
  <si>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</si>
  <si>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</si>
  <si>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</si>
  <si>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</si>
  <si>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</si>
  <si>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</si>
  <si>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</si>
  <si>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</si>
  <si>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</si>
  <si>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</si>
  <si>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</si>
  <si>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</si>
  <si>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</si>
  <si>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</si>
  <si>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</si>
  <si>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</si>
  <si>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</si>
  <si>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</si>
  <si>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</si>
  <si>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</si>
  <si>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</si>
  <si>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</si>
  <si>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</si>
  <si>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</si>
  <si>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</si>
  <si>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</si>
  <si>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</si>
  <si>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</si>
  <si>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</si>
  <si>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</si>
  <si>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</si>
  <si>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</si>
  <si>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</si>
  <si>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</si>
  <si>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</si>
  <si>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</si>
  <si>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</si>
  <si>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</si>
  <si>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</si>
  <si>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</si>
  <si>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</si>
  <si>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</si>
  <si>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</si>
  <si>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</si>
  <si>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</si>
  <si>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</si>
  <si>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</si>
  <si>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</si>
  <si>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</si>
  <si>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</si>
  <si>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</si>
  <si>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</si>
  <si>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</si>
  <si>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</si>
  <si>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</si>
  <si>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</si>
  <si>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</si>
  <si>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</si>
  <si>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</si>
  <si>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</si>
  <si>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</si>
  <si>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</si>
  <si>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</si>
  <si>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</si>
  <si>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</si>
  <si>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</si>
  <si>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</si>
  <si>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</si>
  <si>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</si>
  <si>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</si>
  <si>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</si>
  <si>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</si>
  <si>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</si>
  <si>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</si>
  <si>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</si>
  <si>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</si>
  <si>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</si>
  <si>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</si>
  <si>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</si>
  <si>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</si>
  <si>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</si>
  <si>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</si>
  <si>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</si>
  <si>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</si>
  <si>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</si>
  <si>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</si>
  <si>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</si>
  <si>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</si>
  <si>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</si>
  <si>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</si>
  <si>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</si>
  <si>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</si>
  <si>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</si>
  <si>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</si>
  <si>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</si>
  <si>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</si>
  <si>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</si>
  <si>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</si>
  <si>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</si>
  <si>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</si>
  <si>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</si>
  <si>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</si>
  <si>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</si>
  <si>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</si>
  <si>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</si>
  <si>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</si>
  <si>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</si>
  <si>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</si>
  <si>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</si>
  <si>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</si>
  <si>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</si>
  <si>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</si>
  <si>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</si>
  <si>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</si>
  <si>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</si>
  <si>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</si>
  <si>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</si>
  <si>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</si>
  <si>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</si>
  <si>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</si>
  <si>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</si>
  <si>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</si>
  <si>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</si>
  <si>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</si>
  <si>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</si>
  <si>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</si>
  <si>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</si>
  <si>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</si>
  <si>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</si>
  <si>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</si>
  <si>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</si>
  <si>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</si>
  <si>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</si>
  <si>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</si>
  <si>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</si>
  <si>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</si>
  <si>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</si>
  <si>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</si>
  <si>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</si>
  <si>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</si>
  <si>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</si>
  <si>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</si>
  <si>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</si>
  <si>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</si>
  <si>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</si>
  <si>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</si>
  <si>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</si>
  <si>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</si>
  <si>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</si>
  <si>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</si>
  <si>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</si>
  <si>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</si>
  <si>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</si>
  <si>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</si>
  <si>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</si>
  <si>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</si>
  <si>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</si>
  <si>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</si>
  <si>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</si>
  <si>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</si>
  <si>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</si>
  <si>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</si>
  <si>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</si>
  <si>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</si>
  <si>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</si>
  <si>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</si>
  <si>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</si>
  <si>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</si>
  <si>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</si>
  <si>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</si>
  <si>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</si>
  <si>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</si>
  <si>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</si>
  <si>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</si>
  <si>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</si>
  <si>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</si>
  <si>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</si>
  <si>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</si>
  <si>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</si>
  <si>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</si>
  <si>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</si>
  <si>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</si>
  <si>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</si>
  <si>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</si>
  <si>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</si>
  <si>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</si>
  <si>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</si>
  <si>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</si>
  <si>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</si>
  <si>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</si>
  <si>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</si>
  <si>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</si>
  <si>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</si>
  <si>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</si>
  <si>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</si>
  <si>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</si>
  <si>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</si>
  <si>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</si>
  <si>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</si>
  <si>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</si>
  <si>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</si>
  <si>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</si>
  <si>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</si>
  <si>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</si>
  <si>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</si>
  <si>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</si>
  <si>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</si>
  <si>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</si>
  <si>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</si>
  <si>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</si>
  <si>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</si>
  <si>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</si>
  <si>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</si>
  <si>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</si>
  <si>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</si>
  <si>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</si>
  <si>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</si>
  <si>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</si>
  <si>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</si>
  <si>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</si>
  <si>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</si>
  <si>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</si>
  <si>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</si>
  <si>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</si>
  <si>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</si>
  <si>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</si>
  <si>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</si>
  <si>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</si>
  <si>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</si>
  <si>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</si>
  <si>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</si>
  <si>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</si>
  <si>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</si>
  <si>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</si>
  <si>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</si>
  <si>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</si>
  <si>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</si>
  <si>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</si>
  <si>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</si>
  <si>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</si>
  <si>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</si>
  <si>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</si>
  <si>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</si>
  <si>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</si>
  <si>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</si>
  <si>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</si>
  <si>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</si>
  <si>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</si>
  <si>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</si>
  <si>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</si>
  <si>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</si>
  <si>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</si>
  <si>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</si>
  <si>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</si>
  <si>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</si>
  <si>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</si>
  <si>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</si>
  <si>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</si>
  <si>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</si>
  <si>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</si>
  <si>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</si>
  <si>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</si>
  <si>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</si>
  <si>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</si>
  <si>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</si>
  <si>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</si>
  <si>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</si>
  <si>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</si>
  <si>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</si>
  <si>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</si>
  <si>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</si>
  <si>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</si>
  <si>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</si>
  <si>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</si>
  <si>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</si>
  <si>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</si>
  <si>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</si>
  <si>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</si>
  <si>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</si>
  <si>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</si>
  <si>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</si>
  <si>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</si>
  <si>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</si>
  <si>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</si>
  <si>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</si>
  <si>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</si>
  <si>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</si>
  <si>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</si>
  <si>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</si>
  <si>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</si>
  <si>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</si>
  <si>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</si>
  <si>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</si>
  <si>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</si>
  <si>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</si>
  <si>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</si>
  <si>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</si>
  <si>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</si>
  <si>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</si>
  <si>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</si>
  <si>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</si>
  <si>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</si>
  <si>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</si>
  <si>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</si>
  <si>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</si>
  <si>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</si>
  <si>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</si>
  <si>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</si>
  <si>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</si>
  <si>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</si>
  <si>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</si>
  <si>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</si>
  <si>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</si>
  <si>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</si>
  <si>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</si>
  <si>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</si>
  <si>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</si>
  <si>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</si>
  <si>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</si>
  <si>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</si>
  <si>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</si>
  <si>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</si>
  <si>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</si>
  <si>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</si>
  <si>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</si>
  <si>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</si>
  <si>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</si>
  <si>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</si>
  <si>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</si>
  <si>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</si>
  <si>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</si>
  <si>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</si>
  <si>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</si>
  <si>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</si>
  <si>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</si>
  <si>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</si>
  <si>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</si>
  <si>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</si>
  <si>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</si>
  <si>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</si>
  <si>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</si>
  <si>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</si>
  <si>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</si>
  <si>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</si>
  <si>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</si>
  <si>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</si>
  <si>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</si>
  <si>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</si>
  <si>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</si>
  <si>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</si>
  <si>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</si>
  <si>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</si>
  <si>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</si>
  <si>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</si>
  <si>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</si>
  <si>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</si>
  <si>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</si>
  <si>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</si>
  <si>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</si>
  <si>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</si>
  <si>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</si>
  <si>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</si>
  <si>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</si>
  <si>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</si>
  <si>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</si>
  <si>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</si>
  <si>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</si>
  <si>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</si>
  <si>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</si>
  <si>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</si>
  <si>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</si>
  <si>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</si>
  <si>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</si>
  <si>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</si>
  <si>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</si>
  <si>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</si>
  <si>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</si>
  <si>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</si>
  <si>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</si>
  <si>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</si>
  <si>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</si>
  <si>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</si>
  <si>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</si>
  <si>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</si>
  <si>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</si>
  <si>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</si>
  <si>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</si>
  <si>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</si>
  <si>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</si>
  <si>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</si>
  <si>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</si>
  <si>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</si>
  <si>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</si>
  <si>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</si>
  <si>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</si>
  <si>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</si>
  <si>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</si>
  <si>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</si>
  <si>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</si>
  <si>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</si>
  <si>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</si>
  <si>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</si>
  <si>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</si>
  <si>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</si>
  <si>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</si>
  <si>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</si>
  <si>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</si>
  <si>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</si>
  <si>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</si>
  <si>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</si>
  <si>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</si>
  <si>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</si>
  <si>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</si>
  <si>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</si>
  <si>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</si>
  <si>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</si>
  <si>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</si>
  <si>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</si>
  <si>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</si>
  <si>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</si>
  <si>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</si>
  <si>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</si>
  <si>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</si>
  <si>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</si>
  <si>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</si>
  <si>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</si>
  <si>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</si>
  <si>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</si>
  <si>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</si>
  <si>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</si>
  <si>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</si>
  <si>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</si>
  <si>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</si>
  <si>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</si>
  <si>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</si>
  <si>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</si>
  <si>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</si>
  <si>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</si>
  <si>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</si>
  <si>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</si>
  <si>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</si>
  <si>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</si>
  <si>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</si>
  <si>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</si>
  <si>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</si>
  <si>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</si>
  <si>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</si>
  <si>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</si>
  <si>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</si>
  <si>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</si>
  <si>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</si>
  <si>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</si>
  <si>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</si>
  <si>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</si>
  <si>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</si>
  <si>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</si>
  <si>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</si>
  <si>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</si>
  <si>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</si>
  <si>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</si>
  <si>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</si>
  <si>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</si>
  <si>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</si>
  <si>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</si>
  <si>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</si>
  <si>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</si>
  <si>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</si>
  <si>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</si>
  <si>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</si>
  <si>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</si>
  <si>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</si>
  <si>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</si>
  <si>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</si>
  <si>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</si>
  <si>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</si>
  <si>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</si>
  <si>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</si>
  <si>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</si>
  <si>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</si>
  <si>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</si>
  <si>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</si>
  <si>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</si>
  <si>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</si>
  <si>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</si>
  <si>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</si>
  <si>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</si>
  <si>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</si>
  <si>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</si>
  <si>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</si>
  <si>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</si>
  <si>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</si>
  <si>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</si>
  <si>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</si>
  <si>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</si>
  <si>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</si>
  <si>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</si>
  <si>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</si>
  <si>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</si>
  <si>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</si>
  <si>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</si>
  <si>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</si>
  <si>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</si>
  <si>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</si>
  <si>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</si>
  <si>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</si>
  <si>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</si>
  <si>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</si>
  <si>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</si>
  <si>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</si>
  <si>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</si>
  <si>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</si>
  <si>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</si>
  <si>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</si>
  <si>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</si>
  <si>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</si>
  <si>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</si>
  <si>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</si>
  <si>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</si>
  <si>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</si>
  <si>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</si>
  <si>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</si>
  <si>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</si>
  <si>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</si>
  <si>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</si>
  <si>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</si>
  <si>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</si>
  <si>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</si>
  <si>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</si>
  <si>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</si>
  <si>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</si>
  <si>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</si>
  <si>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</si>
  <si>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</si>
  <si>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</si>
  <si>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</si>
  <si>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</si>
  <si>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</si>
  <si>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</si>
  <si>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</si>
  <si>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</si>
  <si>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</si>
  <si>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</si>
  <si>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</si>
  <si>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</si>
  <si>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</si>
  <si>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</si>
  <si>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</si>
  <si>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</si>
  <si>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</si>
  <si>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</si>
  <si>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</si>
  <si>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</si>
  <si>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</si>
  <si>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</si>
  <si>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</si>
  <si>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</si>
  <si>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</si>
  <si>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</si>
  <si>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</si>
  <si>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</si>
  <si>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</si>
  <si>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</si>
  <si>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</si>
  <si>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</si>
  <si>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</si>
  <si>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</si>
  <si>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</si>
  <si>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</si>
  <si>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</si>
  <si>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</si>
  <si>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</si>
  <si>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</si>
  <si>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</si>
  <si>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</si>
  <si>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</si>
  <si>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</si>
  <si>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</si>
  <si>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</si>
  <si>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</si>
  <si>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</si>
  <si>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</si>
  <si>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</si>
  <si>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</si>
  <si>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</si>
  <si>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</si>
  <si>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</si>
  <si>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</si>
  <si>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</si>
  <si>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</si>
  <si>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</si>
  <si>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</si>
  <si>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</si>
  <si>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</si>
  <si>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</si>
  <si>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</si>
  <si>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</si>
  <si>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</si>
  <si>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</si>
  <si>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</si>
  <si>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</si>
  <si>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</si>
  <si>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</si>
  <si>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</si>
  <si>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</si>
  <si>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</si>
  <si>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</si>
  <si>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</si>
  <si>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</si>
  <si>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</si>
  <si>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</si>
  <si>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</si>
  <si>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</si>
  <si>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</si>
  <si>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</si>
  <si>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</si>
  <si>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</si>
  <si>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</si>
  <si>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</si>
  <si>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</si>
  <si>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</si>
  <si>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</si>
  <si>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</si>
  <si>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</si>
  <si>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</si>
  <si>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</si>
  <si>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</si>
  <si>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</si>
  <si>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</si>
  <si>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</si>
  <si>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</si>
  <si>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</si>
  <si>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</si>
  <si>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</si>
  <si>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</si>
  <si>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</si>
  <si>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</si>
  <si>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</si>
  <si>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</si>
  <si>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</si>
  <si>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</si>
  <si>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</si>
  <si>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</si>
  <si>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</si>
  <si>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</si>
  <si>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</si>
  <si>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</si>
  <si>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</si>
  <si>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</si>
  <si>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</si>
  <si>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</si>
  <si>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</si>
  <si>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</si>
  <si>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</si>
  <si>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</si>
  <si>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</si>
  <si>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</si>
  <si>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</si>
  <si>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</si>
  <si>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</si>
  <si>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</si>
  <si>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</si>
  <si>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</si>
  <si>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</si>
  <si>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</si>
  <si>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</si>
  <si>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</si>
  <si>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</si>
  <si>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</si>
  <si>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</si>
  <si>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</si>
  <si>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</si>
  <si>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</si>
  <si>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</si>
  <si>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</si>
  <si>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</si>
  <si>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</si>
  <si>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</si>
  <si>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</si>
  <si>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</si>
  <si>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</si>
  <si>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</si>
  <si>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</si>
  <si>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</si>
  <si>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</si>
  <si>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</si>
  <si>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</si>
  <si>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</si>
  <si>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</si>
  <si>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</si>
  <si>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</si>
  <si>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</si>
  <si>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</si>
  <si>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</si>
  <si>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</si>
  <si>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</si>
  <si>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</si>
  <si>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</si>
  <si>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</si>
  <si>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</si>
  <si>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</si>
  <si>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</si>
  <si>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</si>
  <si>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</si>
  <si>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</si>
  <si>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</si>
  <si>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</si>
  <si>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</si>
  <si>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</si>
  <si>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</si>
  <si>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</si>
  <si>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</si>
  <si>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</si>
  <si>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</si>
  <si>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</si>
  <si>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</si>
  <si>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</si>
  <si>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</si>
  <si>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</si>
  <si>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</si>
  <si>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</si>
  <si>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</si>
  <si>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</si>
  <si>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</si>
  <si>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</si>
  <si>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</si>
  <si>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</si>
  <si>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</si>
  <si>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</si>
  <si>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</si>
  <si>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</si>
  <si>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</si>
  <si>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</si>
  <si>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</si>
  <si>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</si>
  <si>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</si>
  <si>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</si>
  <si>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</si>
  <si>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</si>
  <si>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</si>
  <si>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</si>
  <si>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</si>
  <si>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</si>
  <si>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</si>
  <si>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</si>
  <si>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</si>
  <si>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</si>
  <si>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</si>
  <si>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</si>
  <si>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</si>
  <si>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</si>
  <si>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</si>
  <si>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</si>
  <si>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</si>
  <si>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</si>
  <si>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</si>
  <si>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</si>
  <si>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</si>
  <si>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</si>
  <si>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</si>
  <si>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</si>
  <si>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</si>
  <si>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</si>
  <si>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</si>
  <si>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</si>
  <si>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</si>
  <si>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</si>
  <si>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</si>
  <si>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</si>
  <si>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</si>
  <si>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</si>
  <si>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</si>
  <si>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</si>
  <si>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</si>
  <si>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</si>
  <si>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</si>
  <si>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</si>
  <si>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</si>
  <si>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</si>
  <si>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</si>
  <si>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</si>
  <si>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</si>
  <si>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</si>
  <si>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</si>
  <si>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</si>
  <si>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</si>
  <si>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</si>
  <si>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</si>
  <si>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</si>
  <si>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</si>
  <si>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</si>
  <si>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</si>
  <si>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</si>
  <si>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</si>
  <si>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</si>
  <si>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</si>
  <si>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</si>
  <si>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</si>
  <si>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</si>
  <si>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</si>
  <si>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</si>
  <si>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</si>
  <si>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</si>
  <si>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</si>
  <si>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</si>
  <si>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</si>
  <si>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</si>
  <si>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</si>
  <si>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</si>
  <si>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</si>
  <si>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</si>
  <si>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</si>
  <si>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</si>
  <si>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</si>
  <si>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</si>
  <si>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</si>
  <si>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</si>
  <si>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</si>
  <si>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</si>
  <si>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</si>
  <si>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</si>
  <si>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</si>
  <si>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</si>
  <si>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</si>
  <si>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</si>
  <si>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</si>
  <si>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</si>
  <si>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</si>
  <si>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</si>
  <si>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</si>
  <si>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</si>
  <si>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</si>
  <si>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</si>
  <si>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</si>
  <si>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</si>
  <si>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</si>
  <si>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</si>
  <si>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</si>
  <si>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</si>
  <si>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</si>
  <si>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</si>
  <si>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</si>
  <si>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</si>
  <si>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</si>
  <si>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</si>
  <si>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</si>
  <si>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</si>
  <si>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</si>
  <si>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</si>
  <si>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</si>
  <si>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</si>
  <si>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</si>
  <si>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</si>
  <si>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</si>
  <si>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</si>
  <si>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</si>
  <si>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</si>
  <si>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</si>
  <si>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</si>
  <si>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</si>
  <si>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</si>
  <si>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</si>
  <si>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</si>
  <si>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</si>
  <si>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</si>
  <si>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</si>
  <si>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</si>
  <si>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</si>
  <si>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</si>
  <si>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</si>
  <si>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</si>
  <si>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</si>
  <si>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</si>
  <si>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</si>
  <si>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</si>
  <si>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</si>
  <si>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</si>
  <si>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</si>
  <si>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</si>
  <si>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</si>
  <si>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</si>
  <si>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</si>
  <si>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</si>
  <si>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</si>
  <si>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</si>
  <si>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</si>
  <si>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</si>
  <si>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</si>
  <si>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</si>
  <si>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</si>
  <si>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</si>
  <si>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</si>
  <si>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</si>
  <si>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</si>
  <si>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</si>
  <si>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</si>
  <si>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</si>
  <si>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</si>
  <si>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</si>
  <si>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</si>
  <si>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</si>
  <si>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</si>
  <si>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</si>
  <si>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</si>
  <si>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</si>
  <si>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</si>
  <si>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</si>
  <si>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</si>
  <si>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</si>
  <si>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</si>
  <si>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</si>
  <si>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</si>
  <si>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</si>
  <si>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</si>
  <si>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</si>
  <si>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</si>
  <si>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</si>
  <si>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</si>
  <si>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</si>
  <si>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</si>
  <si>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</si>
  <si>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</si>
  <si>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</si>
  <si>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</si>
  <si>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</si>
  <si>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</si>
  <si>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</si>
  <si>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</si>
  <si>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</si>
  <si>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</si>
  <si>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</si>
  <si>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</si>
  <si>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</si>
  <si>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</si>
  <si>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</si>
  <si>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</si>
  <si>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</si>
  <si>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</si>
  <si>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</si>
  <si>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</si>
  <si>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</si>
  <si>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Std Dev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</si>
</sst>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2B2B2B"/>
      <name val="Roboto"/>
    </font>
    <font>
      <sz val="11"/>
      <color rgb="FF2B2B2B"/>
      <name val="Calibri"/>
      <family val="2"/>
      <scheme val="minor"/>
    </font>
    <font>
      <b/>
      <sz val="12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3" fillId="0" borderId="0" xfId="0" applyFont="1"/>
    <xf numFmtId="49" fontId="0" fillId="0" borderId="0" xfId="0" applyNumberFormat="1"/>
    <xf numFmtId="0" fontId="3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44" fontId="0" fillId="0" borderId="0" xfId="1" applyFont="1" applyAlignment="1">
      <alignment horizontal="left"/>
    </xf>
    <xf numFmtId="44" fontId="1" fillId="0" borderId="0" xfId="1" applyFont="1" applyAlignment="1">
      <alignment horizontal="left"/>
    </xf>
    <xf numFmtId="44" fontId="3" fillId="0" borderId="0" xfId="1" applyFont="1"/>
    <xf numFmtId="0" fontId="5" fillId="0" borderId="0" xfId="0" applyFont="1"/>
    <xf numFmtId="0" fontId="0" fillId="0" borderId="0" xfId="0" applyFill="1"/>
    <xf numFmtId="174" fontId="0" fillId="0" borderId="0" xfId="0" applyNumberFormat="1"/>
  </cellXfs>
  <cellStyles count="2">
    <cellStyle name="Currency" xfId="1" builtinId="4"/>
    <cellStyle name="Normal" xfId="0" builtinId="0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4-48C7-8C01-95E274A7431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4-48C7-8C01-95E274A7431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4-48C7-8C01-95E274A7431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4-48C7-8C01-95E274A7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770831"/>
        <c:axId val="1086773743"/>
      </c:lineChart>
      <c:catAx>
        <c:axId val="108677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73743"/>
        <c:crosses val="autoZero"/>
        <c:auto val="1"/>
        <c:lblAlgn val="ctr"/>
        <c:lblOffset val="100"/>
        <c:noMultiLvlLbl val="0"/>
      </c:catAx>
      <c:valAx>
        <c:axId val="108677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7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F-43A6-B59F-E690CF95814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F-43A6-B59F-E690CF95814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F-43A6-B59F-E690CF958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3199551"/>
        <c:axId val="683203295"/>
      </c:barChart>
      <c:catAx>
        <c:axId val="6831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03295"/>
        <c:crosses val="autoZero"/>
        <c:auto val="1"/>
        <c:lblAlgn val="ctr"/>
        <c:lblOffset val="100"/>
        <c:noMultiLvlLbl val="0"/>
      </c:catAx>
      <c:valAx>
        <c:axId val="6832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1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C-4009-BB0C-B4E59CEA47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C-4009-BB0C-B4E59CEA47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C-4009-BB0C-B4E59CEA47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C-4009-BB0C-B4E59CEA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945311"/>
        <c:axId val="1170943647"/>
      </c:barChart>
      <c:catAx>
        <c:axId val="11709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43647"/>
        <c:crosses val="autoZero"/>
        <c:auto val="1"/>
        <c:lblAlgn val="ctr"/>
        <c:lblOffset val="100"/>
        <c:noMultiLvlLbl val="0"/>
      </c:catAx>
      <c:valAx>
        <c:axId val="11709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7609668-529B-4E13-BE3F-C8D501B78EC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252B14-36E5-4849-A334-80CCF4B9FCA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335BA0-4C37-49C5-B612-567164ED779B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3FEF13-85E9-96B7-768B-6B1E8EABF3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C2DA08-92A8-022F-BBC5-17461BAFC1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215264</xdr:colOff>
      <xdr:row>2</xdr:row>
      <xdr:rowOff>151447</xdr:rowOff>
    </xdr:from>
    <xdr:to>
      <xdr:col>16</xdr:col>
      <xdr:colOff>514349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61ACB-6238-D9E4-5D7C-2A23BB0FB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12</xdr:row>
      <xdr:rowOff>94297</xdr:rowOff>
    </xdr:from>
    <xdr:to>
      <xdr:col>17</xdr:col>
      <xdr:colOff>266700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9C118-94C6-879A-99FF-20AA8470C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62864</xdr:colOff>
      <xdr:row>1</xdr:row>
      <xdr:rowOff>75247</xdr:rowOff>
    </xdr:from>
    <xdr:to>
      <xdr:col>16</xdr:col>
      <xdr:colOff>419099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449B5-B856-234F-A2E3-932E7C248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na Aykkara" refreshedDate="44801.631028703705" createdVersion="8" refreshedVersion="8" minRefreshableVersion="3" recordCount="4114" xr:uid="{9EA1D60D-712A-4C46-A677-E54E5C9EBA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na Aykkara" refreshedDate="44801.652841898147" createdVersion="8" refreshedVersion="8" minRefreshableVersion="3" recordCount="4114" xr:uid="{5039C54F-837B-4BC5-A60A-E0E89088CDB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5-08-19T02:49:10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6-08-22T17:32:01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5-01-02T21:48:31"/>
        <d v="2012-04-26T20:58:5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5-06-27T05:37:37"/>
        <d v="2015-07-07T16:13:11"/>
        <d v="2014-06-30T21:57:05"/>
        <d v="2016-11-19T00:45:50"/>
        <d v="2015-11-10T00:36:01"/>
        <d v="2016-05-16T17:01:30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4-04-17T04:32:45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4-10-28T15:48:27"/>
        <d v="2015-02-26T23:07:06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4-06-26T22:48:32"/>
        <d v="2016-01-30T16:58:40"/>
        <d v="2016-09-27T06:40:34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1-07-06T21:30:45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6-12T17:45:32"/>
        <d v="2012-02-21T20:40:39"/>
        <d v="2016-06-23T19:32:38"/>
        <d v="2016-04-06T19:49:42"/>
        <d v="2016-02-15T09:33:10"/>
        <d v="2015-08-30T21:12:39"/>
        <d v="2015-10-01T10:53:17"/>
        <d v="2012-10-10T18:12:15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9-11T15:30:58"/>
        <d v="2015-08-17T16:07:19"/>
        <d v="2012-12-03T20:59:44"/>
        <d v="2015-01-16T20:19:12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4-08-18T17:08:24"/>
        <d v="2015-11-25T16:41:59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1-10-28T16:35:58"/>
        <d v="2012-01-27T00:07:21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3-18T12:22:05"/>
        <d v="2015-01-18T15:52:36"/>
        <d v="2016-08-25T07:35:13"/>
        <d v="2015-11-01T04:35:29"/>
        <d v="2015-06-05T15:38:37"/>
        <d v="2015-03-26T21:38:16"/>
        <d v="2015-03-20T01:40:38"/>
        <d v="2014-12-02T16:13:36"/>
        <d v="2013-10-30T01:05:25"/>
        <d v="2015-03-31T16:00:51"/>
        <d v="2015-10-29T20:22:21"/>
        <d v="2011-06-12T03:14:42"/>
        <d v="2015-10-22T18:38:33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01-05T15:43:19"/>
        <d v="2017-01-15T12:43:3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19T19:38:49"/>
        <d v="2015-01-25T21:47:19"/>
        <d v="2012-07-27T21:37:03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1-01T00:11:11"/>
        <d v="2015-06-16T09:12:17"/>
        <d v="2016-05-06T10:43:47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5-01-27T00:16:12"/>
        <d v="2011-04-13T02:22:42"/>
        <d v="2016-02-24T17:59:16"/>
        <d v="2014-05-21T01:12:08"/>
        <d v="2017-03-09T22:05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5-03-09T18:58:47"/>
        <d v="2014-07-09T17:41:30"/>
        <d v="2015-02-21T03:10:44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6-11-28T19:25:15"/>
        <d v="2016-07-28T17:00:09"/>
        <d v="2016-03-20T08:12:01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5-03-11T05:16:22"/>
        <d v="2017-03-06T17:16:59"/>
        <d v="2016-05-13T17:46:51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6-06-17T18:09:48"/>
        <d v="2015-05-31T03:06:42"/>
        <d v="2016-08-19T20:30:46"/>
        <d v="2014-12-08T01:37:14"/>
        <d v="2013-11-05T03:14:59"/>
        <d v="2014-08-03T09:21:17"/>
        <d v="2010-08-09T01:34:51"/>
        <d v="2017-01-03T14:46:01"/>
        <d v="2014-07-18T20:10:17"/>
        <d v="2016-08-21T20:53:33"/>
        <d v="2016-03-16T17:06:22"/>
        <d v="2015-02-07T14:46:29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12-07T20:38:37"/>
        <d v="2015-03-02T21:32:43"/>
        <d v="2015-01-09T21:58:29"/>
        <d v="2015-08-10T22:31:19"/>
        <d v="2015-03-04T22:44:10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3-07T01:08:46"/>
        <d v="2015-02-05T19:55:01"/>
        <d v="2012-09-01T01:35:37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6-02-04T00:47:39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11-11T16:31:10"/>
        <d v="2015-03-24T21:05:38"/>
        <d v="2014-03-13T04:03:29"/>
        <d v="2014-07-23T15:57:03"/>
        <d v="2017-03-13T18:07:27"/>
        <d v="2016-02-25T17:32:10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5-03-31T02:25:39"/>
        <d v="2017-03-10T00:49:08"/>
        <d v="2014-11-30T17:46:05"/>
        <d v="2015-04-21T15:45:25"/>
        <d v="2016-02-08T17:09:20"/>
        <d v="2015-07-07T19:35:23"/>
        <d v="2014-07-16T20:20:34"/>
        <d v="2015-02-26T02:46:48"/>
        <d v="2015-05-17T18:18:26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5-03-10T19:09:22"/>
        <d v="2015-06-17T19:35:39"/>
        <d v="2011-05-09T17:31:01"/>
        <d v="2015-02-28T17:19:25"/>
        <d v="2016-03-11T15:36:29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0-06T13:10:54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6-05-20T08:11:57"/>
        <d v="2017-03-10T21:29:29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5-09-10T14:10:48"/>
        <d v="2016-05-07T01:41:55"/>
        <d v="2017-02-28T00:32:11"/>
        <d v="2015-06-26T21:38:56"/>
        <d v="2016-01-22T08:24:17"/>
        <d v="2012-08-08T22:37:44"/>
        <d v="2014-10-01T22:45:42"/>
        <d v="2014-11-03T21:33:15"/>
        <d v="2015-07-10T04:30:03"/>
        <d v="2016-08-12T12:35:39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6-05-03T14:19:42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7-14T03:14:56"/>
        <d v="2016-03-03T16:50:29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3-24T08:14:03"/>
        <d v="2015-05-05T18:39:11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2-05-25T20:20:48"/>
        <d v="2015-04-02T22:02:16"/>
        <d v="2015-09-01T19:02:22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5-04-16T07:50:03"/>
        <d v="2015-02-20T14:25:26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5-03-16T21:54:53"/>
        <d v="2015-07-30T15:53:44"/>
        <d v="2015-07-09T15:33:37"/>
        <d v="2016-08-02T15:59:54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7-03-13T21:14:29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7-02-17T12:18:59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08-20T20:21:10"/>
        <d v="2017-01-28T18:44:10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6-09-02T19:10:31"/>
        <d v="2015-07-11T04:00:18"/>
        <d v="2014-12-02T02:59:03"/>
        <d v="2015-03-15T08:17:06"/>
        <d v="2015-07-15T06:16:59"/>
        <d v="2015-06-09T14:46:50"/>
        <d v="2015-01-30T18:07:20"/>
        <d v="2012-12-04T01:31:33"/>
        <d v="2015-03-16T20:35:29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4T15:40:5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2-03-17T11:02:07"/>
        <d v="2014-11-11T17:21:00"/>
        <d v="2015-03-01T19:04:04"/>
        <d v="2017-01-21T00:26:39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7-02-09T04:08:52"/>
        <d v="2016-04-03T20:48:00"/>
        <d v="2016-07-26T14:34:36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7-03-09T20:13:39"/>
        <d v="2017-02-20T08:24:20"/>
        <d v="2015-06-10T19:09:36"/>
        <d v="2015-04-15T19:49:39"/>
        <d v="2015-09-29T21:40:48"/>
        <d v="2016-01-27T21:52:52"/>
        <d v="2014-10-15T01:37:23"/>
        <d v="2014-07-18T19:58:18"/>
        <d v="2014-08-13T01:10:22"/>
        <d v="2014-12-01T16:54:50"/>
        <d v="2015-01-09T01:25:00"/>
        <d v="2016-04-05T03:04:53"/>
        <d v="2016-05-23T23:25:54"/>
        <d v="2015-01-07T22:13:21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5-10-30T00:49:04"/>
        <d v="2011-08-27T03:58:22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7-02-25T16:04:34"/>
        <d v="2015-05-07T10:55:50"/>
        <d v="2015-01-30T08:08:41"/>
        <d v="2016-10-02T08:49:07"/>
        <d v="2014-06-22T18:35:11"/>
        <d v="2015-01-27T08:41:33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3-13T02:12:42"/>
        <d v="2014-10-19T23:00:59"/>
        <d v="2016-01-08T16:58:00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2"/>
    <d v="2014-08-23T17:37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5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2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0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4"/>
    <d v="2016-05-29T00:36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5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3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1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2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3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4"/>
    <d v="2016-12-19T00:45: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5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2"/>
    <d v="2014-05-17T04:32:4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0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4"/>
    <d v="2016-10-27T06:40: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3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9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80"/>
    <d v="2012-03-0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5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3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4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4"/>
    <d v="2015-07-12T22:06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6"/>
    <d v="2015-12-23T16:18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7"/>
    <d v="2011-05-15T18:11:2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8"/>
    <d v="2011-03-04T12:57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9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1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3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5"/>
    <d v="2015-08-10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9"/>
    <d v="2012-02-26T00:07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8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9"/>
    <d v="2015-02-28T1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6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7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9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4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5"/>
    <d v="2017-02-28T08:5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1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1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3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2"/>
    <d v="2015-03-27T23:1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4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9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0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1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2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2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3"/>
    <d v="2016-05-19T08:12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4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6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7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0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1"/>
    <d v="2014-09-16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6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7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6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0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2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3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4"/>
    <d v="2015-04-03T21:44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3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4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6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7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78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1"/>
    <d v="2014-08-04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7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8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9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10"/>
    <d v="2015-03-28T01:46:4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5"/>
    <d v="2015-05-09T19:09: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2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29"/>
    <d v="2016-05-09T20:5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0"/>
    <d v="2015-05-15T15:04:4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1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2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33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4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5"/>
    <d v="2016-11-02T0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6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7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8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9"/>
    <d v="2014-09-20T15:40:3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3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4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5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7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8"/>
    <d v="2015-08-26T18:32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2"/>
    <d v="2015-08-04T04:30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3"/>
    <d v="2016-10-11T12:35:3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4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5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6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7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8"/>
    <d v="2015-05-14T23:56: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9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0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1"/>
    <d v="2014-09-09T16:49: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5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6"/>
    <d v="2014-09-17T20:56:4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7"/>
    <d v="2015-05-08T08:14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8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1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2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4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5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7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9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74"/>
    <d v="2015-04-15T21:54:5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6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77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8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9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8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8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8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8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6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7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8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9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0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1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2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3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4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5"/>
    <d v="2014-03-15T18:58:2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6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1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2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3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4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5"/>
    <d v="2017-05-03T19:12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2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3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4"/>
    <d v="2014-07-24T0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4"/>
    <d v="2013-10-06T20:21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5"/>
    <d v="2017-03-29T17:44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7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1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3"/>
    <d v="2014-10-02T03:59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3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4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5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6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8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9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0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1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4"/>
    <d v="2015-07-25T21:59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8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9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1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5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7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8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9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0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1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2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06"/>
    <d v="2012-04-16T16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08"/>
    <d v="2015-03-31T18:04:0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9"/>
    <d v="2017-02-20T00:26: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1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1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3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4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5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6"/>
    <d v="2014-11-13T20:18: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7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9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20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4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5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6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7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8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0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2"/>
    <d v="2016-04-24T21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4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5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8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9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0"/>
    <d v="2014-08-21T21:50:2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5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6"/>
    <d v="2015-09-06T05:1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7"/>
    <d v="2014-09-12T1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0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0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10"/>
    <d v="2015-10-15T20:22: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1"/>
    <d v="2014-09-26T16:18: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1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3"/>
    <d v="2015-06-30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14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6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1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18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9"/>
    <d v="2015-03-16T16:11:5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0"/>
    <d v="2016-01-30T19:46:4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2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2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23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2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6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0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2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3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6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8"/>
    <d v="2017-02-19T00:45: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0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2"/>
    <d v="2015-05-22T21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3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4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5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4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47"/>
    <d v="2015-03-24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9"/>
    <d v="2017-04-21T07:24:2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6"/>
    <d v="2014-09-02T01:10: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1"/>
    <d v="2015-03-05T20:27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2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3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0"/>
    <d v="2011-09-11T13:18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1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6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7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9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4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5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8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9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0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4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6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7"/>
    <d v="2016-06-19T22:32:0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8"/>
    <d v="2017-03-27T04:36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3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6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7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5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6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17"/>
    <d v="2016-02-07T16:58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8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0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1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2"/>
    <d v="2014-01-28T15:10:2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3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34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5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36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8"/>
    <d v="2016-06-24T17:27:4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9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41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43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4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8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0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51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52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3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4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5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6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7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2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5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7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2"/>
    <d v="2016-02-11T16:18: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1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18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9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2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2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2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2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2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25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2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2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29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30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3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32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3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734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73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73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3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73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7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74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74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74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4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4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74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46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47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4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749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50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75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752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753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75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75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56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75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758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75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76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61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62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76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6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65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6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67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6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7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7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7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73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74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75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7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7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7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79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78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8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782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84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6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87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788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9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9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79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79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9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9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79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9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97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9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79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0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80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0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0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04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0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80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0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808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80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810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1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1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81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14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1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1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1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1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1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20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2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822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3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824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82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2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827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828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829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3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83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832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83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34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35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3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83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838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839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84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84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84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843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4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45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846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847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4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84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85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5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5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53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85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85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856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857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5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59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8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86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8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63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86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86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66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86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68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86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7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87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872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873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74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75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7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877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878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879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880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881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882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883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8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85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88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887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8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89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90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91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92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93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94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95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96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97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9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9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00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1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0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9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904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90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906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07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08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9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910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911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912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913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14"/>
    <d v="2016-10-01T08:33:4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915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916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91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18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919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20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21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922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2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92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25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26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92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928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29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3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31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33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34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35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36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937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3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93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941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9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9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946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9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48"/>
    <d v="2015-05-10T19:28: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949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5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1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952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95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954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955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956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57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5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59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60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61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62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63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64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6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66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67"/>
    <d v="2016-04-08T11:56:1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69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70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71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7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73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74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7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6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77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78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79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8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81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83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84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8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8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87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88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8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9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9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9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93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94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9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96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97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9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0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4001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4002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400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40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4006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8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0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11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4013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14"/>
    <d v="2016-10-15T19:21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15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16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17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1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1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20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21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22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24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25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26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27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2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29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30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3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32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3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34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3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3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37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38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39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40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41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42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43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44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45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46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47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48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0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51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52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53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6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61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62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63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5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6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7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8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9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70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2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3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74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7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76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77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7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79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0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3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84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85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8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87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8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89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1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3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0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97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98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0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1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3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04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06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07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41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1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110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2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113"/>
    <d v="2017-03-27T23:58: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41CAC-9142-4B97-A0B8-CF803971941B}" name="PivotTable10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6D592-2042-4B8A-9243-FCE44AE63032}" name="PivotTable9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80BE8-6E78-4779-8768-E9A43275AF1D}" name="PivotTable8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95" zoomScaleNormal="95" workbookViewId="0">
      <pane ySplit="1" topLeftCell="A746" activePane="bottomLeft" state="frozen"/>
      <selection activeCell="D1" sqref="D1"/>
      <selection pane="bottomLeft" activeCell="C1871" sqref="C187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0.5546875" customWidth="1"/>
    <col min="17" max="17" width="41.109375" customWidth="1"/>
    <col min="18" max="18" width="15.6640625" bestFit="1" customWidth="1"/>
    <col min="19" max="19" width="16.44140625" style="15" customWidth="1"/>
    <col min="20" max="20" width="15.33203125" customWidth="1"/>
  </cols>
  <sheetData>
    <row r="1" spans="1:20" ht="62.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9" t="s">
        <v>8358</v>
      </c>
      <c r="R1" s="9" t="s">
        <v>8359</v>
      </c>
      <c r="S1" s="16" t="s">
        <v>8364</v>
      </c>
      <c r="T1" s="9" t="s">
        <v>8365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57.6" hidden="1" x14ac:dyDescent="0.3">
      <c r="A1139">
        <v>1001</v>
      </c>
      <c r="B1139" s="3" t="s">
        <v>1002</v>
      </c>
      <c r="C1139" s="3" t="s">
        <v>5111</v>
      </c>
      <c r="D1139" s="6">
        <v>5000</v>
      </c>
      <c r="E1139" s="8">
        <v>5200</v>
      </c>
      <c r="F1139" t="s">
        <v>8219</v>
      </c>
      <c r="G1139" t="s">
        <v>8224</v>
      </c>
      <c r="H1139" t="s">
        <v>8246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8271</v>
      </c>
      <c r="O1139">
        <f t="shared" si="68"/>
        <v>104</v>
      </c>
      <c r="P1139">
        <f t="shared" si="69"/>
        <v>1300</v>
      </c>
      <c r="Q1139" s="10" t="s">
        <v>8308</v>
      </c>
      <c r="R1139" t="s">
        <v>8310</v>
      </c>
      <c r="S1139" s="15">
        <f t="shared" si="70"/>
        <v>42720.720057870371</v>
      </c>
      <c r="T1139" s="15">
        <f t="shared" si="71"/>
        <v>42765.720057870371</v>
      </c>
    </row>
    <row r="1140" spans="1:20" ht="43.2" hidden="1" x14ac:dyDescent="0.3">
      <c r="A1140">
        <v>112</v>
      </c>
      <c r="B1140" s="3" t="s">
        <v>114</v>
      </c>
      <c r="C1140" s="3" t="s">
        <v>4223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8264</v>
      </c>
      <c r="O1140">
        <f t="shared" si="68"/>
        <v>104</v>
      </c>
      <c r="P1140">
        <f t="shared" si="69"/>
        <v>64.2</v>
      </c>
      <c r="Q1140" s="10" t="s">
        <v>8321</v>
      </c>
      <c r="R1140" t="s">
        <v>8343</v>
      </c>
      <c r="S1140" s="15">
        <f t="shared" si="70"/>
        <v>41718.043032407404</v>
      </c>
      <c r="T1140" s="15">
        <f t="shared" si="71"/>
        <v>41742.083333333336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>IFERROR(ROUND(E1224/L1224,2),0)</f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2" hidden="1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3.2" hidden="1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2" hidden="1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43.2" hidden="1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2" hidden="1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0" t="s">
        <v>8319</v>
      </c>
      <c r="R1411" t="s">
        <v>8345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2" hidden="1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43.2" hidden="1" x14ac:dyDescent="0.3">
      <c r="A1533">
        <v>837</v>
      </c>
      <c r="B1533" s="3" t="s">
        <v>838</v>
      </c>
      <c r="C1533" s="3" t="s">
        <v>4947</v>
      </c>
      <c r="D1533" s="6">
        <v>2500</v>
      </c>
      <c r="E1533" s="8">
        <v>3045</v>
      </c>
      <c r="F1533" t="s">
        <v>8218</v>
      </c>
      <c r="G1533" t="s">
        <v>8223</v>
      </c>
      <c r="H1533" t="s">
        <v>8245</v>
      </c>
      <c r="I1533">
        <v>1398988662</v>
      </c>
      <c r="J1533">
        <v>1396396662</v>
      </c>
      <c r="K1533" t="b">
        <v>0</v>
      </c>
      <c r="L1533">
        <v>62</v>
      </c>
      <c r="M1533" t="b">
        <v>1</v>
      </c>
      <c r="N1533" t="s">
        <v>8274</v>
      </c>
      <c r="O1533">
        <f t="shared" si="92"/>
        <v>122</v>
      </c>
      <c r="P1533">
        <f t="shared" si="93"/>
        <v>49.11</v>
      </c>
      <c r="Q1533" s="10" t="s">
        <v>8327</v>
      </c>
      <c r="R1533" t="s">
        <v>8331</v>
      </c>
      <c r="S1533" s="15">
        <f t="shared" si="94"/>
        <v>41730.998402777775</v>
      </c>
      <c r="T1533" s="15">
        <f t="shared" si="95"/>
        <v>41760.998402777775</v>
      </c>
    </row>
    <row r="1534" spans="1:20" ht="43.2" hidden="1" x14ac:dyDescent="0.3">
      <c r="A1534">
        <v>3506</v>
      </c>
      <c r="B1534" s="3" t="s">
        <v>3505</v>
      </c>
      <c r="C1534" s="3" t="s">
        <v>7616</v>
      </c>
      <c r="D1534" s="6">
        <v>3000</v>
      </c>
      <c r="E1534" s="8">
        <v>3045</v>
      </c>
      <c r="F1534" t="s">
        <v>8218</v>
      </c>
      <c r="G1534" t="s">
        <v>8223</v>
      </c>
      <c r="H1534" t="s">
        <v>8245</v>
      </c>
      <c r="I1534">
        <v>1408815440</v>
      </c>
      <c r="J1534">
        <v>1404927440</v>
      </c>
      <c r="K1534" t="b">
        <v>0</v>
      </c>
      <c r="L1534">
        <v>29</v>
      </c>
      <c r="M1534" t="b">
        <v>1</v>
      </c>
      <c r="N1534" t="s">
        <v>8269</v>
      </c>
      <c r="O1534">
        <f t="shared" si="92"/>
        <v>102</v>
      </c>
      <c r="P1534">
        <f t="shared" si="93"/>
        <v>105</v>
      </c>
      <c r="Q1534" s="10" t="s">
        <v>8323</v>
      </c>
      <c r="R1534" t="s">
        <v>8326</v>
      </c>
      <c r="S1534" s="15">
        <f t="shared" si="94"/>
        <v>41829.734259259261</v>
      </c>
      <c r="T1534" s="15">
        <f t="shared" si="95"/>
        <v>41874.734259259261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2" hidden="1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3.2" hidden="1" x14ac:dyDescent="0.3">
      <c r="A1627">
        <v>3139</v>
      </c>
      <c r="B1627" s="3" t="s">
        <v>3139</v>
      </c>
      <c r="C1627" s="3" t="s">
        <v>7249</v>
      </c>
      <c r="D1627" s="6">
        <v>50000</v>
      </c>
      <c r="E1627" s="8">
        <v>2700</v>
      </c>
      <c r="F1627" t="s">
        <v>8221</v>
      </c>
      <c r="G1627" t="s">
        <v>8237</v>
      </c>
      <c r="H1627" t="s">
        <v>8255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8269</v>
      </c>
      <c r="O1627">
        <f t="shared" si="100"/>
        <v>5</v>
      </c>
      <c r="P1627">
        <f t="shared" si="101"/>
        <v>450</v>
      </c>
      <c r="Q1627" s="10" t="s">
        <v>8323</v>
      </c>
      <c r="R1627" t="s">
        <v>8326</v>
      </c>
      <c r="S1627" s="15">
        <f t="shared" si="102"/>
        <v>42785.270370370374</v>
      </c>
      <c r="T1627" s="15">
        <f t="shared" si="103"/>
        <v>42819.189583333333</v>
      </c>
    </row>
    <row r="1628" spans="1:20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43.2" hidden="1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2" hidden="1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3.2" hidden="1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28.8" hidden="1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43.2" hidden="1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28.8" hidden="1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28.8" hidden="1" x14ac:dyDescent="0.3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5"/>
        <v>47.77</v>
      </c>
      <c r="Q1716" s="10" t="s">
        <v>8311</v>
      </c>
      <c r="R1716" t="s">
        <v>8349</v>
      </c>
      <c r="S1716" s="15">
        <f t="shared" si="106"/>
        <v>42438.813449074078</v>
      </c>
      <c r="T1716" s="15">
        <f t="shared" si="107"/>
        <v>42468.771782407406</v>
      </c>
    </row>
    <row r="1717" spans="1:20" ht="43.2" hidden="1" x14ac:dyDescent="0.3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5"/>
        <v>155.25</v>
      </c>
      <c r="Q1717" s="10" t="s">
        <v>8308</v>
      </c>
      <c r="R1717" t="s">
        <v>8310</v>
      </c>
      <c r="S1717" s="15">
        <f t="shared" si="106"/>
        <v>42732.872986111113</v>
      </c>
      <c r="T1717" s="15">
        <f t="shared" si="107"/>
        <v>42784.999305555553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57.6" hidden="1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3.2" hidden="1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0" t="s">
        <v>8308</v>
      </c>
      <c r="R1859" t="s">
        <v>8315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3.2" hidden="1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3.2" hidden="1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2" hidden="1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57.6" hidden="1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3.2" hidden="1" x14ac:dyDescent="0.3">
      <c r="A2054">
        <v>77</v>
      </c>
      <c r="B2054" s="3" t="s">
        <v>79</v>
      </c>
      <c r="C2054" s="3" t="s">
        <v>4188</v>
      </c>
      <c r="D2054" s="6">
        <v>400</v>
      </c>
      <c r="E2054" s="8">
        <v>1570</v>
      </c>
      <c r="F2054" t="s">
        <v>8218</v>
      </c>
      <c r="G2054" t="s">
        <v>8223</v>
      </c>
      <c r="H2054" t="s">
        <v>8245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8264</v>
      </c>
      <c r="O2054">
        <f t="shared" si="128"/>
        <v>393</v>
      </c>
      <c r="P2054">
        <f t="shared" si="129"/>
        <v>60.38</v>
      </c>
      <c r="Q2054" s="10" t="s">
        <v>8321</v>
      </c>
      <c r="R2054" t="s">
        <v>8343</v>
      </c>
      <c r="S2054" s="15">
        <f t="shared" si="130"/>
        <v>40997.144872685189</v>
      </c>
      <c r="T2054" s="15">
        <f t="shared" si="131"/>
        <v>41050.124305555553</v>
      </c>
    </row>
    <row r="2055" spans="1:20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28.8" hidden="1" x14ac:dyDescent="0.3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28"/>
        <v>103</v>
      </c>
      <c r="P2100">
        <f t="shared" si="129"/>
        <v>31.91</v>
      </c>
      <c r="Q2100" s="10" t="s">
        <v>8327</v>
      </c>
      <c r="R2100" t="s">
        <v>8336</v>
      </c>
      <c r="S2100" s="15">
        <f t="shared" si="130"/>
        <v>42545.125196759262</v>
      </c>
      <c r="T2100" s="15">
        <f t="shared" si="131"/>
        <v>42575.125196759262</v>
      </c>
    </row>
    <row r="2101" spans="1:20" ht="72" hidden="1" x14ac:dyDescent="0.3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28"/>
        <v>100</v>
      </c>
      <c r="P2101">
        <f t="shared" si="129"/>
        <v>51.72</v>
      </c>
      <c r="Q2101" s="10" t="s">
        <v>8323</v>
      </c>
      <c r="R2101" t="s">
        <v>8324</v>
      </c>
      <c r="S2101" s="15">
        <f t="shared" si="130"/>
        <v>42597.882488425923</v>
      </c>
      <c r="T2101" s="15">
        <f t="shared" si="131"/>
        <v>42657.882488425923</v>
      </c>
    </row>
    <row r="2102" spans="1:20" ht="43.2" hidden="1" x14ac:dyDescent="0.3">
      <c r="A2102">
        <v>3227</v>
      </c>
      <c r="B2102" s="3" t="s">
        <v>3227</v>
      </c>
      <c r="C2102" s="3" t="s">
        <v>7337</v>
      </c>
      <c r="D2102" s="6">
        <v>1200</v>
      </c>
      <c r="E2102" s="8">
        <v>1500</v>
      </c>
      <c r="F2102" t="s">
        <v>8218</v>
      </c>
      <c r="G2102" t="s">
        <v>8224</v>
      </c>
      <c r="H2102" t="s">
        <v>8246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8269</v>
      </c>
      <c r="O2102">
        <f t="shared" si="128"/>
        <v>125</v>
      </c>
      <c r="P2102">
        <f t="shared" si="129"/>
        <v>50</v>
      </c>
      <c r="Q2102" s="10" t="s">
        <v>8323</v>
      </c>
      <c r="R2102" t="s">
        <v>8326</v>
      </c>
      <c r="S2102" s="15">
        <f t="shared" si="130"/>
        <v>42722.882361111115</v>
      </c>
      <c r="T2102" s="15">
        <f t="shared" si="131"/>
        <v>42752.882361111115</v>
      </c>
    </row>
    <row r="2103" spans="1:20" ht="43.2" hidden="1" x14ac:dyDescent="0.3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41792.645277777774</v>
      </c>
      <c r="T2103" s="15">
        <f t="shared" si="131"/>
        <v>41822.645277777774</v>
      </c>
    </row>
    <row r="2104" spans="1:20" ht="43.2" hidden="1" x14ac:dyDescent="0.3">
      <c r="A2104">
        <v>3493</v>
      </c>
      <c r="B2104" s="3" t="s">
        <v>3492</v>
      </c>
      <c r="C2104" s="3" t="s">
        <v>7603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8269</v>
      </c>
      <c r="O2104">
        <f t="shared" si="128"/>
        <v>100</v>
      </c>
      <c r="P2104">
        <f t="shared" si="129"/>
        <v>51.72</v>
      </c>
      <c r="Q2104" s="10" t="s">
        <v>8323</v>
      </c>
      <c r="R2104" t="s">
        <v>8326</v>
      </c>
      <c r="S2104" s="15">
        <f t="shared" si="130"/>
        <v>41848.866157407407</v>
      </c>
      <c r="T2104" s="15">
        <f t="shared" si="131"/>
        <v>41868.21597222222</v>
      </c>
    </row>
    <row r="2105" spans="1:20" ht="43.2" hidden="1" x14ac:dyDescent="0.3">
      <c r="A2105">
        <v>3581</v>
      </c>
      <c r="B2105" s="3" t="s">
        <v>3580</v>
      </c>
      <c r="C2105" s="3" t="s">
        <v>7691</v>
      </c>
      <c r="D2105" s="6">
        <v>1500</v>
      </c>
      <c r="E2105" s="8">
        <v>1500</v>
      </c>
      <c r="F2105" t="s">
        <v>8218</v>
      </c>
      <c r="G2105" t="s">
        <v>8224</v>
      </c>
      <c r="H2105" t="s">
        <v>8246</v>
      </c>
      <c r="I2105">
        <v>1406719110</v>
      </c>
      <c r="J2105">
        <v>1405509510</v>
      </c>
      <c r="K2105" t="b">
        <v>0</v>
      </c>
      <c r="L2105">
        <v>45</v>
      </c>
      <c r="M2105" t="b">
        <v>1</v>
      </c>
      <c r="N2105" t="s">
        <v>8269</v>
      </c>
      <c r="O2105">
        <f t="shared" si="128"/>
        <v>100</v>
      </c>
      <c r="P2105">
        <f t="shared" si="129"/>
        <v>33.33</v>
      </c>
      <c r="Q2105" s="10" t="s">
        <v>8323</v>
      </c>
      <c r="R2105" t="s">
        <v>8326</v>
      </c>
      <c r="S2105" s="15">
        <f t="shared" si="130"/>
        <v>41836.471180555556</v>
      </c>
      <c r="T2105" s="15">
        <f t="shared" si="131"/>
        <v>41850.471180555556</v>
      </c>
    </row>
    <row r="2106" spans="1:20" ht="43.2" hidden="1" x14ac:dyDescent="0.3">
      <c r="A2106">
        <v>3764</v>
      </c>
      <c r="B2106" s="3" t="s">
        <v>3761</v>
      </c>
      <c r="C2106" s="3" t="s">
        <v>7874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1464482160</v>
      </c>
      <c r="J2106">
        <v>1462824832</v>
      </c>
      <c r="K2106" t="b">
        <v>0</v>
      </c>
      <c r="L2106">
        <v>27</v>
      </c>
      <c r="M2106" t="b">
        <v>1</v>
      </c>
      <c r="N2106" t="s">
        <v>8303</v>
      </c>
      <c r="O2106">
        <f t="shared" si="128"/>
        <v>100</v>
      </c>
      <c r="P2106">
        <f t="shared" si="129"/>
        <v>55.56</v>
      </c>
      <c r="Q2106" s="10" t="s">
        <v>8323</v>
      </c>
      <c r="R2106" t="s">
        <v>8335</v>
      </c>
      <c r="S2106" s="15">
        <f t="shared" si="130"/>
        <v>42499.842962962968</v>
      </c>
      <c r="T2106" s="15">
        <f t="shared" si="131"/>
        <v>42519.024999999994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3.2" hidden="1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7.6" hidden="1" x14ac:dyDescent="0.3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3"/>
        <v>93.67</v>
      </c>
      <c r="Q2130" s="10" t="s">
        <v>8311</v>
      </c>
      <c r="R2130" t="s">
        <v>8356</v>
      </c>
      <c r="S2130" s="15">
        <f t="shared" si="134"/>
        <v>41846.978078703702</v>
      </c>
      <c r="T2130" s="15">
        <f t="shared" si="135"/>
        <v>41876.978078703702</v>
      </c>
    </row>
    <row r="2131" spans="1:20" ht="57.6" hidden="1" x14ac:dyDescent="0.3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3"/>
        <v>61.09</v>
      </c>
      <c r="Q2131" s="10" t="s">
        <v>8327</v>
      </c>
      <c r="R2131" t="s">
        <v>8330</v>
      </c>
      <c r="S2131" s="15">
        <f t="shared" si="134"/>
        <v>42801.031412037039</v>
      </c>
      <c r="T2131" s="15">
        <f t="shared" si="135"/>
        <v>42835.041666666672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43.2" hidden="1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86.4" hidden="1" x14ac:dyDescent="0.3">
      <c r="A2157">
        <v>78</v>
      </c>
      <c r="B2157" s="3" t="s">
        <v>80</v>
      </c>
      <c r="C2157" s="3" t="s">
        <v>4189</v>
      </c>
      <c r="D2157" s="6">
        <v>50</v>
      </c>
      <c r="E2157" s="8">
        <v>1351</v>
      </c>
      <c r="F2157" t="s">
        <v>8218</v>
      </c>
      <c r="G2157" t="s">
        <v>8229</v>
      </c>
      <c r="H2157" t="s">
        <v>8248</v>
      </c>
      <c r="I2157">
        <v>1472751121</v>
      </c>
      <c r="J2157">
        <v>1471887121</v>
      </c>
      <c r="K2157" t="b">
        <v>0</v>
      </c>
      <c r="L2157">
        <v>35</v>
      </c>
      <c r="M2157" t="b">
        <v>1</v>
      </c>
      <c r="N2157" t="s">
        <v>8264</v>
      </c>
      <c r="O2157">
        <f t="shared" si="132"/>
        <v>2702</v>
      </c>
      <c r="P2157">
        <f t="shared" si="133"/>
        <v>38.6</v>
      </c>
      <c r="Q2157" s="10" t="s">
        <v>8321</v>
      </c>
      <c r="R2157" t="s">
        <v>8343</v>
      </c>
      <c r="S2157" s="15">
        <f t="shared" si="134"/>
        <v>42604.730567129634</v>
      </c>
      <c r="T2157" s="15">
        <f t="shared" si="135"/>
        <v>42614.730567129634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2" hidden="1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43.2" hidden="1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3.2" hidden="1" x14ac:dyDescent="0.3">
      <c r="A2235">
        <v>2467</v>
      </c>
      <c r="B2235" s="3" t="s">
        <v>2468</v>
      </c>
      <c r="C2235" s="3" t="s">
        <v>6577</v>
      </c>
      <c r="D2235" s="6">
        <v>1000</v>
      </c>
      <c r="E2235" s="8">
        <v>1185</v>
      </c>
      <c r="F2235" t="s">
        <v>8218</v>
      </c>
      <c r="G2235" t="s">
        <v>8223</v>
      </c>
      <c r="H2235" t="s">
        <v>8245</v>
      </c>
      <c r="I2235">
        <v>1336669200</v>
      </c>
      <c r="J2235">
        <v>1335473931</v>
      </c>
      <c r="K2235" t="b">
        <v>0</v>
      </c>
      <c r="L2235">
        <v>43</v>
      </c>
      <c r="M2235" t="b">
        <v>1</v>
      </c>
      <c r="N2235" t="s">
        <v>8277</v>
      </c>
      <c r="O2235">
        <f t="shared" si="136"/>
        <v>119</v>
      </c>
      <c r="P2235">
        <f t="shared" si="137"/>
        <v>27.56</v>
      </c>
      <c r="Q2235" s="10" t="s">
        <v>8327</v>
      </c>
      <c r="R2235" t="s">
        <v>8328</v>
      </c>
      <c r="S2235" s="15">
        <f t="shared" si="138"/>
        <v>41025.874201388891</v>
      </c>
      <c r="T2235" s="15">
        <f t="shared" si="139"/>
        <v>41039.708333333336</v>
      </c>
    </row>
    <row r="2236" spans="1:20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8.8" hidden="1" x14ac:dyDescent="0.3">
      <c r="A2252">
        <v>3197</v>
      </c>
      <c r="B2252" s="3" t="s">
        <v>3197</v>
      </c>
      <c r="C2252" s="3" t="s">
        <v>7307</v>
      </c>
      <c r="D2252" s="6">
        <v>10000</v>
      </c>
      <c r="E2252" s="8">
        <v>1145</v>
      </c>
      <c r="F2252" t="s">
        <v>8220</v>
      </c>
      <c r="G2252" t="s">
        <v>8233</v>
      </c>
      <c r="H2252" t="s">
        <v>8253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8303</v>
      </c>
      <c r="O2252">
        <f t="shared" si="140"/>
        <v>11</v>
      </c>
      <c r="P2252">
        <f t="shared" si="141"/>
        <v>286.25</v>
      </c>
      <c r="Q2252" s="10" t="s">
        <v>8323</v>
      </c>
      <c r="R2252" t="s">
        <v>8335</v>
      </c>
      <c r="S2252" s="15">
        <f t="shared" si="142"/>
        <v>42009.493263888886</v>
      </c>
      <c r="T2252" s="15">
        <f t="shared" si="143"/>
        <v>42039.493263888886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43.2" hidden="1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3.2" hidden="1" x14ac:dyDescent="0.3">
      <c r="A2281">
        <v>2537</v>
      </c>
      <c r="B2281" s="3" t="s">
        <v>2537</v>
      </c>
      <c r="C2281" s="3" t="s">
        <v>6647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8298</v>
      </c>
      <c r="O2281">
        <f t="shared" si="140"/>
        <v>110</v>
      </c>
      <c r="P2281">
        <f t="shared" si="141"/>
        <v>100</v>
      </c>
      <c r="Q2281" s="10" t="s">
        <v>8327</v>
      </c>
      <c r="R2281" t="s">
        <v>8341</v>
      </c>
      <c r="S2281" s="15">
        <f t="shared" si="142"/>
        <v>40696.648784722223</v>
      </c>
      <c r="T2281" s="15">
        <f t="shared" si="143"/>
        <v>40756.648784722223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43.2" hidden="1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57.6" hidden="1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43.2" hidden="1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3.2" hidden="1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2" hidden="1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3.2" hidden="1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3.2" hidden="1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57.6" hidden="1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43.2" hidden="1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0" t="s">
        <v>8323</v>
      </c>
      <c r="R2371" t="s">
        <v>8326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3.2" hidden="1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43.2" hidden="1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3.2" hidden="1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57.6" hidden="1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idden="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57.6" hidden="1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43.2" hidden="1" x14ac:dyDescent="0.3">
      <c r="A2463">
        <v>187</v>
      </c>
      <c r="B2463" s="3" t="s">
        <v>189</v>
      </c>
      <c r="C2463" s="3" t="s">
        <v>4297</v>
      </c>
      <c r="D2463" s="6">
        <v>5000</v>
      </c>
      <c r="E2463" s="8">
        <v>800</v>
      </c>
      <c r="F2463" t="s">
        <v>8220</v>
      </c>
      <c r="G2463" t="s">
        <v>8223</v>
      </c>
      <c r="H2463" t="s">
        <v>8245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8266</v>
      </c>
      <c r="O2463">
        <f t="shared" si="152"/>
        <v>16</v>
      </c>
      <c r="P2463">
        <f t="shared" si="153"/>
        <v>160</v>
      </c>
      <c r="Q2463" s="10" t="s">
        <v>8321</v>
      </c>
      <c r="R2463" t="s">
        <v>8325</v>
      </c>
      <c r="S2463" s="15">
        <f t="shared" si="154"/>
        <v>42182.234456018516</v>
      </c>
      <c r="T2463" s="15">
        <f t="shared" si="155"/>
        <v>42206.290972222225</v>
      </c>
    </row>
    <row r="2464" spans="1:20" ht="43.2" hidden="1" x14ac:dyDescent="0.3">
      <c r="A2464">
        <v>1415</v>
      </c>
      <c r="B2464" s="3" t="s">
        <v>1416</v>
      </c>
      <c r="C2464" s="3" t="s">
        <v>5525</v>
      </c>
      <c r="D2464" s="6">
        <v>4400</v>
      </c>
      <c r="E2464" s="8">
        <v>800</v>
      </c>
      <c r="F2464" t="s">
        <v>8220</v>
      </c>
      <c r="G2464" t="s">
        <v>8223</v>
      </c>
      <c r="H2464" t="s">
        <v>8245</v>
      </c>
      <c r="I2464">
        <v>1439741591</v>
      </c>
      <c r="J2464">
        <v>1436285591</v>
      </c>
      <c r="K2464" t="b">
        <v>0</v>
      </c>
      <c r="L2464">
        <v>9</v>
      </c>
      <c r="M2464" t="b">
        <v>0</v>
      </c>
      <c r="N2464" t="s">
        <v>8285</v>
      </c>
      <c r="O2464">
        <f t="shared" si="152"/>
        <v>18</v>
      </c>
      <c r="P2464">
        <f t="shared" si="153"/>
        <v>88.89</v>
      </c>
      <c r="Q2464" s="10" t="s">
        <v>8311</v>
      </c>
      <c r="R2464" t="s">
        <v>8348</v>
      </c>
      <c r="S2464" s="15">
        <f t="shared" si="154"/>
        <v>42192.675821759258</v>
      </c>
      <c r="T2464" s="15">
        <f t="shared" si="155"/>
        <v>42232.675821759258</v>
      </c>
    </row>
    <row r="2465" spans="1:20" ht="43.2" hidden="1" x14ac:dyDescent="0.3">
      <c r="A2465">
        <v>2684</v>
      </c>
      <c r="B2465" s="3" t="s">
        <v>2684</v>
      </c>
      <c r="C2465" s="3" t="s">
        <v>6794</v>
      </c>
      <c r="D2465" s="6">
        <v>70000</v>
      </c>
      <c r="E2465" s="8">
        <v>800</v>
      </c>
      <c r="F2465" t="s">
        <v>8220</v>
      </c>
      <c r="G2465" t="s">
        <v>8223</v>
      </c>
      <c r="H2465" t="s">
        <v>8245</v>
      </c>
      <c r="I2465">
        <v>1407621425</v>
      </c>
      <c r="J2465">
        <v>1404165425</v>
      </c>
      <c r="K2465" t="b">
        <v>0</v>
      </c>
      <c r="L2465">
        <v>4</v>
      </c>
      <c r="M2465" t="b">
        <v>0</v>
      </c>
      <c r="N2465" t="s">
        <v>8282</v>
      </c>
      <c r="O2465">
        <f t="shared" si="152"/>
        <v>1</v>
      </c>
      <c r="P2465">
        <f t="shared" si="153"/>
        <v>200</v>
      </c>
      <c r="Q2465" s="10" t="s">
        <v>8319</v>
      </c>
      <c r="R2465" t="s">
        <v>8345</v>
      </c>
      <c r="S2465" s="15">
        <f t="shared" si="154"/>
        <v>41820.914641203701</v>
      </c>
      <c r="T2465" s="15">
        <f t="shared" si="155"/>
        <v>41860.914641203701</v>
      </c>
    </row>
    <row r="2466" spans="1:20" ht="43.2" hidden="1" x14ac:dyDescent="0.3">
      <c r="A2466">
        <v>4095</v>
      </c>
      <c r="B2466" s="3" t="s">
        <v>4091</v>
      </c>
      <c r="C2466" s="3" t="s">
        <v>8198</v>
      </c>
      <c r="D2466" s="6">
        <v>30000</v>
      </c>
      <c r="E2466" s="8">
        <v>800</v>
      </c>
      <c r="F2466" t="s">
        <v>8220</v>
      </c>
      <c r="G2466" t="s">
        <v>8237</v>
      </c>
      <c r="H2466" t="s">
        <v>8255</v>
      </c>
      <c r="I2466">
        <v>1482108350</v>
      </c>
      <c r="J2466">
        <v>1479516350</v>
      </c>
      <c r="K2466" t="b">
        <v>0</v>
      </c>
      <c r="L2466">
        <v>1</v>
      </c>
      <c r="M2466" t="b">
        <v>0</v>
      </c>
      <c r="N2466" t="s">
        <v>8269</v>
      </c>
      <c r="O2466">
        <f t="shared" si="152"/>
        <v>3</v>
      </c>
      <c r="P2466">
        <f t="shared" si="153"/>
        <v>800</v>
      </c>
      <c r="Q2466" s="10" t="s">
        <v>8323</v>
      </c>
      <c r="R2466" t="s">
        <v>8326</v>
      </c>
      <c r="S2466" s="15">
        <f t="shared" si="154"/>
        <v>42693.031828703708</v>
      </c>
      <c r="T2466" s="15">
        <f t="shared" si="155"/>
        <v>42723.031828703708</v>
      </c>
    </row>
    <row r="2467" spans="1:20" ht="43.2" hidden="1" x14ac:dyDescent="0.3">
      <c r="A2467">
        <v>25</v>
      </c>
      <c r="B2467" s="3" t="s">
        <v>27</v>
      </c>
      <c r="C2467" s="3" t="s">
        <v>4136</v>
      </c>
      <c r="D2467" s="6">
        <v>600</v>
      </c>
      <c r="E2467" s="8">
        <v>800</v>
      </c>
      <c r="F2467" t="s">
        <v>8218</v>
      </c>
      <c r="G2467" t="s">
        <v>8223</v>
      </c>
      <c r="H2467" t="s">
        <v>8245</v>
      </c>
      <c r="I2467">
        <v>1452299761</v>
      </c>
      <c r="J2467">
        <v>1447115761</v>
      </c>
      <c r="K2467" t="b">
        <v>0</v>
      </c>
      <c r="L2467">
        <v>14</v>
      </c>
      <c r="M2467" t="b">
        <v>1</v>
      </c>
      <c r="N2467" t="s">
        <v>8263</v>
      </c>
      <c r="O2467">
        <f t="shared" si="152"/>
        <v>133</v>
      </c>
      <c r="P2467">
        <f t="shared" si="153"/>
        <v>57.14</v>
      </c>
      <c r="Q2467" s="10" t="s">
        <v>8321</v>
      </c>
      <c r="R2467" t="s">
        <v>8332</v>
      </c>
      <c r="S2467" s="15">
        <f t="shared" si="154"/>
        <v>42318.025011574078</v>
      </c>
      <c r="T2467" s="15">
        <f t="shared" si="155"/>
        <v>42378.025011574078</v>
      </c>
    </row>
    <row r="2468" spans="1:20" ht="43.2" hidden="1" x14ac:dyDescent="0.3">
      <c r="A2468">
        <v>3608</v>
      </c>
      <c r="B2468" s="3" t="s">
        <v>3607</v>
      </c>
      <c r="C2468" s="3" t="s">
        <v>7718</v>
      </c>
      <c r="D2468" s="6">
        <v>800</v>
      </c>
      <c r="E2468" s="8">
        <v>800</v>
      </c>
      <c r="F2468" t="s">
        <v>8218</v>
      </c>
      <c r="G2468" t="s">
        <v>8224</v>
      </c>
      <c r="H2468" t="s">
        <v>8246</v>
      </c>
      <c r="I2468">
        <v>1466172000</v>
      </c>
      <c r="J2468">
        <v>1463418090</v>
      </c>
      <c r="K2468" t="b">
        <v>0</v>
      </c>
      <c r="L2468">
        <v>27</v>
      </c>
      <c r="M2468" t="b">
        <v>1</v>
      </c>
      <c r="N2468" t="s">
        <v>8269</v>
      </c>
      <c r="O2468">
        <f t="shared" si="152"/>
        <v>100</v>
      </c>
      <c r="P2468">
        <f t="shared" si="153"/>
        <v>29.63</v>
      </c>
      <c r="Q2468" s="10" t="s">
        <v>8323</v>
      </c>
      <c r="R2468" t="s">
        <v>8326</v>
      </c>
      <c r="S2468" s="15">
        <f t="shared" si="154"/>
        <v>42506.709375000006</v>
      </c>
      <c r="T2468" s="15">
        <f t="shared" si="155"/>
        <v>42538.583333333328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43.2" hidden="1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57.6" hidden="1" x14ac:dyDescent="0.3">
      <c r="A2494">
        <v>2870</v>
      </c>
      <c r="B2494" s="3" t="s">
        <v>2870</v>
      </c>
      <c r="C2494" s="3" t="s">
        <v>6980</v>
      </c>
      <c r="D2494" s="6">
        <v>5000</v>
      </c>
      <c r="E2494" s="8">
        <v>750</v>
      </c>
      <c r="F2494" t="s">
        <v>8220</v>
      </c>
      <c r="G2494" t="s">
        <v>8223</v>
      </c>
      <c r="H2494" t="s">
        <v>8245</v>
      </c>
      <c r="I2494">
        <v>1400301165</v>
      </c>
      <c r="J2494">
        <v>1397709165</v>
      </c>
      <c r="K2494" t="b">
        <v>0</v>
      </c>
      <c r="L2494">
        <v>9</v>
      </c>
      <c r="M2494" t="b">
        <v>0</v>
      </c>
      <c r="N2494" t="s">
        <v>8269</v>
      </c>
      <c r="O2494">
        <f t="shared" si="152"/>
        <v>15</v>
      </c>
      <c r="P2494">
        <f t="shared" si="153"/>
        <v>83.33</v>
      </c>
      <c r="Q2494" s="10" t="s">
        <v>8323</v>
      </c>
      <c r="R2494" t="s">
        <v>8326</v>
      </c>
      <c r="S2494" s="15">
        <f t="shared" si="154"/>
        <v>41746.189409722225</v>
      </c>
      <c r="T2494" s="15">
        <f t="shared" si="155"/>
        <v>41776.189409722225</v>
      </c>
    </row>
    <row r="2495" spans="1:20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2" hidden="1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3.2" hidden="1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28.8" hidden="1" x14ac:dyDescent="0.3">
      <c r="A2511">
        <v>2955</v>
      </c>
      <c r="B2511" s="3" t="s">
        <v>2955</v>
      </c>
      <c r="C2511" s="3" t="s">
        <v>7065</v>
      </c>
      <c r="D2511" s="6">
        <v>1200</v>
      </c>
      <c r="E2511" s="8">
        <v>715</v>
      </c>
      <c r="F2511" t="s">
        <v>8219</v>
      </c>
      <c r="G2511" t="s">
        <v>8223</v>
      </c>
      <c r="H2511" t="s">
        <v>8245</v>
      </c>
      <c r="I2511">
        <v>1434476849</v>
      </c>
      <c r="J2511">
        <v>1431884849</v>
      </c>
      <c r="K2511" t="b">
        <v>0</v>
      </c>
      <c r="L2511">
        <v>11</v>
      </c>
      <c r="M2511" t="b">
        <v>0</v>
      </c>
      <c r="N2511" t="s">
        <v>8301</v>
      </c>
      <c r="O2511">
        <f t="shared" si="156"/>
        <v>60</v>
      </c>
      <c r="P2511">
        <f t="shared" si="157"/>
        <v>65</v>
      </c>
      <c r="Q2511" s="10" t="s">
        <v>8323</v>
      </c>
      <c r="R2511" t="s">
        <v>8324</v>
      </c>
      <c r="S2511" s="15">
        <f t="shared" si="158"/>
        <v>42141.741307870368</v>
      </c>
      <c r="T2511" s="15">
        <f t="shared" si="159"/>
        <v>42171.741307870368</v>
      </c>
    </row>
    <row r="2512" spans="1:20" ht="43.2" hidden="1" x14ac:dyDescent="0.3">
      <c r="A2512">
        <v>716</v>
      </c>
      <c r="B2512" s="3" t="s">
        <v>717</v>
      </c>
      <c r="C2512" s="3" t="s">
        <v>4826</v>
      </c>
      <c r="D2512" s="6">
        <v>7000</v>
      </c>
      <c r="E2512" s="8">
        <v>715</v>
      </c>
      <c r="F2512" t="s">
        <v>8220</v>
      </c>
      <c r="G2512" t="s">
        <v>8223</v>
      </c>
      <c r="H2512" t="s">
        <v>8245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8271</v>
      </c>
      <c r="O2512">
        <f t="shared" si="156"/>
        <v>10</v>
      </c>
      <c r="P2512">
        <f t="shared" si="157"/>
        <v>44.69</v>
      </c>
      <c r="Q2512" s="10" t="s">
        <v>8308</v>
      </c>
      <c r="R2512" t="s">
        <v>8310</v>
      </c>
      <c r="S2512" s="15">
        <f t="shared" si="158"/>
        <v>41940.658645833333</v>
      </c>
      <c r="T2512" s="15">
        <f t="shared" si="159"/>
        <v>41974</v>
      </c>
    </row>
    <row r="2513" spans="1:20" ht="43.2" hidden="1" x14ac:dyDescent="0.3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>
        <f t="shared" si="157"/>
        <v>59.58</v>
      </c>
      <c r="Q2513" s="10" t="s">
        <v>8323</v>
      </c>
      <c r="R2513" t="s">
        <v>8326</v>
      </c>
      <c r="S2513" s="15">
        <f t="shared" si="158"/>
        <v>42061.963263888887</v>
      </c>
      <c r="T2513" s="15">
        <f t="shared" si="159"/>
        <v>42091.921597222223</v>
      </c>
    </row>
    <row r="2514" spans="1:20" ht="28.8" hidden="1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3.2" hidden="1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43.2" hidden="1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57.6" hidden="1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3.2" hidden="1" x14ac:dyDescent="0.3">
      <c r="A2554">
        <v>3958</v>
      </c>
      <c r="B2554" s="3" t="s">
        <v>3955</v>
      </c>
      <c r="C2554" s="3" t="s">
        <v>8065</v>
      </c>
      <c r="D2554" s="6">
        <v>2000</v>
      </c>
      <c r="E2554" s="8">
        <v>641</v>
      </c>
      <c r="F2554" t="s">
        <v>8220</v>
      </c>
      <c r="G2554" t="s">
        <v>8223</v>
      </c>
      <c r="H2554" t="s">
        <v>8245</v>
      </c>
      <c r="I2554">
        <v>1406988000</v>
      </c>
      <c r="J2554">
        <v>1403822912</v>
      </c>
      <c r="K2554" t="b">
        <v>0</v>
      </c>
      <c r="L2554">
        <v>16</v>
      </c>
      <c r="M2554" t="b">
        <v>0</v>
      </c>
      <c r="N2554" t="s">
        <v>8269</v>
      </c>
      <c r="O2554">
        <f t="shared" si="156"/>
        <v>32</v>
      </c>
      <c r="P2554">
        <f t="shared" si="157"/>
        <v>40.06</v>
      </c>
      <c r="Q2554" s="10" t="s">
        <v>8323</v>
      </c>
      <c r="R2554" t="s">
        <v>8326</v>
      </c>
      <c r="S2554" s="15">
        <f t="shared" si="158"/>
        <v>41816.950370370374</v>
      </c>
      <c r="T2554" s="15">
        <f t="shared" si="159"/>
        <v>41853.583333333336</v>
      </c>
    </row>
    <row r="2555" spans="1:20" ht="57.6" hidden="1" x14ac:dyDescent="0.3">
      <c r="A2555">
        <v>3985</v>
      </c>
      <c r="B2555" s="3" t="s">
        <v>3981</v>
      </c>
      <c r="C2555" s="3" t="s">
        <v>8091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8269</v>
      </c>
      <c r="O2555">
        <f t="shared" si="156"/>
        <v>32</v>
      </c>
      <c r="P2555">
        <f t="shared" si="157"/>
        <v>33.74</v>
      </c>
      <c r="Q2555" s="10" t="s">
        <v>8323</v>
      </c>
      <c r="R2555" t="s">
        <v>8326</v>
      </c>
      <c r="S2555" s="15">
        <f t="shared" si="158"/>
        <v>42399.707407407404</v>
      </c>
      <c r="T2555" s="15">
        <f t="shared" si="159"/>
        <v>42420.878472222219</v>
      </c>
    </row>
    <row r="2556" spans="1:20" ht="43.2" hidden="1" x14ac:dyDescent="0.3">
      <c r="A2556">
        <v>4104</v>
      </c>
      <c r="B2556" s="3" t="s">
        <v>4100</v>
      </c>
      <c r="C2556" s="3" t="s">
        <v>8207</v>
      </c>
      <c r="D2556" s="6">
        <v>3000</v>
      </c>
      <c r="E2556" s="8">
        <v>641</v>
      </c>
      <c r="F2556" t="s">
        <v>8220</v>
      </c>
      <c r="G2556" t="s">
        <v>8225</v>
      </c>
      <c r="H2556" t="s">
        <v>8247</v>
      </c>
      <c r="I2556">
        <v>1477550434</v>
      </c>
      <c r="J2556">
        <v>1474958434</v>
      </c>
      <c r="K2556" t="b">
        <v>0</v>
      </c>
      <c r="L2556">
        <v>14</v>
      </c>
      <c r="M2556" t="b">
        <v>0</v>
      </c>
      <c r="N2556" t="s">
        <v>8269</v>
      </c>
      <c r="O2556">
        <f t="shared" si="156"/>
        <v>21</v>
      </c>
      <c r="P2556">
        <f t="shared" si="157"/>
        <v>45.79</v>
      </c>
      <c r="Q2556" s="10" t="s">
        <v>8323</v>
      </c>
      <c r="R2556" t="s">
        <v>8326</v>
      </c>
      <c r="S2556" s="15">
        <f t="shared" si="158"/>
        <v>42640.278171296297</v>
      </c>
      <c r="T2556" s="15">
        <f t="shared" si="159"/>
        <v>42670.278171296297</v>
      </c>
    </row>
    <row r="2557" spans="1:20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57.6" hidden="1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43.2" hidden="1" x14ac:dyDescent="0.3">
      <c r="A2565">
        <v>70</v>
      </c>
      <c r="B2565" s="3" t="s">
        <v>72</v>
      </c>
      <c r="C2565" s="3" t="s">
        <v>4181</v>
      </c>
      <c r="D2565" s="6">
        <v>500</v>
      </c>
      <c r="E2565" s="8">
        <v>636</v>
      </c>
      <c r="F2565" t="s">
        <v>8218</v>
      </c>
      <c r="G2565" t="s">
        <v>8223</v>
      </c>
      <c r="H2565" t="s">
        <v>8245</v>
      </c>
      <c r="I2565">
        <v>1315171845</v>
      </c>
      <c r="J2565">
        <v>1309987845</v>
      </c>
      <c r="K2565" t="b">
        <v>0</v>
      </c>
      <c r="L2565">
        <v>17</v>
      </c>
      <c r="M2565" t="b">
        <v>1</v>
      </c>
      <c r="N2565" t="s">
        <v>8264</v>
      </c>
      <c r="O2565">
        <f t="shared" si="160"/>
        <v>127</v>
      </c>
      <c r="P2565">
        <f t="shared" si="161"/>
        <v>37.409999999999997</v>
      </c>
      <c r="Q2565" s="10" t="s">
        <v>8321</v>
      </c>
      <c r="R2565" t="s">
        <v>8343</v>
      </c>
      <c r="S2565" s="15">
        <f t="shared" si="162"/>
        <v>40730.896354166667</v>
      </c>
      <c r="T2565" s="15">
        <f t="shared" si="163"/>
        <v>40790.896354166667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43.2" hidden="1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43.2" hidden="1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idden="1" x14ac:dyDescent="0.3">
      <c r="A2581">
        <v>1372</v>
      </c>
      <c r="B2581" s="3" t="s">
        <v>1373</v>
      </c>
      <c r="C2581" s="3" t="s">
        <v>5482</v>
      </c>
      <c r="D2581" s="6">
        <v>500</v>
      </c>
      <c r="E2581" s="8">
        <v>620</v>
      </c>
      <c r="F2581" t="s">
        <v>8218</v>
      </c>
      <c r="G2581" t="s">
        <v>8223</v>
      </c>
      <c r="H2581" t="s">
        <v>8245</v>
      </c>
      <c r="I2581">
        <v>1342115132</v>
      </c>
      <c r="J2581">
        <v>1339523132</v>
      </c>
      <c r="K2581" t="b">
        <v>0</v>
      </c>
      <c r="L2581">
        <v>16</v>
      </c>
      <c r="M2581" t="b">
        <v>1</v>
      </c>
      <c r="N2581" t="s">
        <v>8274</v>
      </c>
      <c r="O2581">
        <f t="shared" si="160"/>
        <v>124</v>
      </c>
      <c r="P2581">
        <f t="shared" si="161"/>
        <v>38.75</v>
      </c>
      <c r="Q2581" s="10" t="s">
        <v>8327</v>
      </c>
      <c r="R2581" t="s">
        <v>8331</v>
      </c>
      <c r="S2581" s="15">
        <f t="shared" si="162"/>
        <v>41072.739953703705</v>
      </c>
      <c r="T2581" s="15">
        <f t="shared" si="163"/>
        <v>41102.739953703705</v>
      </c>
    </row>
    <row r="2582" spans="1:20" hidden="1" x14ac:dyDescent="0.3">
      <c r="A2582">
        <v>1927</v>
      </c>
      <c r="B2582" s="3" t="s">
        <v>1928</v>
      </c>
      <c r="C2582" s="3" t="s">
        <v>6037</v>
      </c>
      <c r="D2582" s="6">
        <v>600</v>
      </c>
      <c r="E2582" s="8">
        <v>620</v>
      </c>
      <c r="F2582" t="s">
        <v>8218</v>
      </c>
      <c r="G2582" t="s">
        <v>8223</v>
      </c>
      <c r="H2582" t="s">
        <v>8245</v>
      </c>
      <c r="I2582">
        <v>1331182740</v>
      </c>
      <c r="J2582">
        <v>1329856839</v>
      </c>
      <c r="K2582" t="b">
        <v>0</v>
      </c>
      <c r="L2582">
        <v>11</v>
      </c>
      <c r="M2582" t="b">
        <v>1</v>
      </c>
      <c r="N2582" t="s">
        <v>8277</v>
      </c>
      <c r="O2582">
        <f t="shared" si="160"/>
        <v>103</v>
      </c>
      <c r="P2582">
        <f t="shared" si="161"/>
        <v>56.36</v>
      </c>
      <c r="Q2582" s="10" t="s">
        <v>8327</v>
      </c>
      <c r="R2582" t="s">
        <v>8328</v>
      </c>
      <c r="S2582" s="15">
        <f t="shared" si="162"/>
        <v>40960.861562500002</v>
      </c>
      <c r="T2582" s="15">
        <f t="shared" si="163"/>
        <v>40976.207638888889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2" hidden="1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3.2" hidden="1" x14ac:dyDescent="0.3">
      <c r="A2587">
        <v>1294</v>
      </c>
      <c r="B2587" s="3" t="s">
        <v>1295</v>
      </c>
      <c r="C2587" s="3" t="s">
        <v>5404</v>
      </c>
      <c r="D2587" s="6">
        <v>500</v>
      </c>
      <c r="E2587" s="8">
        <v>610</v>
      </c>
      <c r="F2587" t="s">
        <v>8218</v>
      </c>
      <c r="G2587" t="s">
        <v>8224</v>
      </c>
      <c r="H2587" t="s">
        <v>8246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8269</v>
      </c>
      <c r="O2587">
        <f t="shared" si="160"/>
        <v>122</v>
      </c>
      <c r="P2587">
        <f t="shared" si="161"/>
        <v>27.73</v>
      </c>
      <c r="Q2587" s="10" t="s">
        <v>8323</v>
      </c>
      <c r="R2587" t="s">
        <v>8326</v>
      </c>
      <c r="S2587" s="15">
        <f t="shared" si="162"/>
        <v>42278.453668981485</v>
      </c>
      <c r="T2587" s="15">
        <f t="shared" si="163"/>
        <v>42296.458333333328</v>
      </c>
    </row>
    <row r="2588" spans="1:20" ht="43.2" hidden="1" x14ac:dyDescent="0.3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160"/>
        <v>102</v>
      </c>
      <c r="P2588">
        <f t="shared" si="161"/>
        <v>43.57</v>
      </c>
      <c r="Q2588" s="10" t="s">
        <v>8327</v>
      </c>
      <c r="R2588" t="s">
        <v>8328</v>
      </c>
      <c r="S2588" s="15">
        <f t="shared" si="162"/>
        <v>41192.758506944447</v>
      </c>
      <c r="T2588" s="15">
        <f t="shared" si="163"/>
        <v>41208.165972222225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72" hidden="1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3.2" hidden="1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2" hidden="1" x14ac:dyDescent="0.3">
      <c r="A2635">
        <v>2752</v>
      </c>
      <c r="B2635" s="3" t="s">
        <v>2752</v>
      </c>
      <c r="C2635" s="3" t="s">
        <v>6862</v>
      </c>
      <c r="D2635" s="6">
        <v>4800</v>
      </c>
      <c r="E2635" s="8">
        <v>550</v>
      </c>
      <c r="F2635" t="s">
        <v>8220</v>
      </c>
      <c r="G2635" t="s">
        <v>8223</v>
      </c>
      <c r="H2635" t="s">
        <v>8245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8302</v>
      </c>
      <c r="O2635">
        <f t="shared" si="164"/>
        <v>11</v>
      </c>
      <c r="P2635">
        <f t="shared" si="165"/>
        <v>39.29</v>
      </c>
      <c r="Q2635" s="10" t="s">
        <v>8311</v>
      </c>
      <c r="R2635" t="s">
        <v>8356</v>
      </c>
      <c r="S2635" s="15">
        <f t="shared" si="166"/>
        <v>40855.765092592592</v>
      </c>
      <c r="T2635" s="15">
        <f t="shared" si="167"/>
        <v>40895.765092592592</v>
      </c>
    </row>
    <row r="2636" spans="1:20" ht="43.2" hidden="1" x14ac:dyDescent="0.3">
      <c r="A2636">
        <v>2897</v>
      </c>
      <c r="B2636" s="3" t="s">
        <v>2897</v>
      </c>
      <c r="C2636" s="3" t="s">
        <v>7007</v>
      </c>
      <c r="D2636" s="6">
        <v>12000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1444577345</v>
      </c>
      <c r="J2636">
        <v>1441985458</v>
      </c>
      <c r="K2636" t="b">
        <v>0</v>
      </c>
      <c r="L2636">
        <v>3</v>
      </c>
      <c r="M2636" t="b">
        <v>0</v>
      </c>
      <c r="N2636" t="s">
        <v>8269</v>
      </c>
      <c r="O2636">
        <f t="shared" si="164"/>
        <v>5</v>
      </c>
      <c r="P2636">
        <f t="shared" si="165"/>
        <v>183.33</v>
      </c>
      <c r="Q2636" s="10" t="s">
        <v>8323</v>
      </c>
      <c r="R2636" t="s">
        <v>8326</v>
      </c>
      <c r="S2636" s="15">
        <f t="shared" si="166"/>
        <v>42258.646504629629</v>
      </c>
      <c r="T2636" s="15">
        <f t="shared" si="167"/>
        <v>42288.645196759258</v>
      </c>
    </row>
    <row r="2637" spans="1:20" ht="43.2" hidden="1" x14ac:dyDescent="0.3">
      <c r="A2637">
        <v>3934</v>
      </c>
      <c r="B2637" s="3" t="s">
        <v>3931</v>
      </c>
      <c r="C2637" s="3" t="s">
        <v>8042</v>
      </c>
      <c r="D2637" s="6">
        <v>5000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8269</v>
      </c>
      <c r="O2637">
        <f t="shared" si="164"/>
        <v>11</v>
      </c>
      <c r="P2637">
        <f t="shared" si="165"/>
        <v>45.83</v>
      </c>
      <c r="Q2637" s="10" t="s">
        <v>8323</v>
      </c>
      <c r="R2637" t="s">
        <v>8326</v>
      </c>
      <c r="S2637" s="15">
        <f t="shared" si="166"/>
        <v>42233.671747685185</v>
      </c>
      <c r="T2637" s="15">
        <f t="shared" si="167"/>
        <v>42278.541666666672</v>
      </c>
    </row>
    <row r="2638" spans="1:20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3.2" hidden="1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7.6" hidden="1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43.2" hidden="1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43.2" hidden="1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3.2" hidden="1" x14ac:dyDescent="0.3">
      <c r="A2676">
        <v>139</v>
      </c>
      <c r="B2676" s="3" t="s">
        <v>141</v>
      </c>
      <c r="C2676" s="3" t="s">
        <v>4249</v>
      </c>
      <c r="D2676" s="6">
        <v>500</v>
      </c>
      <c r="E2676" s="8">
        <v>500</v>
      </c>
      <c r="F2676" t="s">
        <v>8219</v>
      </c>
      <c r="G2676" t="s">
        <v>8223</v>
      </c>
      <c r="H2676" t="s">
        <v>8245</v>
      </c>
      <c r="I2676">
        <v>1436738772</v>
      </c>
      <c r="J2676">
        <v>1435874772</v>
      </c>
      <c r="K2676" t="b">
        <v>0</v>
      </c>
      <c r="L2676">
        <v>1</v>
      </c>
      <c r="M2676" t="b">
        <v>0</v>
      </c>
      <c r="N2676" t="s">
        <v>8265</v>
      </c>
      <c r="O2676">
        <f t="shared" si="164"/>
        <v>100</v>
      </c>
      <c r="P2676">
        <f t="shared" si="165"/>
        <v>500</v>
      </c>
      <c r="Q2676" s="10" t="s">
        <v>8321</v>
      </c>
      <c r="R2676" t="s">
        <v>8337</v>
      </c>
      <c r="S2676" s="15">
        <f t="shared" si="166"/>
        <v>42187.920972222222</v>
      </c>
      <c r="T2676" s="15">
        <f t="shared" si="167"/>
        <v>42197.920972222222</v>
      </c>
    </row>
    <row r="2677" spans="1:20" ht="43.2" hidden="1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72" hidden="1" x14ac:dyDescent="0.3">
      <c r="A2678">
        <v>3788</v>
      </c>
      <c r="B2678" s="3" t="s">
        <v>3785</v>
      </c>
      <c r="C2678" s="3" t="s">
        <v>7898</v>
      </c>
      <c r="D2678" s="6">
        <v>75000</v>
      </c>
      <c r="E2678" s="8">
        <v>500</v>
      </c>
      <c r="F2678" t="s">
        <v>8220</v>
      </c>
      <c r="G2678" t="s">
        <v>8223</v>
      </c>
      <c r="H2678" t="s">
        <v>8245</v>
      </c>
      <c r="I2678">
        <v>1450887480</v>
      </c>
      <c r="J2678">
        <v>1448469719</v>
      </c>
      <c r="K2678" t="b">
        <v>0</v>
      </c>
      <c r="L2678">
        <v>1</v>
      </c>
      <c r="M2678" t="b">
        <v>0</v>
      </c>
      <c r="N2678" t="s">
        <v>8303</v>
      </c>
      <c r="O2678">
        <f t="shared" si="164"/>
        <v>1</v>
      </c>
      <c r="P2678">
        <f t="shared" si="165"/>
        <v>500</v>
      </c>
      <c r="Q2678" s="10" t="s">
        <v>8323</v>
      </c>
      <c r="R2678" t="s">
        <v>8335</v>
      </c>
      <c r="S2678" s="15">
        <f t="shared" si="166"/>
        <v>42333.695821759262</v>
      </c>
      <c r="T2678" s="15">
        <f t="shared" si="167"/>
        <v>42361.679166666669</v>
      </c>
    </row>
    <row r="2679" spans="1:20" ht="43.2" hidden="1" x14ac:dyDescent="0.3">
      <c r="A2679">
        <v>84</v>
      </c>
      <c r="B2679" s="3" t="s">
        <v>86</v>
      </c>
      <c r="C2679" s="3" t="s">
        <v>4195</v>
      </c>
      <c r="D2679" s="6">
        <v>500</v>
      </c>
      <c r="E2679" s="8">
        <v>500</v>
      </c>
      <c r="F2679" t="s">
        <v>8218</v>
      </c>
      <c r="G2679" t="s">
        <v>8223</v>
      </c>
      <c r="H2679" t="s">
        <v>8245</v>
      </c>
      <c r="I2679">
        <v>1305483086</v>
      </c>
      <c r="J2679">
        <v>1302891086</v>
      </c>
      <c r="K2679" t="b">
        <v>0</v>
      </c>
      <c r="L2679">
        <v>7</v>
      </c>
      <c r="M2679" t="b">
        <v>1</v>
      </c>
      <c r="N2679" t="s">
        <v>8264</v>
      </c>
      <c r="O2679">
        <f t="shared" si="164"/>
        <v>100</v>
      </c>
      <c r="P2679">
        <f t="shared" si="165"/>
        <v>71.430000000000007</v>
      </c>
      <c r="Q2679" s="10" t="s">
        <v>8321</v>
      </c>
      <c r="R2679" t="s">
        <v>8343</v>
      </c>
      <c r="S2679" s="15">
        <f t="shared" si="166"/>
        <v>40648.757939814815</v>
      </c>
      <c r="T2679" s="15">
        <f t="shared" si="167"/>
        <v>40678.757939814815</v>
      </c>
    </row>
    <row r="2680" spans="1:20" ht="43.2" hidden="1" x14ac:dyDescent="0.3">
      <c r="A2680">
        <v>1832</v>
      </c>
      <c r="B2680" s="3" t="s">
        <v>1833</v>
      </c>
      <c r="C2680" s="3" t="s">
        <v>5942</v>
      </c>
      <c r="D2680" s="6">
        <v>350</v>
      </c>
      <c r="E2680" s="8">
        <v>500</v>
      </c>
      <c r="F2680" t="s">
        <v>8218</v>
      </c>
      <c r="G2680" t="s">
        <v>8223</v>
      </c>
      <c r="H2680" t="s">
        <v>8245</v>
      </c>
      <c r="I2680">
        <v>1299243427</v>
      </c>
      <c r="J2680">
        <v>1296651427</v>
      </c>
      <c r="K2680" t="b">
        <v>0</v>
      </c>
      <c r="L2680">
        <v>20</v>
      </c>
      <c r="M2680" t="b">
        <v>1</v>
      </c>
      <c r="N2680" t="s">
        <v>8274</v>
      </c>
      <c r="O2680">
        <f t="shared" si="164"/>
        <v>143</v>
      </c>
      <c r="P2680">
        <f t="shared" si="165"/>
        <v>25</v>
      </c>
      <c r="Q2680" s="10" t="s">
        <v>8327</v>
      </c>
      <c r="R2680" t="s">
        <v>8331</v>
      </c>
      <c r="S2680" s="15">
        <f t="shared" si="166"/>
        <v>40576.539664351854</v>
      </c>
      <c r="T2680" s="15">
        <f t="shared" si="167"/>
        <v>40606.539664351854</v>
      </c>
    </row>
    <row r="2681" spans="1:20" ht="43.2" x14ac:dyDescent="0.3">
      <c r="A2681">
        <v>2922</v>
      </c>
      <c r="B2681" s="3" t="s">
        <v>2922</v>
      </c>
      <c r="C2681" s="3" t="s">
        <v>7032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1431982727</v>
      </c>
      <c r="J2681">
        <v>1428094727</v>
      </c>
      <c r="K2681" t="b">
        <v>0</v>
      </c>
      <c r="L2681">
        <v>6</v>
      </c>
      <c r="M2681" t="b">
        <v>1</v>
      </c>
      <c r="N2681" t="s">
        <v>8303</v>
      </c>
      <c r="O2681">
        <f t="shared" si="164"/>
        <v>100</v>
      </c>
      <c r="P2681">
        <f t="shared" si="165"/>
        <v>83.33</v>
      </c>
      <c r="Q2681" s="10" t="s">
        <v>8323</v>
      </c>
      <c r="R2681" t="s">
        <v>8335</v>
      </c>
      <c r="S2681" s="15">
        <f t="shared" si="166"/>
        <v>42097.874155092592</v>
      </c>
      <c r="T2681" s="15">
        <f t="shared" si="167"/>
        <v>42142.874155092592</v>
      </c>
    </row>
    <row r="2682" spans="1:20" ht="43.2" hidden="1" x14ac:dyDescent="0.3">
      <c r="A2682">
        <v>3000</v>
      </c>
      <c r="B2682" s="3" t="s">
        <v>3000</v>
      </c>
      <c r="C2682" s="3" t="s">
        <v>7110</v>
      </c>
      <c r="D2682" s="6">
        <v>500</v>
      </c>
      <c r="E2682" s="8">
        <v>500</v>
      </c>
      <c r="F2682" t="s">
        <v>8218</v>
      </c>
      <c r="G2682" t="s">
        <v>8223</v>
      </c>
      <c r="H2682" t="s">
        <v>8245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8301</v>
      </c>
      <c r="O2682">
        <f t="shared" si="164"/>
        <v>100</v>
      </c>
      <c r="P2682">
        <f t="shared" si="165"/>
        <v>62.5</v>
      </c>
      <c r="Q2682" s="10" t="s">
        <v>8323</v>
      </c>
      <c r="R2682" t="s">
        <v>8324</v>
      </c>
      <c r="S2682" s="15">
        <f t="shared" si="166"/>
        <v>42752.827199074076</v>
      </c>
      <c r="T2682" s="15">
        <f t="shared" si="167"/>
        <v>42766.75</v>
      </c>
    </row>
    <row r="2683" spans="1:20" ht="57.6" hidden="1" x14ac:dyDescent="0.3">
      <c r="A2683">
        <v>3392</v>
      </c>
      <c r="B2683" s="3" t="s">
        <v>3391</v>
      </c>
      <c r="C2683" s="3" t="s">
        <v>7502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1462565855</v>
      </c>
      <c r="J2683">
        <v>1458245855</v>
      </c>
      <c r="K2683" t="b">
        <v>0</v>
      </c>
      <c r="L2683">
        <v>12</v>
      </c>
      <c r="M2683" t="b">
        <v>1</v>
      </c>
      <c r="N2683" t="s">
        <v>8269</v>
      </c>
      <c r="O2683">
        <f t="shared" si="164"/>
        <v>100</v>
      </c>
      <c r="P2683">
        <f t="shared" si="165"/>
        <v>41.67</v>
      </c>
      <c r="Q2683" s="10" t="s">
        <v>8323</v>
      </c>
      <c r="R2683" t="s">
        <v>8326</v>
      </c>
      <c r="S2683" s="15">
        <f t="shared" si="166"/>
        <v>42446.845543981486</v>
      </c>
      <c r="T2683" s="15">
        <f t="shared" si="167"/>
        <v>42496.845543981486</v>
      </c>
    </row>
    <row r="2684" spans="1:20" ht="28.8" hidden="1" x14ac:dyDescent="0.3">
      <c r="A2684">
        <v>3572</v>
      </c>
      <c r="B2684" s="3" t="s">
        <v>3571</v>
      </c>
      <c r="C2684" s="3" t="s">
        <v>7682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1434894082</v>
      </c>
      <c r="J2684">
        <v>1432302082</v>
      </c>
      <c r="K2684" t="b">
        <v>0</v>
      </c>
      <c r="L2684">
        <v>9</v>
      </c>
      <c r="M2684" t="b">
        <v>1</v>
      </c>
      <c r="N2684" t="s">
        <v>8269</v>
      </c>
      <c r="O2684">
        <f t="shared" si="164"/>
        <v>100</v>
      </c>
      <c r="P2684">
        <f t="shared" si="165"/>
        <v>55.56</v>
      </c>
      <c r="Q2684" s="10" t="s">
        <v>8323</v>
      </c>
      <c r="R2684" t="s">
        <v>8326</v>
      </c>
      <c r="S2684" s="15">
        <f t="shared" si="166"/>
        <v>42146.570393518516</v>
      </c>
      <c r="T2684" s="15">
        <f t="shared" si="167"/>
        <v>42176.570393518516</v>
      </c>
    </row>
    <row r="2685" spans="1:20" ht="43.2" hidden="1" x14ac:dyDescent="0.3">
      <c r="A2685">
        <v>3579</v>
      </c>
      <c r="B2685" s="3" t="s">
        <v>3578</v>
      </c>
      <c r="C2685" s="3" t="s">
        <v>7689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1459444656</v>
      </c>
      <c r="J2685">
        <v>1456856256</v>
      </c>
      <c r="K2685" t="b">
        <v>0</v>
      </c>
      <c r="L2685">
        <v>14</v>
      </c>
      <c r="M2685" t="b">
        <v>1</v>
      </c>
      <c r="N2685" t="s">
        <v>8269</v>
      </c>
      <c r="O2685">
        <f t="shared" si="164"/>
        <v>100</v>
      </c>
      <c r="P2685">
        <f t="shared" si="165"/>
        <v>35.71</v>
      </c>
      <c r="Q2685" s="10" t="s">
        <v>8323</v>
      </c>
      <c r="R2685" t="s">
        <v>8326</v>
      </c>
      <c r="S2685" s="15">
        <f t="shared" si="166"/>
        <v>42430.762222222227</v>
      </c>
      <c r="T2685" s="15">
        <f t="shared" si="167"/>
        <v>42460.720555555556</v>
      </c>
    </row>
    <row r="2686" spans="1:20" ht="43.2" hidden="1" x14ac:dyDescent="0.3">
      <c r="A2686">
        <v>3650</v>
      </c>
      <c r="B2686" s="3" t="s">
        <v>3648</v>
      </c>
      <c r="C2686" s="3" t="s">
        <v>7760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1454412584</v>
      </c>
      <c r="J2686">
        <v>1452598184</v>
      </c>
      <c r="K2686" t="b">
        <v>0</v>
      </c>
      <c r="L2686">
        <v>17</v>
      </c>
      <c r="M2686" t="b">
        <v>1</v>
      </c>
      <c r="N2686" t="s">
        <v>8269</v>
      </c>
      <c r="O2686">
        <f t="shared" si="164"/>
        <v>100</v>
      </c>
      <c r="P2686">
        <f t="shared" si="165"/>
        <v>29.41</v>
      </c>
      <c r="Q2686" s="10" t="s">
        <v>8323</v>
      </c>
      <c r="R2686" t="s">
        <v>8326</v>
      </c>
      <c r="S2686" s="15">
        <f t="shared" si="166"/>
        <v>42381.478981481487</v>
      </c>
      <c r="T2686" s="15">
        <f t="shared" si="167"/>
        <v>42402.478981481487</v>
      </c>
    </row>
    <row r="2687" spans="1:20" ht="57.6" x14ac:dyDescent="0.3">
      <c r="A2687">
        <v>3761</v>
      </c>
      <c r="B2687" s="3" t="s">
        <v>3758</v>
      </c>
      <c r="C2687" s="3" t="s">
        <v>7871</v>
      </c>
      <c r="D2687" s="6">
        <v>500</v>
      </c>
      <c r="E2687" s="8">
        <v>500</v>
      </c>
      <c r="F2687" t="s">
        <v>8218</v>
      </c>
      <c r="G2687" t="s">
        <v>8224</v>
      </c>
      <c r="H2687" t="s">
        <v>8246</v>
      </c>
      <c r="I2687">
        <v>1439247600</v>
      </c>
      <c r="J2687">
        <v>1434625937</v>
      </c>
      <c r="K2687" t="b">
        <v>0</v>
      </c>
      <c r="L2687">
        <v>3</v>
      </c>
      <c r="M2687" t="b">
        <v>1</v>
      </c>
      <c r="N2687" t="s">
        <v>8303</v>
      </c>
      <c r="O2687">
        <f t="shared" si="164"/>
        <v>100</v>
      </c>
      <c r="P2687">
        <f t="shared" si="165"/>
        <v>166.67</v>
      </c>
      <c r="Q2687" s="10" t="s">
        <v>8323</v>
      </c>
      <c r="R2687" t="s">
        <v>8335</v>
      </c>
      <c r="S2687" s="15">
        <f t="shared" si="166"/>
        <v>42173.466863425929</v>
      </c>
      <c r="T2687" s="15">
        <f t="shared" si="167"/>
        <v>42226.958333333328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43.2" hidden="1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43.2" hidden="1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57.6" hidden="1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43.2" hidden="1" x14ac:dyDescent="0.3">
      <c r="A2710">
        <v>76</v>
      </c>
      <c r="B2710" s="3" t="s">
        <v>78</v>
      </c>
      <c r="C2710" s="3" t="s">
        <v>4187</v>
      </c>
      <c r="D2710" s="6">
        <v>300</v>
      </c>
      <c r="E2710" s="8">
        <v>460</v>
      </c>
      <c r="F2710" t="s">
        <v>8218</v>
      </c>
      <c r="G2710" t="s">
        <v>8223</v>
      </c>
      <c r="H2710" t="s">
        <v>8245</v>
      </c>
      <c r="I2710">
        <v>1325007358</v>
      </c>
      <c r="J2710">
        <v>1319819758</v>
      </c>
      <c r="K2710" t="b">
        <v>0</v>
      </c>
      <c r="L2710">
        <v>15</v>
      </c>
      <c r="M2710" t="b">
        <v>1</v>
      </c>
      <c r="N2710" t="s">
        <v>8264</v>
      </c>
      <c r="O2710">
        <f t="shared" si="168"/>
        <v>153</v>
      </c>
      <c r="P2710">
        <f t="shared" si="169"/>
        <v>30.67</v>
      </c>
      <c r="Q2710" s="10" t="s">
        <v>8321</v>
      </c>
      <c r="R2710" t="s">
        <v>8343</v>
      </c>
      <c r="S2710" s="15">
        <f t="shared" si="170"/>
        <v>40844.691643518519</v>
      </c>
      <c r="T2710" s="15">
        <f t="shared" si="171"/>
        <v>40904.733310185184</v>
      </c>
    </row>
    <row r="2711" spans="1:20" ht="43.2" hidden="1" x14ac:dyDescent="0.3">
      <c r="A2711">
        <v>95</v>
      </c>
      <c r="B2711" s="3" t="s">
        <v>97</v>
      </c>
      <c r="C2711" s="3" t="s">
        <v>4206</v>
      </c>
      <c r="D2711" s="6">
        <v>350</v>
      </c>
      <c r="E2711" s="8">
        <v>460</v>
      </c>
      <c r="F2711" t="s">
        <v>8218</v>
      </c>
      <c r="G2711" t="s">
        <v>8223</v>
      </c>
      <c r="H2711" t="s">
        <v>8245</v>
      </c>
      <c r="I2711">
        <v>1330214841</v>
      </c>
      <c r="J2711">
        <v>1327622841</v>
      </c>
      <c r="K2711" t="b">
        <v>0</v>
      </c>
      <c r="L2711">
        <v>21</v>
      </c>
      <c r="M2711" t="b">
        <v>1</v>
      </c>
      <c r="N2711" t="s">
        <v>8264</v>
      </c>
      <c r="O2711">
        <f t="shared" si="168"/>
        <v>131</v>
      </c>
      <c r="P2711">
        <f t="shared" si="169"/>
        <v>21.9</v>
      </c>
      <c r="Q2711" s="10" t="s">
        <v>8321</v>
      </c>
      <c r="R2711" t="s">
        <v>8343</v>
      </c>
      <c r="S2711" s="15">
        <f t="shared" si="170"/>
        <v>40935.005104166667</v>
      </c>
      <c r="T2711" s="15">
        <f t="shared" si="171"/>
        <v>40965.005104166667</v>
      </c>
    </row>
    <row r="2712" spans="1:20" ht="57.6" hidden="1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57.6" hidden="1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43.2" hidden="1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43.2" hidden="1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57.6" hidden="1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2" hidden="1" x14ac:dyDescent="0.3">
      <c r="A2730">
        <v>3116</v>
      </c>
      <c r="B2730" s="3" t="s">
        <v>3116</v>
      </c>
      <c r="C2730" s="3" t="s">
        <v>7226</v>
      </c>
      <c r="D2730" s="6">
        <v>750</v>
      </c>
      <c r="E2730" s="8">
        <v>430</v>
      </c>
      <c r="F2730" t="s">
        <v>8220</v>
      </c>
      <c r="G2730" t="s">
        <v>8223</v>
      </c>
      <c r="H2730" t="s">
        <v>8245</v>
      </c>
      <c r="I2730">
        <v>1427890925</v>
      </c>
      <c r="J2730">
        <v>1426681325</v>
      </c>
      <c r="K2730" t="b">
        <v>0</v>
      </c>
      <c r="L2730">
        <v>10</v>
      </c>
      <c r="M2730" t="b">
        <v>0</v>
      </c>
      <c r="N2730" t="s">
        <v>8301</v>
      </c>
      <c r="O2730">
        <f t="shared" si="168"/>
        <v>57</v>
      </c>
      <c r="P2730">
        <f t="shared" si="169"/>
        <v>43</v>
      </c>
      <c r="Q2730" s="10" t="s">
        <v>8323</v>
      </c>
      <c r="R2730" t="s">
        <v>8324</v>
      </c>
      <c r="S2730" s="15">
        <f t="shared" si="170"/>
        <v>42081.515335648146</v>
      </c>
      <c r="T2730" s="15">
        <f t="shared" si="171"/>
        <v>42095.515335648146</v>
      </c>
    </row>
    <row r="2731" spans="1:20" ht="43.2" hidden="1" x14ac:dyDescent="0.3">
      <c r="A2731">
        <v>4069</v>
      </c>
      <c r="B2731" s="3" t="s">
        <v>4065</v>
      </c>
      <c r="C2731" s="3" t="s">
        <v>8172</v>
      </c>
      <c r="D2731" s="6">
        <v>1250</v>
      </c>
      <c r="E2731" s="8">
        <v>430</v>
      </c>
      <c r="F2731" t="s">
        <v>8220</v>
      </c>
      <c r="G2731" t="s">
        <v>8224</v>
      </c>
      <c r="H2731" t="s">
        <v>8246</v>
      </c>
      <c r="I2731">
        <v>1425124800</v>
      </c>
      <c r="J2731">
        <v>1421596356</v>
      </c>
      <c r="K2731" t="b">
        <v>0</v>
      </c>
      <c r="L2731">
        <v>13</v>
      </c>
      <c r="M2731" t="b">
        <v>0</v>
      </c>
      <c r="N2731" t="s">
        <v>8269</v>
      </c>
      <c r="O2731">
        <f t="shared" si="168"/>
        <v>34</v>
      </c>
      <c r="P2731">
        <f t="shared" si="169"/>
        <v>33.08</v>
      </c>
      <c r="Q2731" s="10" t="s">
        <v>8323</v>
      </c>
      <c r="R2731" t="s">
        <v>8326</v>
      </c>
      <c r="S2731" s="15">
        <f t="shared" si="170"/>
        <v>42022.661527777775</v>
      </c>
      <c r="T2731" s="15">
        <f t="shared" si="171"/>
        <v>42063.5</v>
      </c>
    </row>
    <row r="2732" spans="1:20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43.2" hidden="1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3.2" hidden="1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2" hidden="1" x14ac:dyDescent="0.3">
      <c r="A2738">
        <v>1102</v>
      </c>
      <c r="B2738" s="3" t="s">
        <v>1103</v>
      </c>
      <c r="C2738" s="3" t="s">
        <v>5212</v>
      </c>
      <c r="D2738" s="6">
        <v>8000</v>
      </c>
      <c r="E2738" s="8">
        <v>425</v>
      </c>
      <c r="F2738" t="s">
        <v>8220</v>
      </c>
      <c r="G2738" t="s">
        <v>8223</v>
      </c>
      <c r="H2738" t="s">
        <v>8245</v>
      </c>
      <c r="I2738">
        <v>1386568740</v>
      </c>
      <c r="J2738">
        <v>1383095125</v>
      </c>
      <c r="K2738" t="b">
        <v>0</v>
      </c>
      <c r="L2738">
        <v>24</v>
      </c>
      <c r="M2738" t="b">
        <v>0</v>
      </c>
      <c r="N2738" t="s">
        <v>8280</v>
      </c>
      <c r="O2738">
        <f t="shared" si="168"/>
        <v>5</v>
      </c>
      <c r="P2738">
        <f t="shared" si="169"/>
        <v>17.71</v>
      </c>
      <c r="Q2738" s="10" t="s">
        <v>8316</v>
      </c>
      <c r="R2738" t="s">
        <v>8334</v>
      </c>
      <c r="S2738" s="15">
        <f t="shared" si="170"/>
        <v>41577.045428240745</v>
      </c>
      <c r="T2738" s="15">
        <f t="shared" si="171"/>
        <v>41617.249305555553</v>
      </c>
    </row>
    <row r="2739" spans="1:20" ht="43.2" hidden="1" x14ac:dyDescent="0.3">
      <c r="A2739">
        <v>1124</v>
      </c>
      <c r="B2739" s="3" t="s">
        <v>1125</v>
      </c>
      <c r="C2739" s="3" t="s">
        <v>5234</v>
      </c>
      <c r="D2739" s="6">
        <v>90000</v>
      </c>
      <c r="E2739" s="8">
        <v>425</v>
      </c>
      <c r="F2739" t="s">
        <v>8220</v>
      </c>
      <c r="G2739" t="s">
        <v>8223</v>
      </c>
      <c r="H2739" t="s">
        <v>8245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8281</v>
      </c>
      <c r="O2739">
        <f t="shared" si="168"/>
        <v>0</v>
      </c>
      <c r="P2739">
        <f t="shared" si="169"/>
        <v>60.71</v>
      </c>
      <c r="Q2739" s="10" t="s">
        <v>8316</v>
      </c>
      <c r="R2739" t="s">
        <v>8344</v>
      </c>
      <c r="S2739" s="15">
        <f t="shared" si="170"/>
        <v>42094.667256944449</v>
      </c>
      <c r="T2739" s="15">
        <f t="shared" si="171"/>
        <v>42124.667256944449</v>
      </c>
    </row>
    <row r="2740" spans="1:20" ht="43.2" hidden="1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43.2" hidden="1" x14ac:dyDescent="0.3">
      <c r="A2741">
        <v>97</v>
      </c>
      <c r="B2741" s="3" t="s">
        <v>99</v>
      </c>
      <c r="C2741" s="3" t="s">
        <v>4208</v>
      </c>
      <c r="D2741" s="6">
        <v>400</v>
      </c>
      <c r="E2741" s="8">
        <v>425</v>
      </c>
      <c r="F2741" t="s">
        <v>8218</v>
      </c>
      <c r="G2741" t="s">
        <v>8223</v>
      </c>
      <c r="H2741" t="s">
        <v>8245</v>
      </c>
      <c r="I2741">
        <v>1310440482</v>
      </c>
      <c r="J2741">
        <v>1307848482</v>
      </c>
      <c r="K2741" t="b">
        <v>0</v>
      </c>
      <c r="L2741">
        <v>8</v>
      </c>
      <c r="M2741" t="b">
        <v>1</v>
      </c>
      <c r="N2741" t="s">
        <v>8264</v>
      </c>
      <c r="O2741">
        <f t="shared" si="168"/>
        <v>106</v>
      </c>
      <c r="P2741">
        <f t="shared" si="169"/>
        <v>53.13</v>
      </c>
      <c r="Q2741" s="10" t="s">
        <v>8321</v>
      </c>
      <c r="R2741" t="s">
        <v>8343</v>
      </c>
      <c r="S2741" s="15">
        <f t="shared" si="170"/>
        <v>40706.135208333333</v>
      </c>
      <c r="T2741" s="15">
        <f t="shared" si="171"/>
        <v>40736.135208333333</v>
      </c>
    </row>
    <row r="2742" spans="1:20" ht="43.2" hidden="1" x14ac:dyDescent="0.3">
      <c r="A2742">
        <v>2217</v>
      </c>
      <c r="B2742" s="3" t="s">
        <v>2218</v>
      </c>
      <c r="C2742" s="3" t="s">
        <v>6327</v>
      </c>
      <c r="D2742" s="6">
        <v>420</v>
      </c>
      <c r="E2742" s="8">
        <v>425</v>
      </c>
      <c r="F2742" t="s">
        <v>8218</v>
      </c>
      <c r="G2742" t="s">
        <v>8223</v>
      </c>
      <c r="H2742" t="s">
        <v>8245</v>
      </c>
      <c r="I2742">
        <v>1446451200</v>
      </c>
      <c r="J2742">
        <v>1445539113</v>
      </c>
      <c r="K2742" t="b">
        <v>0</v>
      </c>
      <c r="L2742">
        <v>9</v>
      </c>
      <c r="M2742" t="b">
        <v>1</v>
      </c>
      <c r="N2742" t="s">
        <v>8278</v>
      </c>
      <c r="O2742">
        <f t="shared" si="168"/>
        <v>101</v>
      </c>
      <c r="P2742">
        <f t="shared" si="169"/>
        <v>47.22</v>
      </c>
      <c r="Q2742" s="10" t="s">
        <v>8327</v>
      </c>
      <c r="R2742" t="s">
        <v>8329</v>
      </c>
      <c r="S2742" s="15">
        <f t="shared" si="170"/>
        <v>42299.776770833334</v>
      </c>
      <c r="T2742" s="15">
        <f t="shared" si="171"/>
        <v>42310.333333333328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43.2" hidden="1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57.6" hidden="1" x14ac:dyDescent="0.3">
      <c r="A2766">
        <v>4030</v>
      </c>
      <c r="B2766" s="3" t="s">
        <v>4026</v>
      </c>
      <c r="C2766" s="3" t="s">
        <v>8135</v>
      </c>
      <c r="D2766" s="6">
        <v>2500</v>
      </c>
      <c r="E2766" s="8">
        <v>400</v>
      </c>
      <c r="F2766" t="s">
        <v>8220</v>
      </c>
      <c r="G2766" t="s">
        <v>8223</v>
      </c>
      <c r="H2766" t="s">
        <v>8245</v>
      </c>
      <c r="I2766">
        <v>1454525340</v>
      </c>
      <c r="J2766">
        <v>1452008599</v>
      </c>
      <c r="K2766" t="b">
        <v>0</v>
      </c>
      <c r="L2766">
        <v>6</v>
      </c>
      <c r="M2766" t="b">
        <v>0</v>
      </c>
      <c r="N2766" t="s">
        <v>8269</v>
      </c>
      <c r="O2766">
        <f t="shared" si="172"/>
        <v>16</v>
      </c>
      <c r="P2766">
        <f t="shared" si="173"/>
        <v>66.67</v>
      </c>
      <c r="Q2766" s="10" t="s">
        <v>8323</v>
      </c>
      <c r="R2766" t="s">
        <v>8326</v>
      </c>
      <c r="S2766" s="15">
        <f t="shared" si="174"/>
        <v>42374.655081018514</v>
      </c>
      <c r="T2766" s="15">
        <f t="shared" si="175"/>
        <v>42403.784027777772</v>
      </c>
    </row>
    <row r="2767" spans="1:20" ht="43.2" hidden="1" x14ac:dyDescent="0.3">
      <c r="A2767">
        <v>4096</v>
      </c>
      <c r="B2767" s="3" t="s">
        <v>4092</v>
      </c>
      <c r="C2767" s="3" t="s">
        <v>8199</v>
      </c>
      <c r="D2767" s="6">
        <v>3500</v>
      </c>
      <c r="E2767" s="8">
        <v>400</v>
      </c>
      <c r="F2767" t="s">
        <v>8220</v>
      </c>
      <c r="G2767" t="s">
        <v>8224</v>
      </c>
      <c r="H2767" t="s">
        <v>8246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8269</v>
      </c>
      <c r="O2767">
        <f t="shared" si="172"/>
        <v>11</v>
      </c>
      <c r="P2767">
        <f t="shared" si="173"/>
        <v>80</v>
      </c>
      <c r="Q2767" s="10" t="s">
        <v>8323</v>
      </c>
      <c r="R2767" t="s">
        <v>8326</v>
      </c>
      <c r="S2767" s="15">
        <f t="shared" si="174"/>
        <v>42750.530312499999</v>
      </c>
      <c r="T2767" s="15">
        <f t="shared" si="175"/>
        <v>42794.368749999994</v>
      </c>
    </row>
    <row r="2768" spans="1:20" ht="43.2" hidden="1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2" hidden="1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3.2" hidden="1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43.2" hidden="1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3.2" hidden="1" x14ac:dyDescent="0.3">
      <c r="A2783">
        <v>3130</v>
      </c>
      <c r="B2783" s="3" t="s">
        <v>3130</v>
      </c>
      <c r="C2783" s="3" t="s">
        <v>7240</v>
      </c>
      <c r="D2783" s="6">
        <v>10000</v>
      </c>
      <c r="E2783" s="8">
        <v>375</v>
      </c>
      <c r="F2783" t="s">
        <v>8221</v>
      </c>
      <c r="G2783" t="s">
        <v>8223</v>
      </c>
      <c r="H2783" t="s">
        <v>8245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8269</v>
      </c>
      <c r="O2783">
        <f t="shared" si="172"/>
        <v>4</v>
      </c>
      <c r="P2783">
        <f t="shared" si="173"/>
        <v>93.75</v>
      </c>
      <c r="Q2783" s="10" t="s">
        <v>8323</v>
      </c>
      <c r="R2783" t="s">
        <v>8326</v>
      </c>
      <c r="S2783" s="15">
        <f t="shared" si="174"/>
        <v>42808.640231481477</v>
      </c>
      <c r="T2783" s="15">
        <f t="shared" si="175"/>
        <v>42839.207638888889</v>
      </c>
    </row>
    <row r="2784" spans="1:20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2" hidden="1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3.2" hidden="1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3.2" hidden="1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43.2" hidden="1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28.8" hidden="1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3.2" hidden="1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57.6" hidden="1" x14ac:dyDescent="0.3">
      <c r="A2843">
        <v>2855</v>
      </c>
      <c r="B2843" s="3" t="s">
        <v>2855</v>
      </c>
      <c r="C2843" s="3" t="s">
        <v>6965</v>
      </c>
      <c r="D2843" s="6">
        <v>600</v>
      </c>
      <c r="E2843" s="8">
        <v>300</v>
      </c>
      <c r="F2843" t="s">
        <v>8220</v>
      </c>
      <c r="G2843" t="s">
        <v>8223</v>
      </c>
      <c r="H2843" t="s">
        <v>8245</v>
      </c>
      <c r="I2843">
        <v>1454110440</v>
      </c>
      <c r="J2843">
        <v>1451607071</v>
      </c>
      <c r="K2843" t="b">
        <v>0</v>
      </c>
      <c r="L2843">
        <v>5</v>
      </c>
      <c r="M2843" t="b">
        <v>0</v>
      </c>
      <c r="N2843" t="s">
        <v>8269</v>
      </c>
      <c r="O2843">
        <f t="shared" si="176"/>
        <v>50</v>
      </c>
      <c r="P2843">
        <f t="shared" si="177"/>
        <v>60</v>
      </c>
      <c r="Q2843" s="10" t="s">
        <v>8323</v>
      </c>
      <c r="R2843" t="s">
        <v>8326</v>
      </c>
      <c r="S2843" s="15">
        <f t="shared" si="178"/>
        <v>42370.007766203707</v>
      </c>
      <c r="T2843" s="15">
        <f t="shared" si="179"/>
        <v>42398.981944444444</v>
      </c>
    </row>
    <row r="2844" spans="1:20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43.2" hidden="1" x14ac:dyDescent="0.3">
      <c r="A2845">
        <v>3115</v>
      </c>
      <c r="B2845" s="3" t="s">
        <v>3115</v>
      </c>
      <c r="C2845" s="3" t="s">
        <v>7225</v>
      </c>
      <c r="D2845" s="6">
        <v>10000</v>
      </c>
      <c r="E2845" s="8">
        <v>300</v>
      </c>
      <c r="F2845" t="s">
        <v>8220</v>
      </c>
      <c r="G2845" t="s">
        <v>8234</v>
      </c>
      <c r="H2845" t="s">
        <v>8254</v>
      </c>
      <c r="I2845">
        <v>1465123427</v>
      </c>
      <c r="J2845">
        <v>1462531427</v>
      </c>
      <c r="K2845" t="b">
        <v>0</v>
      </c>
      <c r="L2845">
        <v>1</v>
      </c>
      <c r="M2845" t="b">
        <v>0</v>
      </c>
      <c r="N2845" t="s">
        <v>8301</v>
      </c>
      <c r="O2845">
        <f t="shared" si="176"/>
        <v>3</v>
      </c>
      <c r="P2845">
        <f t="shared" si="177"/>
        <v>300</v>
      </c>
      <c r="Q2845" s="10" t="s">
        <v>8323</v>
      </c>
      <c r="R2845" t="s">
        <v>8324</v>
      </c>
      <c r="S2845" s="15">
        <f t="shared" si="178"/>
        <v>42496.447071759263</v>
      </c>
      <c r="T2845" s="15">
        <f t="shared" si="179"/>
        <v>42526.447071759263</v>
      </c>
    </row>
    <row r="2846" spans="1:20" ht="43.2" hidden="1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2" hidden="1" x14ac:dyDescent="0.3">
      <c r="A2864">
        <v>2957</v>
      </c>
      <c r="B2864" s="3" t="s">
        <v>2957</v>
      </c>
      <c r="C2864" s="3" t="s">
        <v>7067</v>
      </c>
      <c r="D2864" s="6">
        <v>15000</v>
      </c>
      <c r="E2864" s="8">
        <v>280</v>
      </c>
      <c r="F2864" t="s">
        <v>8219</v>
      </c>
      <c r="G2864" t="s">
        <v>8223</v>
      </c>
      <c r="H2864" t="s">
        <v>8245</v>
      </c>
      <c r="I2864">
        <v>1427498172</v>
      </c>
      <c r="J2864">
        <v>1422317772</v>
      </c>
      <c r="K2864" t="b">
        <v>0</v>
      </c>
      <c r="L2864">
        <v>3</v>
      </c>
      <c r="M2864" t="b">
        <v>0</v>
      </c>
      <c r="N2864" t="s">
        <v>8301</v>
      </c>
      <c r="O2864">
        <f t="shared" si="176"/>
        <v>2</v>
      </c>
      <c r="P2864">
        <f t="shared" si="177"/>
        <v>93.33</v>
      </c>
      <c r="Q2864" s="10" t="s">
        <v>8323</v>
      </c>
      <c r="R2864" t="s">
        <v>8324</v>
      </c>
      <c r="S2864" s="15">
        <f t="shared" si="178"/>
        <v>42031.011249999996</v>
      </c>
      <c r="T2864" s="15">
        <f t="shared" si="179"/>
        <v>42090.969583333332</v>
      </c>
    </row>
    <row r="2865" spans="1:20" ht="43.2" hidden="1" x14ac:dyDescent="0.3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7"/>
        <v>35</v>
      </c>
      <c r="Q2865" s="10" t="s">
        <v>8327</v>
      </c>
      <c r="R2865" t="s">
        <v>8328</v>
      </c>
      <c r="S2865" s="15">
        <f t="shared" si="178"/>
        <v>40646.099097222221</v>
      </c>
      <c r="T2865" s="15">
        <f t="shared" si="179"/>
        <v>40691.099097222221</v>
      </c>
    </row>
    <row r="2866" spans="1:20" ht="43.2" hidden="1" x14ac:dyDescent="0.3">
      <c r="A2866">
        <v>974</v>
      </c>
      <c r="B2866" s="3" t="s">
        <v>975</v>
      </c>
      <c r="C2866" s="3" t="s">
        <v>5084</v>
      </c>
      <c r="D2866" s="6">
        <v>50000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</v>
      </c>
      <c r="P2866">
        <f t="shared" si="177"/>
        <v>93.33</v>
      </c>
      <c r="Q2866" s="10" t="s">
        <v>8308</v>
      </c>
      <c r="R2866" t="s">
        <v>8310</v>
      </c>
      <c r="S2866" s="15">
        <f t="shared" si="178"/>
        <v>42424.749490740738</v>
      </c>
      <c r="T2866" s="15">
        <f t="shared" si="179"/>
        <v>42454.707824074074</v>
      </c>
    </row>
    <row r="2867" spans="1:20" ht="43.2" hidden="1" x14ac:dyDescent="0.3">
      <c r="A2867">
        <v>1595</v>
      </c>
      <c r="B2867" s="3" t="s">
        <v>1596</v>
      </c>
      <c r="C2867" s="3" t="s">
        <v>5705</v>
      </c>
      <c r="D2867" s="6">
        <v>100000</v>
      </c>
      <c r="E2867" s="8">
        <v>280</v>
      </c>
      <c r="F2867" t="s">
        <v>8220</v>
      </c>
      <c r="G2867" t="s">
        <v>8223</v>
      </c>
      <c r="H2867" t="s">
        <v>8245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8289</v>
      </c>
      <c r="O2867">
        <f t="shared" si="176"/>
        <v>0</v>
      </c>
      <c r="P2867">
        <f t="shared" si="177"/>
        <v>40</v>
      </c>
      <c r="Q2867" s="10" t="s">
        <v>8313</v>
      </c>
      <c r="R2867" t="s">
        <v>8351</v>
      </c>
      <c r="S2867" s="15">
        <f t="shared" si="178"/>
        <v>41780.050092592595</v>
      </c>
      <c r="T2867" s="15">
        <f t="shared" si="179"/>
        <v>41808.842361111114</v>
      </c>
    </row>
    <row r="2868" spans="1:20" ht="43.2" hidden="1" x14ac:dyDescent="0.3">
      <c r="A2868">
        <v>1693</v>
      </c>
      <c r="B2868" s="3" t="s">
        <v>1694</v>
      </c>
      <c r="C2868" s="3" t="s">
        <v>5803</v>
      </c>
      <c r="D2868" s="6">
        <v>3000</v>
      </c>
      <c r="E2868" s="8">
        <v>280</v>
      </c>
      <c r="F2868" t="s">
        <v>8221</v>
      </c>
      <c r="G2868" t="s">
        <v>8224</v>
      </c>
      <c r="H2868" t="s">
        <v>8246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8291</v>
      </c>
      <c r="O2868">
        <f t="shared" si="176"/>
        <v>9</v>
      </c>
      <c r="P2868">
        <f t="shared" si="177"/>
        <v>35</v>
      </c>
      <c r="Q2868" s="10" t="s">
        <v>8327</v>
      </c>
      <c r="R2868" t="s">
        <v>8330</v>
      </c>
      <c r="S2868" s="15">
        <f t="shared" si="178"/>
        <v>42803.920277777783</v>
      </c>
      <c r="T2868" s="15">
        <f t="shared" si="179"/>
        <v>42834.833333333328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2" hidden="1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3.2" hidden="1" x14ac:dyDescent="0.3">
      <c r="A2890">
        <v>891</v>
      </c>
      <c r="B2890" s="3" t="s">
        <v>892</v>
      </c>
      <c r="C2890" s="3" t="s">
        <v>5001</v>
      </c>
      <c r="D2890" s="6">
        <v>8000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1408581930</v>
      </c>
      <c r="J2890">
        <v>1405989930</v>
      </c>
      <c r="K2890" t="b">
        <v>0</v>
      </c>
      <c r="L2890">
        <v>9</v>
      </c>
      <c r="M2890" t="b">
        <v>0</v>
      </c>
      <c r="N2890" t="s">
        <v>8277</v>
      </c>
      <c r="O2890">
        <f t="shared" si="180"/>
        <v>3</v>
      </c>
      <c r="P2890">
        <f t="shared" si="181"/>
        <v>28.89</v>
      </c>
      <c r="Q2890" s="10" t="s">
        <v>8327</v>
      </c>
      <c r="R2890" t="s">
        <v>8328</v>
      </c>
      <c r="S2890" s="15">
        <f t="shared" si="182"/>
        <v>41842.031597222223</v>
      </c>
      <c r="T2890" s="15">
        <f t="shared" si="183"/>
        <v>41872.031597222223</v>
      </c>
    </row>
    <row r="2891" spans="1:20" ht="43.2" hidden="1" x14ac:dyDescent="0.3">
      <c r="A2891">
        <v>1918</v>
      </c>
      <c r="B2891" s="3" t="s">
        <v>1919</v>
      </c>
      <c r="C2891" s="3" t="s">
        <v>6028</v>
      </c>
      <c r="D2891" s="6">
        <v>25000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1407869851</v>
      </c>
      <c r="J2891">
        <v>1404845851</v>
      </c>
      <c r="K2891" t="b">
        <v>0</v>
      </c>
      <c r="L2891">
        <v>9</v>
      </c>
      <c r="M2891" t="b">
        <v>0</v>
      </c>
      <c r="N2891" t="s">
        <v>8292</v>
      </c>
      <c r="O2891">
        <f t="shared" si="180"/>
        <v>1</v>
      </c>
      <c r="P2891">
        <f t="shared" si="181"/>
        <v>28.89</v>
      </c>
      <c r="Q2891" s="10" t="s">
        <v>8308</v>
      </c>
      <c r="R2891" t="s">
        <v>8318</v>
      </c>
      <c r="S2891" s="15">
        <f t="shared" si="182"/>
        <v>41828.789942129632</v>
      </c>
      <c r="T2891" s="15">
        <f t="shared" si="183"/>
        <v>41863.789942129632</v>
      </c>
    </row>
    <row r="2892" spans="1:20" ht="43.2" hidden="1" x14ac:dyDescent="0.3">
      <c r="A2892">
        <v>2755</v>
      </c>
      <c r="B2892" s="3" t="s">
        <v>2755</v>
      </c>
      <c r="C2892" s="3" t="s">
        <v>6865</v>
      </c>
      <c r="D2892" s="6">
        <v>500</v>
      </c>
      <c r="E2892" s="8">
        <v>260</v>
      </c>
      <c r="F2892" t="s">
        <v>8220</v>
      </c>
      <c r="G2892" t="s">
        <v>8240</v>
      </c>
      <c r="H2892" t="s">
        <v>8248</v>
      </c>
      <c r="I2892">
        <v>1428519527</v>
      </c>
      <c r="J2892">
        <v>1425927527</v>
      </c>
      <c r="K2892" t="b">
        <v>0</v>
      </c>
      <c r="L2892">
        <v>15</v>
      </c>
      <c r="M2892" t="b">
        <v>0</v>
      </c>
      <c r="N2892" t="s">
        <v>8302</v>
      </c>
      <c r="O2892">
        <f t="shared" si="180"/>
        <v>52</v>
      </c>
      <c r="P2892">
        <f t="shared" si="181"/>
        <v>17.329999999999998</v>
      </c>
      <c r="Q2892" s="10" t="s">
        <v>8311</v>
      </c>
      <c r="R2892" t="s">
        <v>8356</v>
      </c>
      <c r="S2892" s="15">
        <f t="shared" si="182"/>
        <v>42072.790821759263</v>
      </c>
      <c r="T2892" s="15">
        <f t="shared" si="183"/>
        <v>42102.790821759263</v>
      </c>
    </row>
    <row r="2893" spans="1:20" ht="43.2" hidden="1" x14ac:dyDescent="0.3">
      <c r="A2893">
        <v>3857</v>
      </c>
      <c r="B2893" s="3" t="s">
        <v>3854</v>
      </c>
      <c r="C2893" s="3" t="s">
        <v>7966</v>
      </c>
      <c r="D2893" s="6">
        <v>5000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1406913120</v>
      </c>
      <c r="J2893">
        <v>1404927690</v>
      </c>
      <c r="K2893" t="b">
        <v>0</v>
      </c>
      <c r="L2893">
        <v>4</v>
      </c>
      <c r="M2893" t="b">
        <v>0</v>
      </c>
      <c r="N2893" t="s">
        <v>8269</v>
      </c>
      <c r="O2893">
        <f t="shared" si="180"/>
        <v>5</v>
      </c>
      <c r="P2893">
        <f t="shared" si="181"/>
        <v>65</v>
      </c>
      <c r="Q2893" s="10" t="s">
        <v>8323</v>
      </c>
      <c r="R2893" t="s">
        <v>8326</v>
      </c>
      <c r="S2893" s="15">
        <f t="shared" si="182"/>
        <v>41829.73715277778</v>
      </c>
      <c r="T2893" s="15">
        <f t="shared" si="183"/>
        <v>41852.716666666667</v>
      </c>
    </row>
    <row r="2894" spans="1:20" ht="28.8" hidden="1" x14ac:dyDescent="0.3">
      <c r="A2894">
        <v>3891</v>
      </c>
      <c r="B2894" s="3" t="s">
        <v>3888</v>
      </c>
      <c r="C2894" s="3" t="s">
        <v>7999</v>
      </c>
      <c r="D2894" s="6">
        <v>800</v>
      </c>
      <c r="E2894" s="8">
        <v>260</v>
      </c>
      <c r="F2894" t="s">
        <v>8220</v>
      </c>
      <c r="G2894" t="s">
        <v>8223</v>
      </c>
      <c r="H2894" t="s">
        <v>8245</v>
      </c>
      <c r="I2894">
        <v>1427086740</v>
      </c>
      <c r="J2894">
        <v>1424488244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33</v>
      </c>
      <c r="P2894">
        <f t="shared" si="181"/>
        <v>37.14</v>
      </c>
      <c r="Q2894" s="10" t="s">
        <v>8323</v>
      </c>
      <c r="R2894" t="s">
        <v>8326</v>
      </c>
      <c r="S2894" s="15">
        <f t="shared" si="182"/>
        <v>42056.1324537037</v>
      </c>
      <c r="T2894" s="15">
        <f t="shared" si="183"/>
        <v>42086.207638888889</v>
      </c>
    </row>
    <row r="2895" spans="1:20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2" hidden="1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43.2" hidden="1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3.2" hidden="1" x14ac:dyDescent="0.3">
      <c r="A2903">
        <v>1008</v>
      </c>
      <c r="B2903" s="3" t="s">
        <v>1009</v>
      </c>
      <c r="C2903" s="3" t="s">
        <v>5118</v>
      </c>
      <c r="D2903" s="6">
        <v>93500</v>
      </c>
      <c r="E2903" s="8">
        <v>250</v>
      </c>
      <c r="F2903" t="s">
        <v>8219</v>
      </c>
      <c r="G2903" t="s">
        <v>8237</v>
      </c>
      <c r="H2903" t="s">
        <v>8255</v>
      </c>
      <c r="I2903">
        <v>1482953115</v>
      </c>
      <c r="J2903">
        <v>1480361115</v>
      </c>
      <c r="K2903" t="b">
        <v>0</v>
      </c>
      <c r="L2903">
        <v>1</v>
      </c>
      <c r="M2903" t="b">
        <v>0</v>
      </c>
      <c r="N2903" t="s">
        <v>8271</v>
      </c>
      <c r="O2903">
        <f t="shared" si="180"/>
        <v>0</v>
      </c>
      <c r="P2903">
        <f t="shared" si="181"/>
        <v>250</v>
      </c>
      <c r="Q2903" s="10" t="s">
        <v>8308</v>
      </c>
      <c r="R2903" t="s">
        <v>8310</v>
      </c>
      <c r="S2903" s="15">
        <f t="shared" si="182"/>
        <v>42702.809201388889</v>
      </c>
      <c r="T2903" s="15">
        <f t="shared" si="183"/>
        <v>42732.809201388889</v>
      </c>
    </row>
    <row r="2904" spans="1:20" ht="43.2" hidden="1" x14ac:dyDescent="0.3">
      <c r="A2904">
        <v>1040</v>
      </c>
      <c r="B2904" s="3" t="s">
        <v>1041</v>
      </c>
      <c r="C2904" s="3" t="s">
        <v>5150</v>
      </c>
      <c r="D2904" s="6">
        <v>85000</v>
      </c>
      <c r="E2904" s="8">
        <v>250</v>
      </c>
      <c r="F2904" t="s">
        <v>8219</v>
      </c>
      <c r="G2904" t="s">
        <v>8223</v>
      </c>
      <c r="H2904" t="s">
        <v>8245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8279</v>
      </c>
      <c r="O2904">
        <f t="shared" si="180"/>
        <v>0</v>
      </c>
      <c r="P2904">
        <f t="shared" si="181"/>
        <v>250</v>
      </c>
      <c r="Q2904" s="10" t="s">
        <v>8346</v>
      </c>
      <c r="R2904" t="s">
        <v>8347</v>
      </c>
      <c r="S2904" s="15">
        <f t="shared" si="182"/>
        <v>42579.708437499998</v>
      </c>
      <c r="T2904" s="15">
        <f t="shared" si="183"/>
        <v>42609.708437499998</v>
      </c>
    </row>
    <row r="2905" spans="1:20" ht="43.2" hidden="1" x14ac:dyDescent="0.3">
      <c r="A2905">
        <v>2571</v>
      </c>
      <c r="B2905" s="3" t="s">
        <v>2571</v>
      </c>
      <c r="C2905" s="3" t="s">
        <v>6681</v>
      </c>
      <c r="D2905" s="6">
        <v>100000</v>
      </c>
      <c r="E2905" s="8">
        <v>250</v>
      </c>
      <c r="F2905" t="s">
        <v>8219</v>
      </c>
      <c r="G2905" t="s">
        <v>8225</v>
      </c>
      <c r="H2905" t="s">
        <v>8247</v>
      </c>
      <c r="I2905">
        <v>1463645521</v>
      </c>
      <c r="J2905">
        <v>1458461521</v>
      </c>
      <c r="K2905" t="b">
        <v>0</v>
      </c>
      <c r="L2905">
        <v>4</v>
      </c>
      <c r="M2905" t="b">
        <v>0</v>
      </c>
      <c r="N2905" t="s">
        <v>8282</v>
      </c>
      <c r="O2905">
        <f t="shared" si="180"/>
        <v>0</v>
      </c>
      <c r="P2905">
        <f t="shared" si="181"/>
        <v>62.5</v>
      </c>
      <c r="Q2905" s="10" t="s">
        <v>8319</v>
      </c>
      <c r="R2905" t="s">
        <v>8345</v>
      </c>
      <c r="S2905" s="15">
        <f t="shared" si="182"/>
        <v>42449.341678240744</v>
      </c>
      <c r="T2905" s="15">
        <f t="shared" si="183"/>
        <v>42509.341678240744</v>
      </c>
    </row>
    <row r="2906" spans="1:20" ht="43.2" hidden="1" x14ac:dyDescent="0.3">
      <c r="A2906">
        <v>191</v>
      </c>
      <c r="B2906" s="3" t="s">
        <v>193</v>
      </c>
      <c r="C2906" s="3" t="s">
        <v>4301</v>
      </c>
      <c r="D2906" s="6">
        <v>5000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1443782138</v>
      </c>
      <c r="J2906">
        <v>1440326138</v>
      </c>
      <c r="K2906" t="b">
        <v>0</v>
      </c>
      <c r="L2906">
        <v>3</v>
      </c>
      <c r="M2906" t="b">
        <v>0</v>
      </c>
      <c r="N2906" t="s">
        <v>8266</v>
      </c>
      <c r="O2906">
        <f t="shared" si="180"/>
        <v>5</v>
      </c>
      <c r="P2906">
        <f t="shared" si="181"/>
        <v>83.33</v>
      </c>
      <c r="Q2906" s="10" t="s">
        <v>8321</v>
      </c>
      <c r="R2906" t="s">
        <v>8325</v>
      </c>
      <c r="S2906" s="15">
        <f t="shared" si="182"/>
        <v>42239.441412037035</v>
      </c>
      <c r="T2906" s="15">
        <f t="shared" si="183"/>
        <v>42279.441412037035</v>
      </c>
    </row>
    <row r="2907" spans="1:20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3.2" hidden="1" x14ac:dyDescent="0.3">
      <c r="A2908">
        <v>239</v>
      </c>
      <c r="B2908" s="3" t="s">
        <v>241</v>
      </c>
      <c r="C2908" s="3" t="s">
        <v>4349</v>
      </c>
      <c r="D2908" s="6">
        <v>1000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1446984000</v>
      </c>
      <c r="J2908">
        <v>1445308730</v>
      </c>
      <c r="K2908" t="b">
        <v>0</v>
      </c>
      <c r="L2908">
        <v>5</v>
      </c>
      <c r="M2908" t="b">
        <v>0</v>
      </c>
      <c r="N2908" t="s">
        <v>8266</v>
      </c>
      <c r="O2908">
        <f t="shared" si="180"/>
        <v>25</v>
      </c>
      <c r="P2908">
        <f t="shared" si="181"/>
        <v>50</v>
      </c>
      <c r="Q2908" s="10" t="s">
        <v>8321</v>
      </c>
      <c r="R2908" t="s">
        <v>8325</v>
      </c>
      <c r="S2908" s="15">
        <f t="shared" si="182"/>
        <v>42297.110300925924</v>
      </c>
      <c r="T2908" s="15">
        <f t="shared" si="183"/>
        <v>42316.5</v>
      </c>
    </row>
    <row r="2909" spans="1:20" ht="43.2" hidden="1" x14ac:dyDescent="0.3">
      <c r="A2909">
        <v>506</v>
      </c>
      <c r="B2909" s="3" t="s">
        <v>507</v>
      </c>
      <c r="C2909" s="3" t="s">
        <v>4616</v>
      </c>
      <c r="D2909" s="6">
        <v>200000</v>
      </c>
      <c r="E2909" s="8">
        <v>250</v>
      </c>
      <c r="F2909" t="s">
        <v>8220</v>
      </c>
      <c r="G2909" t="s">
        <v>8223</v>
      </c>
      <c r="H2909" t="s">
        <v>8245</v>
      </c>
      <c r="I2909">
        <v>1376140520</v>
      </c>
      <c r="J2909">
        <v>1373548520</v>
      </c>
      <c r="K2909" t="b">
        <v>0</v>
      </c>
      <c r="L2909">
        <v>1</v>
      </c>
      <c r="M2909" t="b">
        <v>0</v>
      </c>
      <c r="N2909" t="s">
        <v>8268</v>
      </c>
      <c r="O2909">
        <f t="shared" si="180"/>
        <v>0</v>
      </c>
      <c r="P2909">
        <f t="shared" si="181"/>
        <v>250</v>
      </c>
      <c r="Q2909" s="10" t="s">
        <v>8321</v>
      </c>
      <c r="R2909" t="s">
        <v>8339</v>
      </c>
      <c r="S2909" s="15">
        <f t="shared" si="182"/>
        <v>41466.552314814813</v>
      </c>
      <c r="T2909" s="15">
        <f t="shared" si="183"/>
        <v>41496.552314814813</v>
      </c>
    </row>
    <row r="2910" spans="1:20" ht="43.2" hidden="1" x14ac:dyDescent="0.3">
      <c r="A2910">
        <v>592</v>
      </c>
      <c r="B2910" s="3" t="s">
        <v>593</v>
      </c>
      <c r="C2910" s="3" t="s">
        <v>4702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180"/>
        <v>3</v>
      </c>
      <c r="P2910">
        <f t="shared" si="181"/>
        <v>250</v>
      </c>
      <c r="Q2910" s="10" t="s">
        <v>8308</v>
      </c>
      <c r="R2910" t="s">
        <v>8342</v>
      </c>
      <c r="S2910" s="15">
        <f t="shared" si="182"/>
        <v>41946.232175925928</v>
      </c>
      <c r="T2910" s="15">
        <f t="shared" si="183"/>
        <v>41976.232175925921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57.6" hidden="1" x14ac:dyDescent="0.3">
      <c r="A2912">
        <v>4025</v>
      </c>
      <c r="B2912" s="3" t="s">
        <v>4021</v>
      </c>
      <c r="C2912" s="3" t="s">
        <v>8130</v>
      </c>
      <c r="D2912" s="6">
        <v>5000</v>
      </c>
      <c r="E2912" s="8">
        <v>250</v>
      </c>
      <c r="F2912" t="s">
        <v>8220</v>
      </c>
      <c r="G2912" t="s">
        <v>8229</v>
      </c>
      <c r="H2912" t="s">
        <v>8248</v>
      </c>
      <c r="I2912">
        <v>1437889336</v>
      </c>
      <c r="J2912">
        <v>1432705336</v>
      </c>
      <c r="K2912" t="b">
        <v>0</v>
      </c>
      <c r="L2912">
        <v>4</v>
      </c>
      <c r="M2912" t="b">
        <v>0</v>
      </c>
      <c r="N2912" t="s">
        <v>8269</v>
      </c>
      <c r="O2912">
        <f t="shared" si="180"/>
        <v>5</v>
      </c>
      <c r="P2912">
        <f t="shared" si="181"/>
        <v>62.5</v>
      </c>
      <c r="Q2912" s="10" t="s">
        <v>8323</v>
      </c>
      <c r="R2912" t="s">
        <v>8326</v>
      </c>
      <c r="S2912" s="15">
        <f t="shared" si="182"/>
        <v>42151.237685185188</v>
      </c>
      <c r="T2912" s="15">
        <f t="shared" si="183"/>
        <v>42211.237685185188</v>
      </c>
    </row>
    <row r="2913" spans="1:20" ht="43.2" hidden="1" x14ac:dyDescent="0.3">
      <c r="A2913">
        <v>4059</v>
      </c>
      <c r="B2913" s="3" t="s">
        <v>4055</v>
      </c>
      <c r="C2913" s="3" t="s">
        <v>8163</v>
      </c>
      <c r="D2913" s="6">
        <v>10000</v>
      </c>
      <c r="E2913" s="8">
        <v>250</v>
      </c>
      <c r="F2913" t="s">
        <v>8220</v>
      </c>
      <c r="G2913" t="s">
        <v>8228</v>
      </c>
      <c r="H2913" t="s">
        <v>8250</v>
      </c>
      <c r="I2913">
        <v>1410836400</v>
      </c>
      <c r="J2913">
        <v>1408116152</v>
      </c>
      <c r="K2913" t="b">
        <v>0</v>
      </c>
      <c r="L2913">
        <v>7</v>
      </c>
      <c r="M2913" t="b">
        <v>0</v>
      </c>
      <c r="N2913" t="s">
        <v>8269</v>
      </c>
      <c r="O2913">
        <f t="shared" si="180"/>
        <v>3</v>
      </c>
      <c r="P2913">
        <f t="shared" si="181"/>
        <v>35.71</v>
      </c>
      <c r="Q2913" s="10" t="s">
        <v>8323</v>
      </c>
      <c r="R2913" t="s">
        <v>8326</v>
      </c>
      <c r="S2913" s="15">
        <f t="shared" si="182"/>
        <v>41866.640648148146</v>
      </c>
      <c r="T2913" s="15">
        <f t="shared" si="183"/>
        <v>41898.125</v>
      </c>
    </row>
    <row r="2914" spans="1:20" ht="43.2" hidden="1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43.2" hidden="1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57.6" hidden="1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3.2" hidden="1" x14ac:dyDescent="0.3">
      <c r="A2938">
        <v>4044</v>
      </c>
      <c r="B2938" s="3" t="s">
        <v>4040</v>
      </c>
      <c r="C2938" s="3" t="s">
        <v>8148</v>
      </c>
      <c r="D2938" s="6">
        <v>600</v>
      </c>
      <c r="E2938" s="8">
        <v>225</v>
      </c>
      <c r="F2938" t="s">
        <v>8220</v>
      </c>
      <c r="G2938" t="s">
        <v>8223</v>
      </c>
      <c r="H2938" t="s">
        <v>8245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8269</v>
      </c>
      <c r="O2938">
        <f t="shared" si="180"/>
        <v>38</v>
      </c>
      <c r="P2938">
        <f t="shared" si="181"/>
        <v>56.25</v>
      </c>
      <c r="Q2938" s="10" t="s">
        <v>8323</v>
      </c>
      <c r="R2938" t="s">
        <v>8326</v>
      </c>
      <c r="S2938" s="15">
        <f t="shared" si="182"/>
        <v>42074.219699074078</v>
      </c>
      <c r="T2938" s="15">
        <f t="shared" si="183"/>
        <v>42104.208333333328</v>
      </c>
    </row>
    <row r="2939" spans="1:20" ht="43.2" hidden="1" x14ac:dyDescent="0.3">
      <c r="A2939">
        <v>3134</v>
      </c>
      <c r="B2939" s="3" t="s">
        <v>3134</v>
      </c>
      <c r="C2939" s="3" t="s">
        <v>7244</v>
      </c>
      <c r="D2939" s="6">
        <v>1000</v>
      </c>
      <c r="E2939" s="8">
        <v>225</v>
      </c>
      <c r="F2939" t="s">
        <v>8221</v>
      </c>
      <c r="G2939" t="s">
        <v>8224</v>
      </c>
      <c r="H2939" t="s">
        <v>8246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8269</v>
      </c>
      <c r="O2939">
        <f t="shared" si="180"/>
        <v>23</v>
      </c>
      <c r="P2939">
        <f t="shared" si="181"/>
        <v>18.75</v>
      </c>
      <c r="Q2939" s="10" t="s">
        <v>8323</v>
      </c>
      <c r="R2939" t="s">
        <v>8326</v>
      </c>
      <c r="S2939" s="15">
        <f t="shared" si="182"/>
        <v>42800.720127314817</v>
      </c>
      <c r="T2939" s="15">
        <f t="shared" si="183"/>
        <v>42821.678460648152</v>
      </c>
    </row>
    <row r="2940" spans="1:20" ht="43.2" hidden="1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28.8" hidden="1" x14ac:dyDescent="0.3">
      <c r="A2944">
        <v>3638</v>
      </c>
      <c r="B2944" s="3" t="s">
        <v>3636</v>
      </c>
      <c r="C2944" s="3" t="s">
        <v>7748</v>
      </c>
      <c r="D2944" s="6">
        <v>3300</v>
      </c>
      <c r="E2944" s="8">
        <v>216</v>
      </c>
      <c r="F2944" t="s">
        <v>8220</v>
      </c>
      <c r="G2944" t="s">
        <v>8228</v>
      </c>
      <c r="H2944" t="s">
        <v>8250</v>
      </c>
      <c r="I2944">
        <v>1429456132</v>
      </c>
      <c r="J2944">
        <v>1424275732</v>
      </c>
      <c r="K2944" t="b">
        <v>0</v>
      </c>
      <c r="L2944">
        <v>2</v>
      </c>
      <c r="M2944" t="b">
        <v>0</v>
      </c>
      <c r="N2944" t="s">
        <v>8303</v>
      </c>
      <c r="O2944">
        <f t="shared" si="180"/>
        <v>7</v>
      </c>
      <c r="P2944">
        <f t="shared" si="181"/>
        <v>108</v>
      </c>
      <c r="Q2944" s="10" t="s">
        <v>8323</v>
      </c>
      <c r="R2944" t="s">
        <v>8335</v>
      </c>
      <c r="S2944" s="15">
        <f t="shared" si="182"/>
        <v>42053.672824074078</v>
      </c>
      <c r="T2944" s="15">
        <f t="shared" si="183"/>
        <v>42113.631157407406</v>
      </c>
    </row>
    <row r="2945" spans="1:20" ht="43.2" hidden="1" x14ac:dyDescent="0.3">
      <c r="A2945">
        <v>4088</v>
      </c>
      <c r="B2945" s="3" t="s">
        <v>4084</v>
      </c>
      <c r="C2945" s="3" t="s">
        <v>8191</v>
      </c>
      <c r="D2945" s="6">
        <v>2000</v>
      </c>
      <c r="E2945" s="8">
        <v>216</v>
      </c>
      <c r="F2945" t="s">
        <v>8220</v>
      </c>
      <c r="G2945" t="s">
        <v>8224</v>
      </c>
      <c r="H2945" t="s">
        <v>8246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8269</v>
      </c>
      <c r="O2945">
        <f t="shared" si="180"/>
        <v>11</v>
      </c>
      <c r="P2945">
        <f t="shared" si="181"/>
        <v>72</v>
      </c>
      <c r="Q2945" s="10" t="s">
        <v>8323</v>
      </c>
      <c r="R2945" t="s">
        <v>8326</v>
      </c>
      <c r="S2945" s="15">
        <f t="shared" si="182"/>
        <v>41990.612546296295</v>
      </c>
      <c r="T2945" s="15">
        <f t="shared" si="183"/>
        <v>42020.434722222228</v>
      </c>
    </row>
    <row r="2946" spans="1:20" ht="43.2" hidden="1" x14ac:dyDescent="0.3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si="180"/>
        <v>4</v>
      </c>
      <c r="P2946">
        <f t="shared" si="181"/>
        <v>54</v>
      </c>
      <c r="Q2946" s="10" t="s">
        <v>8327</v>
      </c>
      <c r="R2946" t="s">
        <v>8330</v>
      </c>
      <c r="S2946" s="15">
        <f t="shared" si="182"/>
        <v>42806.863946759258</v>
      </c>
      <c r="T2946" s="15">
        <f t="shared" si="183"/>
        <v>42836.863946759258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43.2" hidden="1" x14ac:dyDescent="0.3">
      <c r="A2951">
        <v>1048</v>
      </c>
      <c r="B2951" s="3" t="s">
        <v>1049</v>
      </c>
      <c r="C2951" s="3" t="s">
        <v>5158</v>
      </c>
      <c r="D2951" s="6">
        <v>15000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184"/>
        <v>1</v>
      </c>
      <c r="P2951">
        <f t="shared" si="185"/>
        <v>53</v>
      </c>
      <c r="Q2951" s="10" t="s">
        <v>8346</v>
      </c>
      <c r="R2951" t="s">
        <v>8347</v>
      </c>
      <c r="S2951" s="15">
        <f t="shared" si="186"/>
        <v>42598.053113425922</v>
      </c>
      <c r="T2951" s="15">
        <f t="shared" si="187"/>
        <v>42638.053113425922</v>
      </c>
    </row>
    <row r="2952" spans="1:20" ht="72" hidden="1" x14ac:dyDescent="0.3">
      <c r="A2952">
        <v>991</v>
      </c>
      <c r="B2952" s="3" t="s">
        <v>992</v>
      </c>
      <c r="C2952" s="3" t="s">
        <v>5101</v>
      </c>
      <c r="D2952" s="6">
        <v>5000</v>
      </c>
      <c r="E2952" s="8">
        <v>212</v>
      </c>
      <c r="F2952" t="s">
        <v>8220</v>
      </c>
      <c r="G2952" t="s">
        <v>8224</v>
      </c>
      <c r="H2952" t="s">
        <v>8246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8271</v>
      </c>
      <c r="O2952">
        <f t="shared" si="184"/>
        <v>4</v>
      </c>
      <c r="P2952">
        <f t="shared" si="185"/>
        <v>30.29</v>
      </c>
      <c r="Q2952" s="10" t="s">
        <v>8308</v>
      </c>
      <c r="R2952" t="s">
        <v>8310</v>
      </c>
      <c r="S2952" s="15">
        <f t="shared" si="186"/>
        <v>42538.75680555556</v>
      </c>
      <c r="T2952" s="15">
        <f t="shared" si="187"/>
        <v>42563.785416666666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57.6" hidden="1" x14ac:dyDescent="0.3">
      <c r="A2958">
        <v>1578</v>
      </c>
      <c r="B2958" s="3" t="s">
        <v>1579</v>
      </c>
      <c r="C2958" s="3" t="s">
        <v>5688</v>
      </c>
      <c r="D2958" s="6">
        <v>1897</v>
      </c>
      <c r="E2958" s="8">
        <v>205</v>
      </c>
      <c r="F2958" t="s">
        <v>8219</v>
      </c>
      <c r="G2958" t="s">
        <v>8223</v>
      </c>
      <c r="H2958" t="s">
        <v>8245</v>
      </c>
      <c r="I2958">
        <v>1283392800</v>
      </c>
      <c r="J2958">
        <v>1281317691</v>
      </c>
      <c r="K2958" t="b">
        <v>0</v>
      </c>
      <c r="L2958">
        <v>4</v>
      </c>
      <c r="M2958" t="b">
        <v>0</v>
      </c>
      <c r="N2958" t="s">
        <v>8288</v>
      </c>
      <c r="O2958">
        <f t="shared" si="184"/>
        <v>11</v>
      </c>
      <c r="P2958">
        <f t="shared" si="185"/>
        <v>51.25</v>
      </c>
      <c r="Q2958" s="10" t="s">
        <v>8311</v>
      </c>
      <c r="R2958" t="s">
        <v>8349</v>
      </c>
      <c r="S2958" s="15">
        <f t="shared" si="186"/>
        <v>40399.065868055557</v>
      </c>
      <c r="T2958" s="15">
        <f t="shared" si="187"/>
        <v>40423.083333333336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28.8" hidden="1" x14ac:dyDescent="0.3">
      <c r="A2962">
        <v>1594</v>
      </c>
      <c r="B2962" s="3" t="s">
        <v>1595</v>
      </c>
      <c r="C2962" s="3" t="s">
        <v>5704</v>
      </c>
      <c r="D2962" s="6">
        <v>1000</v>
      </c>
      <c r="E2962" s="8">
        <v>205</v>
      </c>
      <c r="F2962" t="s">
        <v>8220</v>
      </c>
      <c r="G2962" t="s">
        <v>8223</v>
      </c>
      <c r="H2962" t="s">
        <v>8245</v>
      </c>
      <c r="I2962">
        <v>1463329260</v>
      </c>
      <c r="J2962">
        <v>1458147982</v>
      </c>
      <c r="K2962" t="b">
        <v>0</v>
      </c>
      <c r="L2962">
        <v>10</v>
      </c>
      <c r="M2962" t="b">
        <v>0</v>
      </c>
      <c r="N2962" t="s">
        <v>8289</v>
      </c>
      <c r="O2962">
        <f t="shared" si="184"/>
        <v>21</v>
      </c>
      <c r="P2962">
        <f t="shared" si="185"/>
        <v>20.5</v>
      </c>
      <c r="Q2962" s="10" t="s">
        <v>8313</v>
      </c>
      <c r="R2962" t="s">
        <v>8351</v>
      </c>
      <c r="S2962" s="15">
        <f t="shared" si="186"/>
        <v>42445.712754629625</v>
      </c>
      <c r="T2962" s="15">
        <f t="shared" si="187"/>
        <v>42505.681249999994</v>
      </c>
    </row>
    <row r="2963" spans="1:20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2" hidden="1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3.2" hidden="1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57.6" hidden="1" x14ac:dyDescent="0.3">
      <c r="A2974">
        <v>1421</v>
      </c>
      <c r="B2974" s="3" t="s">
        <v>1422</v>
      </c>
      <c r="C2974" s="3" t="s">
        <v>5531</v>
      </c>
      <c r="D2974" s="6">
        <v>200000</v>
      </c>
      <c r="E2974" s="8">
        <v>200</v>
      </c>
      <c r="F2974" t="s">
        <v>8220</v>
      </c>
      <c r="G2974" t="s">
        <v>8234</v>
      </c>
      <c r="H2974" t="s">
        <v>8254</v>
      </c>
      <c r="I2974">
        <v>1423432709</v>
      </c>
      <c r="J2974">
        <v>1420840709</v>
      </c>
      <c r="K2974" t="b">
        <v>0</v>
      </c>
      <c r="L2974">
        <v>2</v>
      </c>
      <c r="M2974" t="b">
        <v>0</v>
      </c>
      <c r="N2974" t="s">
        <v>8285</v>
      </c>
      <c r="O2974">
        <f t="shared" si="184"/>
        <v>0</v>
      </c>
      <c r="P2974">
        <f t="shared" si="185"/>
        <v>100</v>
      </c>
      <c r="Q2974" s="10" t="s">
        <v>8311</v>
      </c>
      <c r="R2974" t="s">
        <v>8348</v>
      </c>
      <c r="S2974" s="15">
        <f t="shared" si="186"/>
        <v>42013.915613425925</v>
      </c>
      <c r="T2974" s="15">
        <f t="shared" si="187"/>
        <v>42043.915613425925</v>
      </c>
    </row>
    <row r="2975" spans="1:20" ht="43.2" hidden="1" x14ac:dyDescent="0.3">
      <c r="A2975">
        <v>3067</v>
      </c>
      <c r="B2975" s="3" t="s">
        <v>3067</v>
      </c>
      <c r="C2975" s="3" t="s">
        <v>7177</v>
      </c>
      <c r="D2975" s="6">
        <v>8000</v>
      </c>
      <c r="E2975" s="8">
        <v>200</v>
      </c>
      <c r="F2975" t="s">
        <v>8220</v>
      </c>
      <c r="G2975" t="s">
        <v>8227</v>
      </c>
      <c r="H2975" t="s">
        <v>8249</v>
      </c>
      <c r="I2975">
        <v>1441837879</v>
      </c>
      <c r="J2975">
        <v>1439245879</v>
      </c>
      <c r="K2975" t="b">
        <v>0</v>
      </c>
      <c r="L2975">
        <v>1</v>
      </c>
      <c r="M2975" t="b">
        <v>0</v>
      </c>
      <c r="N2975" t="s">
        <v>8301</v>
      </c>
      <c r="O2975">
        <f t="shared" si="184"/>
        <v>3</v>
      </c>
      <c r="P2975">
        <f t="shared" si="185"/>
        <v>200</v>
      </c>
      <c r="Q2975" s="10" t="s">
        <v>8323</v>
      </c>
      <c r="R2975" t="s">
        <v>8324</v>
      </c>
      <c r="S2975" s="15">
        <f t="shared" si="186"/>
        <v>42226.938414351855</v>
      </c>
      <c r="T2975" s="15">
        <f t="shared" si="187"/>
        <v>42256.938414351855</v>
      </c>
    </row>
    <row r="2976" spans="1:20" ht="43.2" hidden="1" x14ac:dyDescent="0.3">
      <c r="A2976">
        <v>4034</v>
      </c>
      <c r="B2976" s="3" t="s">
        <v>4030</v>
      </c>
      <c r="C2976" s="3" t="s">
        <v>8139</v>
      </c>
      <c r="D2976" s="6">
        <v>13500</v>
      </c>
      <c r="E2976" s="8">
        <v>200</v>
      </c>
      <c r="F2976" t="s">
        <v>8220</v>
      </c>
      <c r="G2976" t="s">
        <v>8223</v>
      </c>
      <c r="H2976" t="s">
        <v>8245</v>
      </c>
      <c r="I2976">
        <v>1428097450</v>
      </c>
      <c r="J2976">
        <v>1425509050</v>
      </c>
      <c r="K2976" t="b">
        <v>0</v>
      </c>
      <c r="L2976">
        <v>2</v>
      </c>
      <c r="M2976" t="b">
        <v>0</v>
      </c>
      <c r="N2976" t="s">
        <v>8269</v>
      </c>
      <c r="O2976">
        <f t="shared" si="184"/>
        <v>1</v>
      </c>
      <c r="P2976">
        <f t="shared" si="185"/>
        <v>100</v>
      </c>
      <c r="Q2976" s="10" t="s">
        <v>8323</v>
      </c>
      <c r="R2976" t="s">
        <v>8326</v>
      </c>
      <c r="S2976" s="15">
        <f t="shared" si="186"/>
        <v>42067.947337962964</v>
      </c>
      <c r="T2976" s="15">
        <f t="shared" si="187"/>
        <v>42097.905671296292</v>
      </c>
    </row>
    <row r="2977" spans="1:20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43.2" hidden="1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28.8" hidden="1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43.2" hidden="1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28.8" hidden="1" x14ac:dyDescent="0.3">
      <c r="A2995">
        <v>177</v>
      </c>
      <c r="B2995" s="3" t="s">
        <v>179</v>
      </c>
      <c r="C2995" s="3" t="s">
        <v>4287</v>
      </c>
      <c r="D2995" s="6">
        <v>450</v>
      </c>
      <c r="E2995" s="8">
        <v>180</v>
      </c>
      <c r="F2995" t="s">
        <v>8220</v>
      </c>
      <c r="G2995" t="s">
        <v>8223</v>
      </c>
      <c r="H2995" t="s">
        <v>8245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8266</v>
      </c>
      <c r="O2995">
        <f t="shared" si="184"/>
        <v>40</v>
      </c>
      <c r="P2995">
        <f t="shared" si="185"/>
        <v>25.71</v>
      </c>
      <c r="Q2995" s="10" t="s">
        <v>8321</v>
      </c>
      <c r="R2995" t="s">
        <v>8325</v>
      </c>
      <c r="S2995" s="15">
        <f t="shared" si="186"/>
        <v>42070.047754629632</v>
      </c>
      <c r="T2995" s="15">
        <f t="shared" si="187"/>
        <v>42087.00608796296</v>
      </c>
    </row>
    <row r="2996" spans="1:20" ht="43.2" hidden="1" x14ac:dyDescent="0.3">
      <c r="A2996">
        <v>1439</v>
      </c>
      <c r="B2996" s="3" t="s">
        <v>1440</v>
      </c>
      <c r="C2996" s="3" t="s">
        <v>5549</v>
      </c>
      <c r="D2996" s="6">
        <v>2725</v>
      </c>
      <c r="E2996" s="8">
        <v>180</v>
      </c>
      <c r="F2996" t="s">
        <v>8220</v>
      </c>
      <c r="G2996" t="s">
        <v>8228</v>
      </c>
      <c r="H2996" t="s">
        <v>8250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8285</v>
      </c>
      <c r="O2996">
        <f t="shared" si="184"/>
        <v>7</v>
      </c>
      <c r="P2996">
        <f t="shared" si="185"/>
        <v>30</v>
      </c>
      <c r="Q2996" s="10" t="s">
        <v>8311</v>
      </c>
      <c r="R2996" t="s">
        <v>8348</v>
      </c>
      <c r="S2996" s="15">
        <f t="shared" si="186"/>
        <v>42040.829872685179</v>
      </c>
      <c r="T2996" s="15">
        <f t="shared" si="187"/>
        <v>42070.829872685179</v>
      </c>
    </row>
    <row r="2997" spans="1:20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3.2" hidden="1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3.2" hidden="1" x14ac:dyDescent="0.3">
      <c r="A3068">
        <v>1572</v>
      </c>
      <c r="B3068" s="3" t="s">
        <v>1573</v>
      </c>
      <c r="C3068" s="3" t="s">
        <v>5682</v>
      </c>
      <c r="D3068" s="6">
        <v>2500</v>
      </c>
      <c r="E3068" s="8">
        <v>125</v>
      </c>
      <c r="F3068" t="s">
        <v>8219</v>
      </c>
      <c r="G3068" t="s">
        <v>8224</v>
      </c>
      <c r="H3068" t="s">
        <v>8246</v>
      </c>
      <c r="I3068">
        <v>1456703940</v>
      </c>
      <c r="J3068">
        <v>1454546859</v>
      </c>
      <c r="K3068" t="b">
        <v>0</v>
      </c>
      <c r="L3068">
        <v>3</v>
      </c>
      <c r="M3068" t="b">
        <v>0</v>
      </c>
      <c r="N3068" t="s">
        <v>8288</v>
      </c>
      <c r="O3068">
        <f t="shared" si="188"/>
        <v>5</v>
      </c>
      <c r="P3068">
        <f t="shared" si="189"/>
        <v>41.67</v>
      </c>
      <c r="Q3068" s="10" t="s">
        <v>8311</v>
      </c>
      <c r="R3068" t="s">
        <v>8349</v>
      </c>
      <c r="S3068" s="15">
        <f t="shared" si="190"/>
        <v>42404.033090277779</v>
      </c>
      <c r="T3068" s="15">
        <f t="shared" si="191"/>
        <v>42428.999305555553</v>
      </c>
    </row>
    <row r="3069" spans="1:20" ht="57.6" hidden="1" x14ac:dyDescent="0.3">
      <c r="A3069">
        <v>434</v>
      </c>
      <c r="B3069" s="3" t="s">
        <v>435</v>
      </c>
      <c r="C3069" s="3" t="s">
        <v>4544</v>
      </c>
      <c r="D3069" s="6">
        <v>2500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1385931702</v>
      </c>
      <c r="J3069">
        <v>1383076902</v>
      </c>
      <c r="K3069" t="b">
        <v>0</v>
      </c>
      <c r="L3069">
        <v>2</v>
      </c>
      <c r="M3069" t="b">
        <v>0</v>
      </c>
      <c r="N3069" t="s">
        <v>8268</v>
      </c>
      <c r="O3069">
        <f t="shared" si="188"/>
        <v>5</v>
      </c>
      <c r="P3069">
        <f t="shared" si="189"/>
        <v>62.5</v>
      </c>
      <c r="Q3069" s="10" t="s">
        <v>8321</v>
      </c>
      <c r="R3069" t="s">
        <v>8339</v>
      </c>
      <c r="S3069" s="15">
        <f t="shared" si="190"/>
        <v>41576.834513888891</v>
      </c>
      <c r="T3069" s="15">
        <f t="shared" si="191"/>
        <v>41609.876180555555</v>
      </c>
    </row>
    <row r="3070" spans="1:20" ht="57.6" hidden="1" x14ac:dyDescent="0.3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88"/>
        <v>4</v>
      </c>
      <c r="P3070">
        <f t="shared" si="189"/>
        <v>31.25</v>
      </c>
      <c r="Q3070" s="10" t="s">
        <v>8327</v>
      </c>
      <c r="R3070" t="s">
        <v>8328</v>
      </c>
      <c r="S3070" s="15">
        <f t="shared" si="190"/>
        <v>41569.698831018519</v>
      </c>
      <c r="T3070" s="15">
        <f t="shared" si="191"/>
        <v>41599.740497685183</v>
      </c>
    </row>
    <row r="3071" spans="1:20" ht="43.2" hidden="1" x14ac:dyDescent="0.3">
      <c r="A3071">
        <v>1138</v>
      </c>
      <c r="B3071" s="3" t="s">
        <v>1139</v>
      </c>
      <c r="C3071" s="3" t="s">
        <v>5248</v>
      </c>
      <c r="D3071" s="6">
        <v>35000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8281</v>
      </c>
      <c r="O3071">
        <f t="shared" si="188"/>
        <v>0</v>
      </c>
      <c r="P3071">
        <f t="shared" si="189"/>
        <v>31.25</v>
      </c>
      <c r="Q3071" s="10" t="s">
        <v>8316</v>
      </c>
      <c r="R3071" t="s">
        <v>8344</v>
      </c>
      <c r="S3071" s="15">
        <f t="shared" si="190"/>
        <v>42736.9066087963</v>
      </c>
      <c r="T3071" s="15">
        <f t="shared" si="191"/>
        <v>42756.9066087963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3.2" hidden="1" x14ac:dyDescent="0.3">
      <c r="A3080">
        <v>2362</v>
      </c>
      <c r="B3080" s="3" t="s">
        <v>2363</v>
      </c>
      <c r="C3080" s="3" t="s">
        <v>6472</v>
      </c>
      <c r="D3080" s="6">
        <v>420</v>
      </c>
      <c r="E3080" s="8">
        <v>120</v>
      </c>
      <c r="F3080" t="s">
        <v>8219</v>
      </c>
      <c r="G3080" t="s">
        <v>8223</v>
      </c>
      <c r="H3080" t="s">
        <v>8245</v>
      </c>
      <c r="I3080">
        <v>1418315470</v>
      </c>
      <c r="J3080">
        <v>1415723470</v>
      </c>
      <c r="K3080" t="b">
        <v>0</v>
      </c>
      <c r="L3080">
        <v>2</v>
      </c>
      <c r="M3080" t="b">
        <v>0</v>
      </c>
      <c r="N3080" t="s">
        <v>8270</v>
      </c>
      <c r="O3080">
        <f t="shared" si="192"/>
        <v>29</v>
      </c>
      <c r="P3080">
        <f t="shared" si="193"/>
        <v>60</v>
      </c>
      <c r="Q3080" s="10" t="s">
        <v>8308</v>
      </c>
      <c r="R3080" t="s">
        <v>8342</v>
      </c>
      <c r="S3080" s="15">
        <f t="shared" si="194"/>
        <v>41954.688310185185</v>
      </c>
      <c r="T3080" s="15">
        <f t="shared" si="195"/>
        <v>41984.688310185185</v>
      </c>
    </row>
    <row r="3081" spans="1:20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57.6" hidden="1" x14ac:dyDescent="0.3">
      <c r="A3083">
        <v>3918</v>
      </c>
      <c r="B3083" s="3" t="s">
        <v>3915</v>
      </c>
      <c r="C3083" s="3" t="s">
        <v>8026</v>
      </c>
      <c r="D3083" s="6">
        <v>60000</v>
      </c>
      <c r="E3083" s="8">
        <v>120</v>
      </c>
      <c r="F3083" t="s">
        <v>8220</v>
      </c>
      <c r="G3083" t="s">
        <v>8224</v>
      </c>
      <c r="H3083" t="s">
        <v>8246</v>
      </c>
      <c r="I3083">
        <v>1407168000</v>
      </c>
      <c r="J3083">
        <v>1406131023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0</v>
      </c>
      <c r="P3083">
        <f t="shared" si="193"/>
        <v>40</v>
      </c>
      <c r="Q3083" s="10" t="s">
        <v>8323</v>
      </c>
      <c r="R3083" t="s">
        <v>8326</v>
      </c>
      <c r="S3083" s="15">
        <f t="shared" si="194"/>
        <v>41843.664618055554</v>
      </c>
      <c r="T3083" s="15">
        <f t="shared" si="195"/>
        <v>41855.666666666664</v>
      </c>
    </row>
    <row r="3084" spans="1:20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3.2" hidden="1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57.6" hidden="1" x14ac:dyDescent="0.3">
      <c r="A3109">
        <v>2648</v>
      </c>
      <c r="B3109" s="3" t="s">
        <v>2648</v>
      </c>
      <c r="C3109" s="3" t="s">
        <v>6758</v>
      </c>
      <c r="D3109" s="6">
        <v>12000</v>
      </c>
      <c r="E3109" s="8">
        <v>106</v>
      </c>
      <c r="F3109" t="s">
        <v>8219</v>
      </c>
      <c r="G3109" t="s">
        <v>8223</v>
      </c>
      <c r="H3109" t="s">
        <v>8245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8299</v>
      </c>
      <c r="O3109">
        <f t="shared" si="192"/>
        <v>1</v>
      </c>
      <c r="P3109">
        <f t="shared" si="193"/>
        <v>17.670000000000002</v>
      </c>
      <c r="Q3109" s="10" t="s">
        <v>8308</v>
      </c>
      <c r="R3109" t="s">
        <v>8315</v>
      </c>
      <c r="S3109" s="15">
        <f t="shared" si="194"/>
        <v>42408.714814814812</v>
      </c>
      <c r="T3109" s="15">
        <f t="shared" si="195"/>
        <v>42438.714814814812</v>
      </c>
    </row>
    <row r="3110" spans="1:20" ht="43.2" hidden="1" x14ac:dyDescent="0.3">
      <c r="A3110">
        <v>571</v>
      </c>
      <c r="B3110" s="3" t="s">
        <v>572</v>
      </c>
      <c r="C3110" s="3" t="s">
        <v>4681</v>
      </c>
      <c r="D3110" s="6">
        <v>25000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8270</v>
      </c>
      <c r="O3110">
        <f t="shared" si="192"/>
        <v>0</v>
      </c>
      <c r="P3110">
        <f t="shared" si="193"/>
        <v>53</v>
      </c>
      <c r="Q3110" s="10" t="s">
        <v>8308</v>
      </c>
      <c r="R3110" t="s">
        <v>8342</v>
      </c>
      <c r="S3110" s="15">
        <f t="shared" si="194"/>
        <v>42192.816238425927</v>
      </c>
      <c r="T3110" s="15">
        <f t="shared" si="195"/>
        <v>42212.165972222225</v>
      </c>
    </row>
    <row r="3111" spans="1:20" ht="43.2" hidden="1" x14ac:dyDescent="0.3">
      <c r="A3111">
        <v>968</v>
      </c>
      <c r="B3111" s="3" t="s">
        <v>969</v>
      </c>
      <c r="C3111" s="3" t="s">
        <v>5078</v>
      </c>
      <c r="D3111" s="6">
        <v>8000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1408134034</v>
      </c>
      <c r="J3111">
        <v>1405542034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1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41836.847615740742</v>
      </c>
      <c r="T3111" s="15">
        <f t="shared" si="195"/>
        <v>41866.847615740742</v>
      </c>
    </row>
    <row r="3112" spans="1:20" ht="72" hidden="1" x14ac:dyDescent="0.3">
      <c r="A3112">
        <v>984</v>
      </c>
      <c r="B3112" s="3" t="s">
        <v>985</v>
      </c>
      <c r="C3112" s="3" t="s">
        <v>5094</v>
      </c>
      <c r="D3112" s="6">
        <v>10000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1427507208</v>
      </c>
      <c r="J3112">
        <v>1424918808</v>
      </c>
      <c r="K3112" t="b">
        <v>0</v>
      </c>
      <c r="L3112">
        <v>3</v>
      </c>
      <c r="M3112" t="b">
        <v>0</v>
      </c>
      <c r="N3112" t="s">
        <v>8271</v>
      </c>
      <c r="O3112">
        <f t="shared" si="192"/>
        <v>1</v>
      </c>
      <c r="P3112">
        <f t="shared" si="193"/>
        <v>35.33</v>
      </c>
      <c r="Q3112" s="10" t="s">
        <v>8308</v>
      </c>
      <c r="R3112" t="s">
        <v>8310</v>
      </c>
      <c r="S3112" s="15">
        <f t="shared" si="194"/>
        <v>42061.11583333333</v>
      </c>
      <c r="T3112" s="15">
        <f t="shared" si="195"/>
        <v>42091.074166666673</v>
      </c>
    </row>
    <row r="3113" spans="1:20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2" hidden="1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57.6" hidden="1" x14ac:dyDescent="0.3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2"/>
        <v>13</v>
      </c>
      <c r="P3124">
        <f t="shared" si="193"/>
        <v>14.43</v>
      </c>
      <c r="Q3124" s="10" t="s">
        <v>8313</v>
      </c>
      <c r="R3124" t="s">
        <v>8355</v>
      </c>
      <c r="S3124" s="15">
        <f t="shared" si="194"/>
        <v>42472.449467592596</v>
      </c>
      <c r="T3124" s="15">
        <f t="shared" si="195"/>
        <v>42502.449467592596</v>
      </c>
    </row>
    <row r="3125" spans="1:20" ht="43.2" hidden="1" x14ac:dyDescent="0.3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>
        <f t="shared" si="193"/>
        <v>50.5</v>
      </c>
      <c r="Q3125" s="10" t="s">
        <v>8323</v>
      </c>
      <c r="R3125" t="s">
        <v>8326</v>
      </c>
      <c r="S3125" s="15">
        <f t="shared" si="194"/>
        <v>42615.142870370371</v>
      </c>
      <c r="T3125" s="15">
        <f t="shared" si="195"/>
        <v>42645.142870370371</v>
      </c>
    </row>
    <row r="3126" spans="1:20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28.8" hidden="1" x14ac:dyDescent="0.3">
      <c r="A3127">
        <v>600</v>
      </c>
      <c r="B3127" s="3" t="s">
        <v>601</v>
      </c>
      <c r="C3127" s="3" t="s">
        <v>4710</v>
      </c>
      <c r="D3127" s="6">
        <v>5000</v>
      </c>
      <c r="E3127" s="8">
        <v>100</v>
      </c>
      <c r="F3127" t="s">
        <v>8219</v>
      </c>
      <c r="G3127" t="s">
        <v>8223</v>
      </c>
      <c r="H3127" t="s">
        <v>8245</v>
      </c>
      <c r="I3127">
        <v>1431198562</v>
      </c>
      <c r="J3127">
        <v>1426014562</v>
      </c>
      <c r="K3127" t="b">
        <v>0</v>
      </c>
      <c r="L3127">
        <v>1</v>
      </c>
      <c r="M3127" t="b">
        <v>0</v>
      </c>
      <c r="N3127" t="s">
        <v>8270</v>
      </c>
      <c r="O3127">
        <f t="shared" si="192"/>
        <v>2</v>
      </c>
      <c r="P3127">
        <f t="shared" si="193"/>
        <v>100</v>
      </c>
      <c r="Q3127" s="10" t="s">
        <v>8308</v>
      </c>
      <c r="R3127" t="s">
        <v>8342</v>
      </c>
      <c r="S3127" s="15">
        <f t="shared" si="194"/>
        <v>42073.798171296294</v>
      </c>
      <c r="T3127" s="15">
        <f t="shared" si="195"/>
        <v>42133.798171296294</v>
      </c>
    </row>
    <row r="3128" spans="1:20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43.2" hidden="1" x14ac:dyDescent="0.3">
      <c r="A3129">
        <v>1565</v>
      </c>
      <c r="B3129" s="3" t="s">
        <v>1566</v>
      </c>
      <c r="C3129" s="3" t="s">
        <v>5675</v>
      </c>
      <c r="D3129" s="6">
        <v>4000</v>
      </c>
      <c r="E3129" s="8">
        <v>100</v>
      </c>
      <c r="F3129" t="s">
        <v>8219</v>
      </c>
      <c r="G3129" t="s">
        <v>8223</v>
      </c>
      <c r="H3129" t="s">
        <v>8245</v>
      </c>
      <c r="I3129">
        <v>1307554261</v>
      </c>
      <c r="J3129">
        <v>1304962261</v>
      </c>
      <c r="K3129" t="b">
        <v>0</v>
      </c>
      <c r="L3129">
        <v>1</v>
      </c>
      <c r="M3129" t="b">
        <v>0</v>
      </c>
      <c r="N3129" t="s">
        <v>8288</v>
      </c>
      <c r="O3129">
        <f t="shared" si="192"/>
        <v>3</v>
      </c>
      <c r="P3129">
        <f t="shared" si="193"/>
        <v>100</v>
      </c>
      <c r="Q3129" s="10" t="s">
        <v>8311</v>
      </c>
      <c r="R3129" t="s">
        <v>8349</v>
      </c>
      <c r="S3129" s="15">
        <f t="shared" si="194"/>
        <v>40672.729872685188</v>
      </c>
      <c r="T3129" s="15">
        <f t="shared" si="195"/>
        <v>40702.729872685188</v>
      </c>
    </row>
    <row r="3130" spans="1:20" ht="43.2" hidden="1" x14ac:dyDescent="0.3">
      <c r="A3130">
        <v>2368</v>
      </c>
      <c r="B3130" s="3" t="s">
        <v>2369</v>
      </c>
      <c r="C3130" s="3" t="s">
        <v>6478</v>
      </c>
      <c r="D3130" s="6">
        <v>40000</v>
      </c>
      <c r="E3130" s="8">
        <v>100</v>
      </c>
      <c r="F3130" t="s">
        <v>8219</v>
      </c>
      <c r="G3130" t="s">
        <v>8223</v>
      </c>
      <c r="H3130" t="s">
        <v>8245</v>
      </c>
      <c r="I3130">
        <v>1429028365</v>
      </c>
      <c r="J3130">
        <v>1425143965</v>
      </c>
      <c r="K3130" t="b">
        <v>0</v>
      </c>
      <c r="L3130">
        <v>2</v>
      </c>
      <c r="M3130" t="b">
        <v>0</v>
      </c>
      <c r="N3130" t="s">
        <v>8270</v>
      </c>
      <c r="O3130">
        <f t="shared" si="192"/>
        <v>0</v>
      </c>
      <c r="P3130">
        <f t="shared" si="193"/>
        <v>50</v>
      </c>
      <c r="Q3130" s="10" t="s">
        <v>8308</v>
      </c>
      <c r="R3130" t="s">
        <v>8342</v>
      </c>
      <c r="S3130" s="15">
        <f t="shared" si="194"/>
        <v>42063.721817129626</v>
      </c>
      <c r="T3130" s="15">
        <f t="shared" si="195"/>
        <v>42108.680150462969</v>
      </c>
    </row>
    <row r="3131" spans="1:20" ht="43.2" hidden="1" x14ac:dyDescent="0.3">
      <c r="A3131">
        <v>2565</v>
      </c>
      <c r="B3131" s="3" t="s">
        <v>2565</v>
      </c>
      <c r="C3131" s="3" t="s">
        <v>6675</v>
      </c>
      <c r="D3131" s="6">
        <v>10000</v>
      </c>
      <c r="E3131" s="8">
        <v>100</v>
      </c>
      <c r="F3131" t="s">
        <v>8219</v>
      </c>
      <c r="G3131" t="s">
        <v>8223</v>
      </c>
      <c r="H3131" t="s">
        <v>8245</v>
      </c>
      <c r="I3131">
        <v>1462827000</v>
      </c>
      <c r="J3131">
        <v>1457710589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1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42440.650335648148</v>
      </c>
      <c r="T3131" s="15">
        <f t="shared" si="195"/>
        <v>42499.868055555555</v>
      </c>
    </row>
    <row r="3132" spans="1:20" ht="43.2" hidden="1" x14ac:dyDescent="0.3">
      <c r="A3132">
        <v>218</v>
      </c>
      <c r="B3132" s="3" t="s">
        <v>220</v>
      </c>
      <c r="C3132" s="3" t="s">
        <v>4328</v>
      </c>
      <c r="D3132" s="6">
        <v>5000</v>
      </c>
      <c r="E3132" s="8">
        <v>100</v>
      </c>
      <c r="F3132" t="s">
        <v>8220</v>
      </c>
      <c r="G3132" t="s">
        <v>8223</v>
      </c>
      <c r="H3132" t="s">
        <v>8245</v>
      </c>
      <c r="I3132">
        <v>1431702289</v>
      </c>
      <c r="J3132">
        <v>1426518289</v>
      </c>
      <c r="K3132" t="b">
        <v>0</v>
      </c>
      <c r="L3132">
        <v>1</v>
      </c>
      <c r="M3132" t="b">
        <v>0</v>
      </c>
      <c r="N3132" t="s">
        <v>8266</v>
      </c>
      <c r="O3132">
        <f t="shared" si="192"/>
        <v>2</v>
      </c>
      <c r="P3132">
        <f t="shared" si="193"/>
        <v>100</v>
      </c>
      <c r="Q3132" s="10" t="s">
        <v>8321</v>
      </c>
      <c r="R3132" t="s">
        <v>8325</v>
      </c>
      <c r="S3132" s="15">
        <f t="shared" si="194"/>
        <v>42079.628344907411</v>
      </c>
      <c r="T3132" s="15">
        <f t="shared" si="195"/>
        <v>42139.628344907411</v>
      </c>
    </row>
    <row r="3133" spans="1:20" hidden="1" x14ac:dyDescent="0.3">
      <c r="A3133">
        <v>919</v>
      </c>
      <c r="B3133" s="3" t="s">
        <v>920</v>
      </c>
      <c r="C3133" s="3" t="s">
        <v>5029</v>
      </c>
      <c r="D3133" s="6">
        <v>20000</v>
      </c>
      <c r="E3133" s="8">
        <v>100</v>
      </c>
      <c r="F3133" t="s">
        <v>8220</v>
      </c>
      <c r="G3133" t="s">
        <v>8223</v>
      </c>
      <c r="H3133" t="s">
        <v>8245</v>
      </c>
      <c r="I3133">
        <v>1355930645</v>
      </c>
      <c r="J3133">
        <v>1352906645</v>
      </c>
      <c r="K3133" t="b">
        <v>0</v>
      </c>
      <c r="L3133">
        <v>1</v>
      </c>
      <c r="M3133" t="b">
        <v>0</v>
      </c>
      <c r="N3133" t="s">
        <v>8276</v>
      </c>
      <c r="O3133">
        <f t="shared" si="192"/>
        <v>1</v>
      </c>
      <c r="P3133">
        <f t="shared" si="193"/>
        <v>100</v>
      </c>
      <c r="Q3133" s="10" t="s">
        <v>8327</v>
      </c>
      <c r="R3133" t="s">
        <v>8350</v>
      </c>
      <c r="S3133" s="15">
        <f t="shared" si="194"/>
        <v>41227.641724537039</v>
      </c>
      <c r="T3133" s="15">
        <f t="shared" si="195"/>
        <v>41262.641724537039</v>
      </c>
    </row>
    <row r="3134" spans="1:20" ht="43.2" hidden="1" x14ac:dyDescent="0.3">
      <c r="A3134">
        <v>1100</v>
      </c>
      <c r="B3134" s="3" t="s">
        <v>1101</v>
      </c>
      <c r="C3134" s="3" t="s">
        <v>5210</v>
      </c>
      <c r="D3134" s="6">
        <v>4000</v>
      </c>
      <c r="E3134" s="8">
        <v>100</v>
      </c>
      <c r="F3134" t="s">
        <v>8220</v>
      </c>
      <c r="G3134" t="s">
        <v>8235</v>
      </c>
      <c r="H3134" t="s">
        <v>8248</v>
      </c>
      <c r="I3134">
        <v>1455417571</v>
      </c>
      <c r="J3134">
        <v>1452825571</v>
      </c>
      <c r="K3134" t="b">
        <v>0</v>
      </c>
      <c r="L3134">
        <v>10</v>
      </c>
      <c r="M3134" t="b">
        <v>0</v>
      </c>
      <c r="N3134" t="s">
        <v>8280</v>
      </c>
      <c r="O3134">
        <f t="shared" si="192"/>
        <v>3</v>
      </c>
      <c r="P3134">
        <f t="shared" si="193"/>
        <v>10</v>
      </c>
      <c r="Q3134" s="10" t="s">
        <v>8316</v>
      </c>
      <c r="R3134" t="s">
        <v>8334</v>
      </c>
      <c r="S3134" s="15">
        <f t="shared" si="194"/>
        <v>42384.110775462963</v>
      </c>
      <c r="T3134" s="15">
        <f t="shared" si="195"/>
        <v>42414.110775462963</v>
      </c>
    </row>
    <row r="3135" spans="1:20" ht="43.2" hidden="1" x14ac:dyDescent="0.3">
      <c r="A3135">
        <v>1145</v>
      </c>
      <c r="B3135" s="3" t="s">
        <v>1146</v>
      </c>
      <c r="C3135" s="3" t="s">
        <v>5255</v>
      </c>
      <c r="D3135" s="6">
        <v>80000</v>
      </c>
      <c r="E3135" s="8">
        <v>100</v>
      </c>
      <c r="F3135" t="s">
        <v>8220</v>
      </c>
      <c r="G3135" t="s">
        <v>8223</v>
      </c>
      <c r="H3135" t="s">
        <v>8245</v>
      </c>
      <c r="I3135">
        <v>1412272592</v>
      </c>
      <c r="J3135">
        <v>1407088592</v>
      </c>
      <c r="K3135" t="b">
        <v>0</v>
      </c>
      <c r="L3135">
        <v>1</v>
      </c>
      <c r="M3135" t="b">
        <v>0</v>
      </c>
      <c r="N3135" t="s">
        <v>8282</v>
      </c>
      <c r="O3135">
        <f t="shared" si="192"/>
        <v>0</v>
      </c>
      <c r="P3135">
        <f t="shared" si="193"/>
        <v>100</v>
      </c>
      <c r="Q3135" s="10" t="s">
        <v>8319</v>
      </c>
      <c r="R3135" t="s">
        <v>8345</v>
      </c>
      <c r="S3135" s="15">
        <f t="shared" si="194"/>
        <v>41854.747592592597</v>
      </c>
      <c r="T3135" s="15">
        <f t="shared" si="195"/>
        <v>41914.747592592597</v>
      </c>
    </row>
    <row r="3136" spans="1:20" ht="43.2" hidden="1" x14ac:dyDescent="0.3">
      <c r="A3136">
        <v>1170</v>
      </c>
      <c r="B3136" s="3" t="s">
        <v>1171</v>
      </c>
      <c r="C3136" s="3" t="s">
        <v>5280</v>
      </c>
      <c r="D3136" s="6">
        <v>25000</v>
      </c>
      <c r="E3136" s="8">
        <v>100</v>
      </c>
      <c r="F3136" t="s">
        <v>8220</v>
      </c>
      <c r="G3136" t="s">
        <v>8224</v>
      </c>
      <c r="H3136" t="s">
        <v>8246</v>
      </c>
      <c r="I3136">
        <v>1433021171</v>
      </c>
      <c r="J3136">
        <v>1430429171</v>
      </c>
      <c r="K3136" t="b">
        <v>0</v>
      </c>
      <c r="L3136">
        <v>2</v>
      </c>
      <c r="M3136" t="b">
        <v>0</v>
      </c>
      <c r="N3136" t="s">
        <v>8282</v>
      </c>
      <c r="O3136">
        <f t="shared" si="192"/>
        <v>0</v>
      </c>
      <c r="P3136">
        <f t="shared" si="193"/>
        <v>50</v>
      </c>
      <c r="Q3136" s="10" t="s">
        <v>8319</v>
      </c>
      <c r="R3136" t="s">
        <v>8345</v>
      </c>
      <c r="S3136" s="15">
        <f t="shared" si="194"/>
        <v>42124.893182870372</v>
      </c>
      <c r="T3136" s="15">
        <f t="shared" si="195"/>
        <v>42154.893182870372</v>
      </c>
    </row>
    <row r="3137" spans="1:20" ht="43.2" hidden="1" x14ac:dyDescent="0.3">
      <c r="A3137">
        <v>1183</v>
      </c>
      <c r="B3137" s="3" t="s">
        <v>1184</v>
      </c>
      <c r="C3137" s="3" t="s">
        <v>5293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1478059140</v>
      </c>
      <c r="J3137">
        <v>1476391223</v>
      </c>
      <c r="K3137" t="b">
        <v>0</v>
      </c>
      <c r="L3137">
        <v>3</v>
      </c>
      <c r="M3137" t="b">
        <v>0</v>
      </c>
      <c r="N3137" t="s">
        <v>8282</v>
      </c>
      <c r="O3137">
        <f t="shared" si="192"/>
        <v>4</v>
      </c>
      <c r="P3137">
        <f t="shared" si="193"/>
        <v>33.33</v>
      </c>
      <c r="Q3137" s="10" t="s">
        <v>8319</v>
      </c>
      <c r="R3137" t="s">
        <v>8345</v>
      </c>
      <c r="S3137" s="15">
        <f t="shared" si="194"/>
        <v>42656.86137731481</v>
      </c>
      <c r="T3137" s="15">
        <f t="shared" si="195"/>
        <v>42676.165972222225</v>
      </c>
    </row>
    <row r="3138" spans="1:20" ht="57.6" hidden="1" x14ac:dyDescent="0.3">
      <c r="A3138">
        <v>1413</v>
      </c>
      <c r="B3138" s="3" t="s">
        <v>1414</v>
      </c>
      <c r="C3138" s="3" t="s">
        <v>5523</v>
      </c>
      <c r="D3138" s="6">
        <v>2000</v>
      </c>
      <c r="E3138" s="8">
        <v>100</v>
      </c>
      <c r="F3138" t="s">
        <v>8220</v>
      </c>
      <c r="G3138" t="s">
        <v>8236</v>
      </c>
      <c r="H3138" t="s">
        <v>8248</v>
      </c>
      <c r="I3138">
        <v>1455964170</v>
      </c>
      <c r="J3138">
        <v>1450780170</v>
      </c>
      <c r="K3138" t="b">
        <v>0</v>
      </c>
      <c r="L3138">
        <v>1</v>
      </c>
      <c r="M3138" t="b">
        <v>0</v>
      </c>
      <c r="N3138" t="s">
        <v>8285</v>
      </c>
      <c r="O3138">
        <f t="shared" si="192"/>
        <v>5</v>
      </c>
      <c r="P3138">
        <f t="shared" si="193"/>
        <v>100</v>
      </c>
      <c r="Q3138" s="10" t="s">
        <v>8311</v>
      </c>
      <c r="R3138" t="s">
        <v>8348</v>
      </c>
      <c r="S3138" s="15">
        <f t="shared" si="194"/>
        <v>42360.437152777777</v>
      </c>
      <c r="T3138" s="15">
        <f t="shared" si="195"/>
        <v>42420.437152777777</v>
      </c>
    </row>
    <row r="3139" spans="1:20" ht="43.2" hidden="1" x14ac:dyDescent="0.3">
      <c r="A3139">
        <v>1423</v>
      </c>
      <c r="B3139" s="3" t="s">
        <v>1424</v>
      </c>
      <c r="C3139" s="3" t="s">
        <v>5533</v>
      </c>
      <c r="D3139" s="6">
        <v>30000</v>
      </c>
      <c r="E3139" s="8">
        <v>100</v>
      </c>
      <c r="F3139" t="s">
        <v>8220</v>
      </c>
      <c r="G3139" t="s">
        <v>8225</v>
      </c>
      <c r="H3139" t="s">
        <v>8247</v>
      </c>
      <c r="I3139">
        <v>1451637531</v>
      </c>
      <c r="J3139">
        <v>1449045531</v>
      </c>
      <c r="K3139" t="b">
        <v>0</v>
      </c>
      <c r="L3139">
        <v>1</v>
      </c>
      <c r="M3139" t="b">
        <v>0</v>
      </c>
      <c r="N3139" t="s">
        <v>8285</v>
      </c>
      <c r="O3139">
        <f t="shared" ref="O3139:O3202" si="196">ROUND(E3139/D3139*100,0)</f>
        <v>0</v>
      </c>
      <c r="P3139">
        <f t="shared" ref="P3139:P3202" si="197">IFERROR(ROUND(E3139/L3139,2),0)</f>
        <v>100</v>
      </c>
      <c r="Q3139" s="10" t="s">
        <v>8311</v>
      </c>
      <c r="R3139" t="s">
        <v>8348</v>
      </c>
      <c r="S3139" s="15">
        <f t="shared" ref="S3139:S3202" si="198">(((J3139/60)/60)/24)+DATE(1970,1,1)</f>
        <v>42340.360312500001</v>
      </c>
      <c r="T3139" s="15">
        <f t="shared" ref="T3139:T3202" si="199">(((I3139/60)/60)/24)+DATE(1970,1,1)</f>
        <v>42370.360312500001</v>
      </c>
    </row>
    <row r="3140" spans="1:20" ht="43.2" hidden="1" x14ac:dyDescent="0.3">
      <c r="A3140">
        <v>1491</v>
      </c>
      <c r="B3140" s="3" t="s">
        <v>1492</v>
      </c>
      <c r="C3140" s="3" t="s">
        <v>5601</v>
      </c>
      <c r="D3140" s="6">
        <v>1200</v>
      </c>
      <c r="E3140" s="8">
        <v>100</v>
      </c>
      <c r="F3140" t="s">
        <v>8220</v>
      </c>
      <c r="G3140" t="s">
        <v>8223</v>
      </c>
      <c r="H3140" t="s">
        <v>8245</v>
      </c>
      <c r="I3140">
        <v>1424014680</v>
      </c>
      <c r="J3140">
        <v>1418922443</v>
      </c>
      <c r="K3140" t="b">
        <v>0</v>
      </c>
      <c r="L3140">
        <v>1</v>
      </c>
      <c r="M3140" t="b">
        <v>0</v>
      </c>
      <c r="N3140" t="s">
        <v>8273</v>
      </c>
      <c r="O3140">
        <f t="shared" si="196"/>
        <v>8</v>
      </c>
      <c r="P3140">
        <f t="shared" si="197"/>
        <v>100</v>
      </c>
      <c r="Q3140" s="10" t="s">
        <v>8311</v>
      </c>
      <c r="R3140" t="s">
        <v>8352</v>
      </c>
      <c r="S3140" s="15">
        <f t="shared" si="198"/>
        <v>41991.713460648149</v>
      </c>
      <c r="T3140" s="15">
        <f t="shared" si="199"/>
        <v>42050.651388888888</v>
      </c>
    </row>
    <row r="3141" spans="1:20" ht="43.2" hidden="1" x14ac:dyDescent="0.3">
      <c r="A3141">
        <v>1557</v>
      </c>
      <c r="B3141" s="3" t="s">
        <v>1558</v>
      </c>
      <c r="C3141" s="3" t="s">
        <v>5667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1411227633</v>
      </c>
      <c r="J3141">
        <v>1408549233</v>
      </c>
      <c r="K3141" t="b">
        <v>0</v>
      </c>
      <c r="L3141">
        <v>1</v>
      </c>
      <c r="M3141" t="b">
        <v>0</v>
      </c>
      <c r="N3141" t="s">
        <v>8287</v>
      </c>
      <c r="O3141">
        <f t="shared" si="196"/>
        <v>4</v>
      </c>
      <c r="P3141">
        <f t="shared" si="197"/>
        <v>100</v>
      </c>
      <c r="Q3141" s="10" t="s">
        <v>8313</v>
      </c>
      <c r="R3141" t="s">
        <v>8355</v>
      </c>
      <c r="S3141" s="15">
        <f t="shared" si="198"/>
        <v>41871.65315972222</v>
      </c>
      <c r="T3141" s="15">
        <f t="shared" si="199"/>
        <v>41902.65315972222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3.2" x14ac:dyDescent="0.3">
      <c r="A3144">
        <v>3632</v>
      </c>
      <c r="B3144" s="3" t="s">
        <v>3630</v>
      </c>
      <c r="C3144" s="3" t="s">
        <v>7742</v>
      </c>
      <c r="D3144" s="6">
        <v>500</v>
      </c>
      <c r="E3144" s="8">
        <v>100</v>
      </c>
      <c r="F3144" t="s">
        <v>8220</v>
      </c>
      <c r="G3144" t="s">
        <v>8224</v>
      </c>
      <c r="H3144" t="s">
        <v>8246</v>
      </c>
      <c r="I3144">
        <v>1416781749</v>
      </c>
      <c r="J3144">
        <v>1415053749</v>
      </c>
      <c r="K3144" t="b">
        <v>0</v>
      </c>
      <c r="L3144">
        <v>1</v>
      </c>
      <c r="M3144" t="b">
        <v>0</v>
      </c>
      <c r="N3144" t="s">
        <v>8303</v>
      </c>
      <c r="O3144">
        <f t="shared" si="196"/>
        <v>20</v>
      </c>
      <c r="P3144">
        <f t="shared" si="197"/>
        <v>100</v>
      </c>
      <c r="Q3144" s="10" t="s">
        <v>8323</v>
      </c>
      <c r="R3144" t="s">
        <v>8335</v>
      </c>
      <c r="S3144" s="15">
        <f t="shared" si="198"/>
        <v>41946.936909722222</v>
      </c>
      <c r="T3144" s="15">
        <f t="shared" si="199"/>
        <v>41966.936909722222</v>
      </c>
    </row>
    <row r="3145" spans="1:20" ht="43.2" hidden="1" x14ac:dyDescent="0.3">
      <c r="A3145">
        <v>3730</v>
      </c>
      <c r="B3145" s="3" t="s">
        <v>3727</v>
      </c>
      <c r="C3145" s="3" t="s">
        <v>7840</v>
      </c>
      <c r="D3145" s="6">
        <v>1000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1439828159</v>
      </c>
      <c r="J3145">
        <v>1437236159</v>
      </c>
      <c r="K3145" t="b">
        <v>0</v>
      </c>
      <c r="L3145">
        <v>1</v>
      </c>
      <c r="M3145" t="b">
        <v>0</v>
      </c>
      <c r="N3145" t="s">
        <v>8269</v>
      </c>
      <c r="O3145">
        <f t="shared" si="196"/>
        <v>10</v>
      </c>
      <c r="P3145">
        <f t="shared" si="197"/>
        <v>100</v>
      </c>
      <c r="Q3145" s="10" t="s">
        <v>8323</v>
      </c>
      <c r="R3145" t="s">
        <v>8326</v>
      </c>
      <c r="S3145" s="15">
        <f t="shared" si="198"/>
        <v>42203.677766203706</v>
      </c>
      <c r="T3145" s="15">
        <f t="shared" si="199"/>
        <v>42233.677766203706</v>
      </c>
    </row>
    <row r="3146" spans="1:20" ht="43.2" hidden="1" x14ac:dyDescent="0.3">
      <c r="A3146">
        <v>3742</v>
      </c>
      <c r="B3146" s="3" t="s">
        <v>3739</v>
      </c>
      <c r="C3146" s="3" t="s">
        <v>7852</v>
      </c>
      <c r="D3146" s="6">
        <v>5000</v>
      </c>
      <c r="E3146" s="8">
        <v>100</v>
      </c>
      <c r="F3146" t="s">
        <v>8220</v>
      </c>
      <c r="G3146" t="s">
        <v>8223</v>
      </c>
      <c r="H3146" t="s">
        <v>8245</v>
      </c>
      <c r="I3146">
        <v>1409980144</v>
      </c>
      <c r="J3146">
        <v>1407388144</v>
      </c>
      <c r="K3146" t="b">
        <v>0</v>
      </c>
      <c r="L3146">
        <v>4</v>
      </c>
      <c r="M3146" t="b">
        <v>0</v>
      </c>
      <c r="N3146" t="s">
        <v>8269</v>
      </c>
      <c r="O3146">
        <f t="shared" si="196"/>
        <v>2</v>
      </c>
      <c r="P3146">
        <f t="shared" si="197"/>
        <v>25</v>
      </c>
      <c r="Q3146" s="10" t="s">
        <v>8323</v>
      </c>
      <c r="R3146" t="s">
        <v>8326</v>
      </c>
      <c r="S3146" s="15">
        <f t="shared" si="198"/>
        <v>41858.214629629627</v>
      </c>
      <c r="T3146" s="15">
        <f t="shared" si="199"/>
        <v>41888.214629629627</v>
      </c>
    </row>
    <row r="3147" spans="1:20" hidden="1" x14ac:dyDescent="0.3">
      <c r="A3147">
        <v>3861</v>
      </c>
      <c r="B3147" s="3" t="s">
        <v>3858</v>
      </c>
      <c r="C3147" s="3" t="s">
        <v>7970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1415828820</v>
      </c>
      <c r="J3147">
        <v>1412258977</v>
      </c>
      <c r="K3147" t="b">
        <v>0</v>
      </c>
      <c r="L3147">
        <v>1</v>
      </c>
      <c r="M3147" t="b">
        <v>0</v>
      </c>
      <c r="N3147" t="s">
        <v>8269</v>
      </c>
      <c r="O3147">
        <f t="shared" si="196"/>
        <v>5</v>
      </c>
      <c r="P3147">
        <f t="shared" si="197"/>
        <v>100</v>
      </c>
      <c r="Q3147" s="10" t="s">
        <v>8323</v>
      </c>
      <c r="R3147" t="s">
        <v>8326</v>
      </c>
      <c r="S3147" s="15">
        <f t="shared" si="198"/>
        <v>41914.590011574073</v>
      </c>
      <c r="T3147" s="15">
        <f t="shared" si="199"/>
        <v>41955.907638888893</v>
      </c>
    </row>
    <row r="3148" spans="1:20" ht="28.8" hidden="1" x14ac:dyDescent="0.3">
      <c r="A3148">
        <v>3991</v>
      </c>
      <c r="B3148" s="3" t="s">
        <v>3987</v>
      </c>
      <c r="C3148" s="3" t="s">
        <v>8097</v>
      </c>
      <c r="D3148" s="6">
        <v>500</v>
      </c>
      <c r="E3148" s="8">
        <v>100</v>
      </c>
      <c r="F3148" t="s">
        <v>8220</v>
      </c>
      <c r="G3148" t="s">
        <v>8223</v>
      </c>
      <c r="H3148" t="s">
        <v>8245</v>
      </c>
      <c r="I3148">
        <v>1433086082</v>
      </c>
      <c r="J3148">
        <v>1430494082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20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42125.644467592589</v>
      </c>
      <c r="T3148" s="15">
        <f t="shared" si="199"/>
        <v>42155.644467592589</v>
      </c>
    </row>
    <row r="3149" spans="1:20" ht="43.2" hidden="1" x14ac:dyDescent="0.3">
      <c r="A3149">
        <v>4020</v>
      </c>
      <c r="B3149" s="3" t="s">
        <v>4016</v>
      </c>
      <c r="C3149" s="3" t="s">
        <v>8125</v>
      </c>
      <c r="D3149" s="6">
        <v>600</v>
      </c>
      <c r="E3149" s="8">
        <v>100</v>
      </c>
      <c r="F3149" t="s">
        <v>8220</v>
      </c>
      <c r="G3149" t="s">
        <v>8223</v>
      </c>
      <c r="H3149" t="s">
        <v>8245</v>
      </c>
      <c r="I3149">
        <v>1427168099</v>
      </c>
      <c r="J3149">
        <v>1424579699</v>
      </c>
      <c r="K3149" t="b">
        <v>0</v>
      </c>
      <c r="L3149">
        <v>3</v>
      </c>
      <c r="M3149" t="b">
        <v>0</v>
      </c>
      <c r="N3149" t="s">
        <v>8269</v>
      </c>
      <c r="O3149">
        <f t="shared" si="196"/>
        <v>17</v>
      </c>
      <c r="P3149">
        <f t="shared" si="197"/>
        <v>33.33</v>
      </c>
      <c r="Q3149" s="10" t="s">
        <v>8323</v>
      </c>
      <c r="R3149" t="s">
        <v>8326</v>
      </c>
      <c r="S3149" s="15">
        <f t="shared" si="198"/>
        <v>42057.190960648149</v>
      </c>
      <c r="T3149" s="15">
        <f t="shared" si="199"/>
        <v>42087.149293981478</v>
      </c>
    </row>
    <row r="3150" spans="1:20" ht="43.2" hidden="1" x14ac:dyDescent="0.3">
      <c r="A3150">
        <v>4103</v>
      </c>
      <c r="B3150" s="3" t="s">
        <v>4099</v>
      </c>
      <c r="C3150" s="3" t="s">
        <v>8206</v>
      </c>
      <c r="D3150" s="6">
        <v>1000</v>
      </c>
      <c r="E3150" s="8">
        <v>100</v>
      </c>
      <c r="F3150" t="s">
        <v>8220</v>
      </c>
      <c r="G3150" t="s">
        <v>8223</v>
      </c>
      <c r="H3150" t="s">
        <v>8245</v>
      </c>
      <c r="I3150">
        <v>1440613920</v>
      </c>
      <c r="J3150">
        <v>1435953566</v>
      </c>
      <c r="K3150" t="b">
        <v>0</v>
      </c>
      <c r="L3150">
        <v>6</v>
      </c>
      <c r="M3150" t="b">
        <v>0</v>
      </c>
      <c r="N3150" t="s">
        <v>8269</v>
      </c>
      <c r="O3150">
        <f t="shared" si="196"/>
        <v>10</v>
      </c>
      <c r="P3150">
        <f t="shared" si="197"/>
        <v>16.670000000000002</v>
      </c>
      <c r="Q3150" s="10" t="s">
        <v>8323</v>
      </c>
      <c r="R3150" t="s">
        <v>8326</v>
      </c>
      <c r="S3150" s="15">
        <f t="shared" si="198"/>
        <v>42188.83293981482</v>
      </c>
      <c r="T3150" s="15">
        <f t="shared" si="199"/>
        <v>42242.772222222222</v>
      </c>
    </row>
    <row r="3151" spans="1:20" ht="43.2" hidden="1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3.2" hidden="1" x14ac:dyDescent="0.3">
      <c r="A3176">
        <v>2597</v>
      </c>
      <c r="B3176" s="3" t="s">
        <v>2597</v>
      </c>
      <c r="C3176" s="3" t="s">
        <v>6707</v>
      </c>
      <c r="D3176" s="6">
        <v>1500</v>
      </c>
      <c r="E3176" s="8">
        <v>85</v>
      </c>
      <c r="F3176" t="s">
        <v>8220</v>
      </c>
      <c r="G3176" t="s">
        <v>8224</v>
      </c>
      <c r="H3176" t="s">
        <v>8246</v>
      </c>
      <c r="I3176">
        <v>1466323917</v>
      </c>
      <c r="J3176">
        <v>1463731917</v>
      </c>
      <c r="K3176" t="b">
        <v>0</v>
      </c>
      <c r="L3176">
        <v>7</v>
      </c>
      <c r="M3176" t="b">
        <v>0</v>
      </c>
      <c r="N3176" t="s">
        <v>8282</v>
      </c>
      <c r="O3176">
        <f t="shared" si="196"/>
        <v>6</v>
      </c>
      <c r="P3176">
        <f t="shared" si="197"/>
        <v>12.14</v>
      </c>
      <c r="Q3176" s="10" t="s">
        <v>8319</v>
      </c>
      <c r="R3176" t="s">
        <v>8345</v>
      </c>
      <c r="S3176" s="15">
        <f t="shared" si="198"/>
        <v>42510.341631944444</v>
      </c>
      <c r="T3176" s="15">
        <f t="shared" si="199"/>
        <v>42540.341631944444</v>
      </c>
    </row>
    <row r="3177" spans="1:20" ht="43.2" hidden="1" x14ac:dyDescent="0.3">
      <c r="A3177">
        <v>2322</v>
      </c>
      <c r="B3177" s="3" t="s">
        <v>2323</v>
      </c>
      <c r="C3177" s="3" t="s">
        <v>6432</v>
      </c>
      <c r="D3177" s="6">
        <v>2700</v>
      </c>
      <c r="E3177" s="8">
        <v>85</v>
      </c>
      <c r="F3177" t="s">
        <v>8221</v>
      </c>
      <c r="G3177" t="s">
        <v>8223</v>
      </c>
      <c r="H3177" t="s">
        <v>8245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8296</v>
      </c>
      <c r="O3177">
        <f t="shared" si="196"/>
        <v>3</v>
      </c>
      <c r="P3177">
        <f t="shared" si="197"/>
        <v>21.25</v>
      </c>
      <c r="Q3177" s="10" t="s">
        <v>8319</v>
      </c>
      <c r="R3177" t="s">
        <v>8320</v>
      </c>
      <c r="S3177" s="15">
        <f t="shared" si="198"/>
        <v>42804.895474537043</v>
      </c>
      <c r="T3177" s="15">
        <f t="shared" si="199"/>
        <v>42834.853807870371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3.2" hidden="1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43.2" hidden="1" x14ac:dyDescent="0.3">
      <c r="A3186">
        <v>2861</v>
      </c>
      <c r="B3186" s="3" t="s">
        <v>2861</v>
      </c>
      <c r="C3186" s="3" t="s">
        <v>6971</v>
      </c>
      <c r="D3186" s="6">
        <v>250</v>
      </c>
      <c r="E3186" s="8">
        <v>80</v>
      </c>
      <c r="F3186" t="s">
        <v>8220</v>
      </c>
      <c r="G3186" t="s">
        <v>8225</v>
      </c>
      <c r="H3186" t="s">
        <v>8247</v>
      </c>
      <c r="I3186">
        <v>1443103848</v>
      </c>
      <c r="J3186">
        <v>1441894248</v>
      </c>
      <c r="K3186" t="b">
        <v>0</v>
      </c>
      <c r="L3186">
        <v>3</v>
      </c>
      <c r="M3186" t="b">
        <v>0</v>
      </c>
      <c r="N3186" t="s">
        <v>8269</v>
      </c>
      <c r="O3186">
        <f t="shared" si="196"/>
        <v>32</v>
      </c>
      <c r="P3186">
        <f t="shared" si="197"/>
        <v>26.67</v>
      </c>
      <c r="Q3186" s="10" t="s">
        <v>8323</v>
      </c>
      <c r="R3186" t="s">
        <v>8326</v>
      </c>
      <c r="S3186" s="15">
        <f t="shared" si="198"/>
        <v>42257.590833333335</v>
      </c>
      <c r="T3186" s="15">
        <f t="shared" si="199"/>
        <v>42271.590833333335</v>
      </c>
    </row>
    <row r="3187" spans="1:20" ht="57.6" hidden="1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43.2" hidden="1" x14ac:dyDescent="0.3">
      <c r="A3188">
        <v>2325</v>
      </c>
      <c r="B3188" s="3" t="s">
        <v>2326</v>
      </c>
      <c r="C3188" s="3" t="s">
        <v>6435</v>
      </c>
      <c r="D3188" s="6">
        <v>1000</v>
      </c>
      <c r="E3188" s="8">
        <v>80</v>
      </c>
      <c r="F3188" t="s">
        <v>8221</v>
      </c>
      <c r="G3188" t="s">
        <v>8223</v>
      </c>
      <c r="H3188" t="s">
        <v>8245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8296</v>
      </c>
      <c r="O3188">
        <f t="shared" si="196"/>
        <v>8</v>
      </c>
      <c r="P3188">
        <f t="shared" si="197"/>
        <v>11.43</v>
      </c>
      <c r="Q3188" s="10" t="s">
        <v>8319</v>
      </c>
      <c r="R3188" t="s">
        <v>8320</v>
      </c>
      <c r="S3188" s="15">
        <f t="shared" si="198"/>
        <v>42794.022349537037</v>
      </c>
      <c r="T3188" s="15">
        <f t="shared" si="199"/>
        <v>42823.980682870373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57.6" hidden="1" x14ac:dyDescent="0.3">
      <c r="A3194">
        <v>2382</v>
      </c>
      <c r="B3194" s="3" t="s">
        <v>2383</v>
      </c>
      <c r="C3194" s="3" t="s">
        <v>6492</v>
      </c>
      <c r="D3194" s="6">
        <v>3000</v>
      </c>
      <c r="E3194" s="8">
        <v>75</v>
      </c>
      <c r="F3194" t="s">
        <v>8219</v>
      </c>
      <c r="G3194" t="s">
        <v>8223</v>
      </c>
      <c r="H3194" t="s">
        <v>8245</v>
      </c>
      <c r="I3194">
        <v>1438662603</v>
      </c>
      <c r="J3194">
        <v>1436502603</v>
      </c>
      <c r="K3194" t="b">
        <v>0</v>
      </c>
      <c r="L3194">
        <v>2</v>
      </c>
      <c r="M3194" t="b">
        <v>0</v>
      </c>
      <c r="N3194" t="s">
        <v>8270</v>
      </c>
      <c r="O3194">
        <f t="shared" si="196"/>
        <v>3</v>
      </c>
      <c r="P3194">
        <f t="shared" si="197"/>
        <v>37.5</v>
      </c>
      <c r="Q3194" s="10" t="s">
        <v>8308</v>
      </c>
      <c r="R3194" t="s">
        <v>8342</v>
      </c>
      <c r="S3194" s="15">
        <f t="shared" si="198"/>
        <v>42195.187534722223</v>
      </c>
      <c r="T3194" s="15">
        <f t="shared" si="199"/>
        <v>42220.187534722223</v>
      </c>
    </row>
    <row r="3195" spans="1:20" ht="57.6" hidden="1" x14ac:dyDescent="0.3">
      <c r="A3195">
        <v>2562</v>
      </c>
      <c r="B3195" s="3" t="s">
        <v>2562</v>
      </c>
      <c r="C3195" s="3" t="s">
        <v>6672</v>
      </c>
      <c r="D3195" s="6">
        <v>10000</v>
      </c>
      <c r="E3195" s="8">
        <v>75</v>
      </c>
      <c r="F3195" t="s">
        <v>8219</v>
      </c>
      <c r="G3195" t="s">
        <v>8235</v>
      </c>
      <c r="H3195" t="s">
        <v>8248</v>
      </c>
      <c r="I3195">
        <v>1476189339</v>
      </c>
      <c r="J3195">
        <v>1471005339</v>
      </c>
      <c r="K3195" t="b">
        <v>0</v>
      </c>
      <c r="L3195">
        <v>3</v>
      </c>
      <c r="M3195" t="b">
        <v>0</v>
      </c>
      <c r="N3195" t="s">
        <v>8282</v>
      </c>
      <c r="O3195">
        <f t="shared" si="196"/>
        <v>1</v>
      </c>
      <c r="P3195">
        <f t="shared" si="197"/>
        <v>25</v>
      </c>
      <c r="Q3195" s="10" t="s">
        <v>8319</v>
      </c>
      <c r="R3195" t="s">
        <v>8345</v>
      </c>
      <c r="S3195" s="15">
        <f t="shared" si="198"/>
        <v>42594.524756944447</v>
      </c>
      <c r="T3195" s="15">
        <f t="shared" si="199"/>
        <v>42654.524756944447</v>
      </c>
    </row>
    <row r="3196" spans="1:20" ht="28.8" hidden="1" x14ac:dyDescent="0.3">
      <c r="A3196">
        <v>1149</v>
      </c>
      <c r="B3196" s="3" t="s">
        <v>1150</v>
      </c>
      <c r="C3196" s="3" t="s">
        <v>5259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1466096566</v>
      </c>
      <c r="J3196">
        <v>1463504566</v>
      </c>
      <c r="K3196" t="b">
        <v>0</v>
      </c>
      <c r="L3196">
        <v>2</v>
      </c>
      <c r="M3196" t="b">
        <v>0</v>
      </c>
      <c r="N3196" t="s">
        <v>8282</v>
      </c>
      <c r="O3196">
        <f t="shared" si="196"/>
        <v>0</v>
      </c>
      <c r="P3196">
        <f t="shared" si="197"/>
        <v>37.5</v>
      </c>
      <c r="Q3196" s="10" t="s">
        <v>8319</v>
      </c>
      <c r="R3196" t="s">
        <v>8345</v>
      </c>
      <c r="S3196" s="15">
        <f t="shared" si="198"/>
        <v>42507.71025462963</v>
      </c>
      <c r="T3196" s="15">
        <f t="shared" si="199"/>
        <v>42537.71025462963</v>
      </c>
    </row>
    <row r="3197" spans="1:20" ht="28.8" hidden="1" x14ac:dyDescent="0.3">
      <c r="A3197">
        <v>1447</v>
      </c>
      <c r="B3197" s="3" t="s">
        <v>1448</v>
      </c>
      <c r="C3197" s="3" t="s">
        <v>5557</v>
      </c>
      <c r="D3197" s="6">
        <v>500000</v>
      </c>
      <c r="E3197" s="8">
        <v>75</v>
      </c>
      <c r="F3197" t="s">
        <v>8220</v>
      </c>
      <c r="G3197" t="s">
        <v>8223</v>
      </c>
      <c r="H3197" t="s">
        <v>8245</v>
      </c>
      <c r="I3197">
        <v>1467999134</v>
      </c>
      <c r="J3197">
        <v>1465407134</v>
      </c>
      <c r="K3197" t="b">
        <v>0</v>
      </c>
      <c r="L3197">
        <v>3</v>
      </c>
      <c r="M3197" t="b">
        <v>0</v>
      </c>
      <c r="N3197" t="s">
        <v>8285</v>
      </c>
      <c r="O3197">
        <f t="shared" si="196"/>
        <v>0</v>
      </c>
      <c r="P3197">
        <f t="shared" si="197"/>
        <v>25</v>
      </c>
      <c r="Q3197" s="10" t="s">
        <v>8311</v>
      </c>
      <c r="R3197" t="s">
        <v>8348</v>
      </c>
      <c r="S3197" s="15">
        <f t="shared" si="198"/>
        <v>42529.730717592596</v>
      </c>
      <c r="T3197" s="15">
        <f t="shared" si="199"/>
        <v>42559.730717592596</v>
      </c>
    </row>
    <row r="3198" spans="1:20" ht="43.2" hidden="1" x14ac:dyDescent="0.3">
      <c r="A3198">
        <v>1596</v>
      </c>
      <c r="B3198" s="3" t="s">
        <v>1597</v>
      </c>
      <c r="C3198" s="3" t="s">
        <v>5706</v>
      </c>
      <c r="D3198" s="6">
        <v>3250</v>
      </c>
      <c r="E3198" s="8">
        <v>75</v>
      </c>
      <c r="F3198" t="s">
        <v>8220</v>
      </c>
      <c r="G3198" t="s">
        <v>8224</v>
      </c>
      <c r="H3198" t="s">
        <v>8246</v>
      </c>
      <c r="I3198">
        <v>1418469569</v>
      </c>
      <c r="J3198">
        <v>1414577969</v>
      </c>
      <c r="K3198" t="b">
        <v>0</v>
      </c>
      <c r="L3198">
        <v>3</v>
      </c>
      <c r="M3198" t="b">
        <v>0</v>
      </c>
      <c r="N3198" t="s">
        <v>8289</v>
      </c>
      <c r="O3198">
        <f t="shared" si="196"/>
        <v>2</v>
      </c>
      <c r="P3198">
        <f t="shared" si="197"/>
        <v>25</v>
      </c>
      <c r="Q3198" s="10" t="s">
        <v>8313</v>
      </c>
      <c r="R3198" t="s">
        <v>8351</v>
      </c>
      <c r="S3198" s="15">
        <f t="shared" si="198"/>
        <v>41941.430196759262</v>
      </c>
      <c r="T3198" s="15">
        <f t="shared" si="199"/>
        <v>41986.471863425926</v>
      </c>
    </row>
    <row r="3199" spans="1:20" hidden="1" x14ac:dyDescent="0.3">
      <c r="A3199">
        <v>1718</v>
      </c>
      <c r="B3199" s="3" t="s">
        <v>1719</v>
      </c>
      <c r="C3199" s="3" t="s">
        <v>5828</v>
      </c>
      <c r="D3199" s="6">
        <v>35000</v>
      </c>
      <c r="E3199" s="8">
        <v>75</v>
      </c>
      <c r="F3199" t="s">
        <v>8220</v>
      </c>
      <c r="G3199" t="s">
        <v>8223</v>
      </c>
      <c r="H3199" t="s">
        <v>8245</v>
      </c>
      <c r="I3199">
        <v>1463201940</v>
      </c>
      <c r="J3199">
        <v>1459435149</v>
      </c>
      <c r="K3199" t="b">
        <v>0</v>
      </c>
      <c r="L3199">
        <v>2</v>
      </c>
      <c r="M3199" t="b">
        <v>0</v>
      </c>
      <c r="N3199" t="s">
        <v>8291</v>
      </c>
      <c r="O3199">
        <f t="shared" si="196"/>
        <v>0</v>
      </c>
      <c r="P3199">
        <f t="shared" si="197"/>
        <v>37.5</v>
      </c>
      <c r="Q3199" s="10" t="s">
        <v>8327</v>
      </c>
      <c r="R3199" t="s">
        <v>8330</v>
      </c>
      <c r="S3199" s="15">
        <f t="shared" si="198"/>
        <v>42460.610520833332</v>
      </c>
      <c r="T3199" s="15">
        <f t="shared" si="199"/>
        <v>42504.207638888889</v>
      </c>
    </row>
    <row r="3200" spans="1:20" ht="43.2" hidden="1" x14ac:dyDescent="0.3">
      <c r="A3200">
        <v>2510</v>
      </c>
      <c r="B3200" s="3" t="s">
        <v>2510</v>
      </c>
      <c r="C3200" s="3" t="s">
        <v>6620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8297</v>
      </c>
      <c r="O3200">
        <f t="shared" si="196"/>
        <v>0</v>
      </c>
      <c r="P3200">
        <f t="shared" si="197"/>
        <v>37.5</v>
      </c>
      <c r="Q3200" s="10" t="s">
        <v>8319</v>
      </c>
      <c r="R3200" t="s">
        <v>8357</v>
      </c>
      <c r="S3200" s="15">
        <f t="shared" si="198"/>
        <v>42078.997361111105</v>
      </c>
      <c r="T3200" s="15">
        <f t="shared" si="199"/>
        <v>42138.997361111105</v>
      </c>
    </row>
    <row r="3201" spans="1:20" ht="43.2" hidden="1" x14ac:dyDescent="0.3">
      <c r="A3201">
        <v>2904</v>
      </c>
      <c r="B3201" s="3" t="s">
        <v>2904</v>
      </c>
      <c r="C3201" s="3" t="s">
        <v>7014</v>
      </c>
      <c r="D3201" s="6">
        <v>1500</v>
      </c>
      <c r="E3201" s="8">
        <v>75</v>
      </c>
      <c r="F3201" t="s">
        <v>8220</v>
      </c>
      <c r="G3201" t="s">
        <v>8224</v>
      </c>
      <c r="H3201" t="s">
        <v>8246</v>
      </c>
      <c r="I3201">
        <v>1415534400</v>
      </c>
      <c r="J3201">
        <v>1414538031</v>
      </c>
      <c r="K3201" t="b">
        <v>0</v>
      </c>
      <c r="L3201">
        <v>4</v>
      </c>
      <c r="M3201" t="b">
        <v>0</v>
      </c>
      <c r="N3201" t="s">
        <v>8269</v>
      </c>
      <c r="O3201">
        <f t="shared" si="196"/>
        <v>5</v>
      </c>
      <c r="P3201">
        <f t="shared" si="197"/>
        <v>18.75</v>
      </c>
      <c r="Q3201" s="10" t="s">
        <v>8323</v>
      </c>
      <c r="R3201" t="s">
        <v>8326</v>
      </c>
      <c r="S3201" s="15">
        <f t="shared" si="198"/>
        <v>41940.967951388891</v>
      </c>
      <c r="T3201" s="15">
        <f t="shared" si="199"/>
        <v>41952.5</v>
      </c>
    </row>
    <row r="3202" spans="1:20" ht="43.2" hidden="1" x14ac:dyDescent="0.3">
      <c r="A3202">
        <v>3052</v>
      </c>
      <c r="B3202" s="3" t="s">
        <v>3052</v>
      </c>
      <c r="C3202" s="3" t="s">
        <v>7162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1432828740</v>
      </c>
      <c r="J3202">
        <v>1430237094</v>
      </c>
      <c r="K3202" t="b">
        <v>0</v>
      </c>
      <c r="L3202">
        <v>2</v>
      </c>
      <c r="M3202" t="b">
        <v>0</v>
      </c>
      <c r="N3202" t="s">
        <v>8301</v>
      </c>
      <c r="O3202">
        <f t="shared" si="196"/>
        <v>0</v>
      </c>
      <c r="P3202">
        <f t="shared" si="197"/>
        <v>37.5</v>
      </c>
      <c r="Q3202" s="10" t="s">
        <v>8323</v>
      </c>
      <c r="R3202" t="s">
        <v>8324</v>
      </c>
      <c r="S3202" s="15">
        <f t="shared" si="198"/>
        <v>42122.670069444444</v>
      </c>
      <c r="T3202" s="15">
        <f t="shared" si="199"/>
        <v>42152.665972222225</v>
      </c>
    </row>
    <row r="3203" spans="1:20" ht="43.2" hidden="1" x14ac:dyDescent="0.3">
      <c r="A3203">
        <v>4009</v>
      </c>
      <c r="B3203" s="3" t="s">
        <v>4005</v>
      </c>
      <c r="C3203" s="3" t="s">
        <v>8114</v>
      </c>
      <c r="D3203" s="6">
        <v>1930</v>
      </c>
      <c r="E3203" s="8">
        <v>75</v>
      </c>
      <c r="F3203" t="s">
        <v>8220</v>
      </c>
      <c r="G3203" t="s">
        <v>8224</v>
      </c>
      <c r="H3203" t="s">
        <v>8246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8269</v>
      </c>
      <c r="O3203">
        <f t="shared" ref="O3203:O3266" si="200">ROUND(E3203/D3203*100,0)</f>
        <v>4</v>
      </c>
      <c r="P3203">
        <f t="shared" ref="P3203:P3266" si="201">IFERROR(ROUND(E3203/L3203,2),0)</f>
        <v>25</v>
      </c>
      <c r="Q3203" s="10" t="s">
        <v>8323</v>
      </c>
      <c r="R3203" t="s">
        <v>8326</v>
      </c>
      <c r="S3203" s="15">
        <f t="shared" ref="S3203:S3266" si="202">(((J3203/60)/60)/24)+DATE(1970,1,1)</f>
        <v>41851.700925925928</v>
      </c>
      <c r="T3203" s="15">
        <f t="shared" ref="T3203:T3266" si="203">(((I3203/60)/60)/24)+DATE(1970,1,1)</f>
        <v>41891.700925925928</v>
      </c>
    </row>
    <row r="3204" spans="1:20" ht="57.6" hidden="1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3.2" hidden="1" x14ac:dyDescent="0.3">
      <c r="A3217">
        <v>3995</v>
      </c>
      <c r="B3217" s="3" t="s">
        <v>3991</v>
      </c>
      <c r="C3217" s="3" t="s">
        <v>8101</v>
      </c>
      <c r="D3217" s="6">
        <v>200</v>
      </c>
      <c r="E3217" s="8">
        <v>70</v>
      </c>
      <c r="F3217" t="s">
        <v>8220</v>
      </c>
      <c r="G3217" t="s">
        <v>8224</v>
      </c>
      <c r="H3217" t="s">
        <v>8246</v>
      </c>
      <c r="I3217">
        <v>1423913220</v>
      </c>
      <c r="J3217">
        <v>1421339077</v>
      </c>
      <c r="K3217" t="b">
        <v>0</v>
      </c>
      <c r="L3217">
        <v>4</v>
      </c>
      <c r="M3217" t="b">
        <v>0</v>
      </c>
      <c r="N3217" t="s">
        <v>8269</v>
      </c>
      <c r="O3217">
        <f t="shared" si="200"/>
        <v>35</v>
      </c>
      <c r="P3217">
        <f t="shared" si="201"/>
        <v>17.5</v>
      </c>
      <c r="Q3217" s="10" t="s">
        <v>8323</v>
      </c>
      <c r="R3217" t="s">
        <v>8326</v>
      </c>
      <c r="S3217" s="15">
        <f t="shared" si="202"/>
        <v>42019.683761574073</v>
      </c>
      <c r="T3217" s="15">
        <f t="shared" si="203"/>
        <v>42049.477083333331</v>
      </c>
    </row>
    <row r="3218" spans="1:20" ht="43.2" hidden="1" x14ac:dyDescent="0.3">
      <c r="A3218">
        <v>4016</v>
      </c>
      <c r="B3218" s="3" t="s">
        <v>4012</v>
      </c>
      <c r="C3218" s="3" t="s">
        <v>8121</v>
      </c>
      <c r="D3218" s="6">
        <v>500</v>
      </c>
      <c r="E3218" s="8">
        <v>70</v>
      </c>
      <c r="F3218" t="s">
        <v>8220</v>
      </c>
      <c r="G3218" t="s">
        <v>8224</v>
      </c>
      <c r="H3218" t="s">
        <v>8246</v>
      </c>
      <c r="I3218">
        <v>1410987400</v>
      </c>
      <c r="J3218">
        <v>1408395400</v>
      </c>
      <c r="K3218" t="b">
        <v>0</v>
      </c>
      <c r="L3218">
        <v>7</v>
      </c>
      <c r="M3218" t="b">
        <v>0</v>
      </c>
      <c r="N3218" t="s">
        <v>8269</v>
      </c>
      <c r="O3218">
        <f t="shared" si="200"/>
        <v>14</v>
      </c>
      <c r="P3218">
        <f t="shared" si="201"/>
        <v>10</v>
      </c>
      <c r="Q3218" s="10" t="s">
        <v>8323</v>
      </c>
      <c r="R3218" t="s">
        <v>8326</v>
      </c>
      <c r="S3218" s="15">
        <f t="shared" si="202"/>
        <v>41869.872685185182</v>
      </c>
      <c r="T3218" s="15">
        <f t="shared" si="203"/>
        <v>41899.872685185182</v>
      </c>
    </row>
    <row r="3219" spans="1:20" ht="43.2" hidden="1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3.2" hidden="1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3.2" hidden="1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57.6" hidden="1" x14ac:dyDescent="0.3">
      <c r="A3239">
        <v>617</v>
      </c>
      <c r="B3239" s="3" t="s">
        <v>618</v>
      </c>
      <c r="C3239" s="3" t="s">
        <v>4727</v>
      </c>
      <c r="D3239" s="6">
        <v>2000</v>
      </c>
      <c r="E3239" s="8">
        <v>60</v>
      </c>
      <c r="F3239" t="s">
        <v>8219</v>
      </c>
      <c r="G3239" t="s">
        <v>8224</v>
      </c>
      <c r="H3239" t="s">
        <v>8246</v>
      </c>
      <c r="I3239">
        <v>1431072843</v>
      </c>
      <c r="J3239">
        <v>1427184843</v>
      </c>
      <c r="K3239" t="b">
        <v>0</v>
      </c>
      <c r="L3239">
        <v>3</v>
      </c>
      <c r="M3239" t="b">
        <v>0</v>
      </c>
      <c r="N3239" t="s">
        <v>8270</v>
      </c>
      <c r="O3239">
        <f t="shared" si="200"/>
        <v>3</v>
      </c>
      <c r="P3239">
        <f t="shared" si="201"/>
        <v>20</v>
      </c>
      <c r="Q3239" s="10" t="s">
        <v>8308</v>
      </c>
      <c r="R3239" t="s">
        <v>8342</v>
      </c>
      <c r="S3239" s="15">
        <f t="shared" si="202"/>
        <v>42087.343090277776</v>
      </c>
      <c r="T3239" s="15">
        <f t="shared" si="203"/>
        <v>42132.343090277776</v>
      </c>
    </row>
    <row r="3240" spans="1:20" ht="43.2" hidden="1" x14ac:dyDescent="0.3">
      <c r="A3240">
        <v>230</v>
      </c>
      <c r="B3240" s="3" t="s">
        <v>232</v>
      </c>
      <c r="C3240" s="3" t="s">
        <v>4340</v>
      </c>
      <c r="D3240" s="6">
        <v>15000</v>
      </c>
      <c r="E3240" s="8">
        <v>60</v>
      </c>
      <c r="F3240" t="s">
        <v>8220</v>
      </c>
      <c r="G3240" t="s">
        <v>8223</v>
      </c>
      <c r="H3240" t="s">
        <v>8245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8266</v>
      </c>
      <c r="O3240">
        <f t="shared" si="200"/>
        <v>0</v>
      </c>
      <c r="P3240">
        <f t="shared" si="201"/>
        <v>30</v>
      </c>
      <c r="Q3240" s="10" t="s">
        <v>8321</v>
      </c>
      <c r="R3240" t="s">
        <v>8325</v>
      </c>
      <c r="S3240" s="15">
        <f t="shared" si="202"/>
        <v>42129.777210648142</v>
      </c>
      <c r="T3240" s="15">
        <f t="shared" si="203"/>
        <v>42159.777210648142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3.2" hidden="1" x14ac:dyDescent="0.3">
      <c r="A3252">
        <v>1577</v>
      </c>
      <c r="B3252" s="3" t="s">
        <v>1578</v>
      </c>
      <c r="C3252" s="3" t="s">
        <v>5687</v>
      </c>
      <c r="D3252" s="6">
        <v>10000</v>
      </c>
      <c r="E3252" s="8">
        <v>55</v>
      </c>
      <c r="F3252" t="s">
        <v>8219</v>
      </c>
      <c r="G3252" t="s">
        <v>8223</v>
      </c>
      <c r="H3252" t="s">
        <v>8245</v>
      </c>
      <c r="I3252">
        <v>1343161248</v>
      </c>
      <c r="J3252">
        <v>1337977248</v>
      </c>
      <c r="K3252" t="b">
        <v>0</v>
      </c>
      <c r="L3252">
        <v>2</v>
      </c>
      <c r="M3252" t="b">
        <v>0</v>
      </c>
      <c r="N3252" t="s">
        <v>8288</v>
      </c>
      <c r="O3252">
        <f t="shared" si="200"/>
        <v>1</v>
      </c>
      <c r="P3252">
        <f t="shared" si="201"/>
        <v>27.5</v>
      </c>
      <c r="Q3252" s="10" t="s">
        <v>8311</v>
      </c>
      <c r="R3252" t="s">
        <v>8349</v>
      </c>
      <c r="S3252" s="15">
        <f t="shared" si="202"/>
        <v>41054.847777777781</v>
      </c>
      <c r="T3252" s="15">
        <f t="shared" si="203"/>
        <v>41114.847777777781</v>
      </c>
    </row>
    <row r="3253" spans="1:20" ht="43.2" hidden="1" x14ac:dyDescent="0.3">
      <c r="A3253">
        <v>2355</v>
      </c>
      <c r="B3253" s="3" t="s">
        <v>2356</v>
      </c>
      <c r="C3253" s="3" t="s">
        <v>6465</v>
      </c>
      <c r="D3253" s="6">
        <v>8000</v>
      </c>
      <c r="E3253" s="8">
        <v>55</v>
      </c>
      <c r="F3253" t="s">
        <v>8219</v>
      </c>
      <c r="G3253" t="s">
        <v>8225</v>
      </c>
      <c r="H3253" t="s">
        <v>8247</v>
      </c>
      <c r="I3253">
        <v>1430604136</v>
      </c>
      <c r="J3253">
        <v>1428012136</v>
      </c>
      <c r="K3253" t="b">
        <v>0</v>
      </c>
      <c r="L3253">
        <v>2</v>
      </c>
      <c r="M3253" t="b">
        <v>0</v>
      </c>
      <c r="N3253" t="s">
        <v>8270</v>
      </c>
      <c r="O3253">
        <f t="shared" si="200"/>
        <v>1</v>
      </c>
      <c r="P3253">
        <f t="shared" si="201"/>
        <v>27.5</v>
      </c>
      <c r="Q3253" s="10" t="s">
        <v>8308</v>
      </c>
      <c r="R3253" t="s">
        <v>8342</v>
      </c>
      <c r="S3253" s="15">
        <f t="shared" si="202"/>
        <v>42096.918240740735</v>
      </c>
      <c r="T3253" s="15">
        <f t="shared" si="203"/>
        <v>42126.918240740735</v>
      </c>
    </row>
    <row r="3254" spans="1:20" ht="43.2" hidden="1" x14ac:dyDescent="0.3">
      <c r="A3254">
        <v>2380</v>
      </c>
      <c r="B3254" s="3" t="s">
        <v>2381</v>
      </c>
      <c r="C3254" s="3" t="s">
        <v>6490</v>
      </c>
      <c r="D3254" s="6">
        <v>15000</v>
      </c>
      <c r="E3254" s="8">
        <v>55</v>
      </c>
      <c r="F3254" t="s">
        <v>8219</v>
      </c>
      <c r="G3254" t="s">
        <v>8223</v>
      </c>
      <c r="H3254" t="s">
        <v>8245</v>
      </c>
      <c r="I3254">
        <v>1443726142</v>
      </c>
      <c r="J3254">
        <v>1441134142</v>
      </c>
      <c r="K3254" t="b">
        <v>0</v>
      </c>
      <c r="L3254">
        <v>3</v>
      </c>
      <c r="M3254" t="b">
        <v>0</v>
      </c>
      <c r="N3254" t="s">
        <v>8270</v>
      </c>
      <c r="O3254">
        <f t="shared" si="200"/>
        <v>0</v>
      </c>
      <c r="P3254">
        <f t="shared" si="201"/>
        <v>18.329999999999998</v>
      </c>
      <c r="Q3254" s="10" t="s">
        <v>8308</v>
      </c>
      <c r="R3254" t="s">
        <v>8342</v>
      </c>
      <c r="S3254" s="15">
        <f t="shared" si="202"/>
        <v>42248.793310185181</v>
      </c>
      <c r="T3254" s="15">
        <f t="shared" si="203"/>
        <v>42278.793310185181</v>
      </c>
    </row>
    <row r="3255" spans="1:20" ht="43.2" hidden="1" x14ac:dyDescent="0.3">
      <c r="A3255">
        <v>561</v>
      </c>
      <c r="B3255" s="3" t="s">
        <v>562</v>
      </c>
      <c r="C3255" s="3" t="s">
        <v>4671</v>
      </c>
      <c r="D3255" s="6">
        <v>15000</v>
      </c>
      <c r="E3255" s="8">
        <v>55</v>
      </c>
      <c r="F3255" t="s">
        <v>8220</v>
      </c>
      <c r="G3255" t="s">
        <v>8223</v>
      </c>
      <c r="H3255" t="s">
        <v>8245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0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42268.658715277779</v>
      </c>
      <c r="T3255" s="15">
        <f t="shared" si="203"/>
        <v>42303.658715277779</v>
      </c>
    </row>
    <row r="3256" spans="1:20" ht="43.2" hidden="1" x14ac:dyDescent="0.3">
      <c r="A3256">
        <v>1417</v>
      </c>
      <c r="B3256" s="3" t="s">
        <v>1418</v>
      </c>
      <c r="C3256" s="3" t="s">
        <v>5527</v>
      </c>
      <c r="D3256" s="6">
        <v>4500</v>
      </c>
      <c r="E3256" s="8">
        <v>55</v>
      </c>
      <c r="F3256" t="s">
        <v>8220</v>
      </c>
      <c r="G3256" t="s">
        <v>8223</v>
      </c>
      <c r="H3256" t="s">
        <v>8245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8285</v>
      </c>
      <c r="O3256">
        <f t="shared" si="200"/>
        <v>1</v>
      </c>
      <c r="P3256">
        <f t="shared" si="201"/>
        <v>27.5</v>
      </c>
      <c r="Q3256" s="10" t="s">
        <v>8311</v>
      </c>
      <c r="R3256" t="s">
        <v>8348</v>
      </c>
      <c r="S3256" s="15">
        <f t="shared" si="202"/>
        <v>42232.15016203704</v>
      </c>
      <c r="T3256" s="15">
        <f t="shared" si="203"/>
        <v>42262.465972222228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3.2" hidden="1" x14ac:dyDescent="0.3">
      <c r="A3267">
        <v>2580</v>
      </c>
      <c r="B3267" s="3" t="s">
        <v>2580</v>
      </c>
      <c r="C3267" s="3" t="s">
        <v>6690</v>
      </c>
      <c r="D3267" s="6">
        <v>8500</v>
      </c>
      <c r="E3267" s="8">
        <v>51</v>
      </c>
      <c r="F3267" t="s">
        <v>8219</v>
      </c>
      <c r="G3267" t="s">
        <v>8223</v>
      </c>
      <c r="H3267" t="s">
        <v>8245</v>
      </c>
      <c r="I3267">
        <v>1431745200</v>
      </c>
      <c r="J3267">
        <v>1429170603</v>
      </c>
      <c r="K3267" t="b">
        <v>0</v>
      </c>
      <c r="L3267">
        <v>2</v>
      </c>
      <c r="M3267" t="b">
        <v>0</v>
      </c>
      <c r="N3267" t="s">
        <v>8282</v>
      </c>
      <c r="O3267">
        <f t="shared" ref="O3267:O3330" si="204">ROUND(E3267/D3267*100,0)</f>
        <v>1</v>
      </c>
      <c r="P3267">
        <f t="shared" ref="P3267:P3330" si="205">IFERROR(ROUND(E3267/L3267,2),0)</f>
        <v>25.5</v>
      </c>
      <c r="Q3267" s="10" t="s">
        <v>8319</v>
      </c>
      <c r="R3267" t="s">
        <v>8345</v>
      </c>
      <c r="S3267" s="15">
        <f t="shared" ref="S3267:S3330" si="206">(((J3267/60)/60)/24)+DATE(1970,1,1)</f>
        <v>42110.326423611114</v>
      </c>
      <c r="T3267" s="15">
        <f t="shared" ref="T3267:T3330" si="207">(((I3267/60)/60)/24)+DATE(1970,1,1)</f>
        <v>42140.125</v>
      </c>
    </row>
    <row r="3268" spans="1:20" ht="43.2" hidden="1" x14ac:dyDescent="0.3">
      <c r="A3268">
        <v>2654</v>
      </c>
      <c r="B3268" s="3" t="s">
        <v>2654</v>
      </c>
      <c r="C3268" s="3" t="s">
        <v>6764</v>
      </c>
      <c r="D3268" s="6">
        <v>100000</v>
      </c>
      <c r="E3268" s="8">
        <v>51</v>
      </c>
      <c r="F3268" t="s">
        <v>8219</v>
      </c>
      <c r="G3268" t="s">
        <v>8223</v>
      </c>
      <c r="H3268" t="s">
        <v>8245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8299</v>
      </c>
      <c r="O3268">
        <f t="shared" si="204"/>
        <v>0</v>
      </c>
      <c r="P3268">
        <f t="shared" si="205"/>
        <v>8.5</v>
      </c>
      <c r="Q3268" s="10" t="s">
        <v>8308</v>
      </c>
      <c r="R3268" t="s">
        <v>8315</v>
      </c>
      <c r="S3268" s="15">
        <f t="shared" si="206"/>
        <v>42055.600995370376</v>
      </c>
      <c r="T3268" s="15">
        <f t="shared" si="207"/>
        <v>42115.559328703705</v>
      </c>
    </row>
    <row r="3269" spans="1:20" ht="43.2" hidden="1" x14ac:dyDescent="0.3">
      <c r="A3269">
        <v>184</v>
      </c>
      <c r="B3269" s="3" t="s">
        <v>186</v>
      </c>
      <c r="C3269" s="3" t="s">
        <v>4294</v>
      </c>
      <c r="D3269" s="6">
        <v>1500</v>
      </c>
      <c r="E3269" s="8">
        <v>51</v>
      </c>
      <c r="F3269" t="s">
        <v>8220</v>
      </c>
      <c r="G3269" t="s">
        <v>8228</v>
      </c>
      <c r="H3269" t="s">
        <v>8250</v>
      </c>
      <c r="I3269">
        <v>1409543940</v>
      </c>
      <c r="J3269">
        <v>1404586762</v>
      </c>
      <c r="K3269" t="b">
        <v>0</v>
      </c>
      <c r="L3269">
        <v>2</v>
      </c>
      <c r="M3269" t="b">
        <v>0</v>
      </c>
      <c r="N3269" t="s">
        <v>8266</v>
      </c>
      <c r="O3269">
        <f t="shared" si="204"/>
        <v>3</v>
      </c>
      <c r="P3269">
        <f t="shared" si="205"/>
        <v>25.5</v>
      </c>
      <c r="Q3269" s="10" t="s">
        <v>8321</v>
      </c>
      <c r="R3269" t="s">
        <v>8325</v>
      </c>
      <c r="S3269" s="15">
        <f t="shared" si="206"/>
        <v>41825.791226851856</v>
      </c>
      <c r="T3269" s="15">
        <f t="shared" si="207"/>
        <v>41883.165972222225</v>
      </c>
    </row>
    <row r="3270" spans="1:20" ht="43.2" hidden="1" x14ac:dyDescent="0.3">
      <c r="A3270">
        <v>470</v>
      </c>
      <c r="B3270" s="3" t="s">
        <v>471</v>
      </c>
      <c r="C3270" s="3" t="s">
        <v>4580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04"/>
        <v>1</v>
      </c>
      <c r="P3270">
        <f t="shared" si="205"/>
        <v>25.5</v>
      </c>
      <c r="Q3270" s="10" t="s">
        <v>8321</v>
      </c>
      <c r="R3270" t="s">
        <v>8339</v>
      </c>
      <c r="S3270" s="15">
        <f t="shared" si="206"/>
        <v>41605.167696759258</v>
      </c>
      <c r="T3270" s="15">
        <f t="shared" si="207"/>
        <v>41655.166666666664</v>
      </c>
    </row>
    <row r="3271" spans="1:20" ht="43.2" hidden="1" x14ac:dyDescent="0.3">
      <c r="A3271">
        <v>1072</v>
      </c>
      <c r="B3271" s="3" t="s">
        <v>1073</v>
      </c>
      <c r="C3271" s="3" t="s">
        <v>5182</v>
      </c>
      <c r="D3271" s="6">
        <v>75000</v>
      </c>
      <c r="E3271" s="8">
        <v>51</v>
      </c>
      <c r="F3271" t="s">
        <v>8220</v>
      </c>
      <c r="G3271" t="s">
        <v>8223</v>
      </c>
      <c r="H3271" t="s">
        <v>8245</v>
      </c>
      <c r="I3271">
        <v>1391630297</v>
      </c>
      <c r="J3271">
        <v>1389038297</v>
      </c>
      <c r="K3271" t="b">
        <v>0</v>
      </c>
      <c r="L3271">
        <v>4</v>
      </c>
      <c r="M3271" t="b">
        <v>0</v>
      </c>
      <c r="N3271" t="s">
        <v>8280</v>
      </c>
      <c r="O3271">
        <f t="shared" si="204"/>
        <v>0</v>
      </c>
      <c r="P3271">
        <f t="shared" si="205"/>
        <v>12.75</v>
      </c>
      <c r="Q3271" s="10" t="s">
        <v>8316</v>
      </c>
      <c r="R3271" t="s">
        <v>8334</v>
      </c>
      <c r="S3271" s="15">
        <f t="shared" si="206"/>
        <v>41645.832141203704</v>
      </c>
      <c r="T3271" s="15">
        <f t="shared" si="207"/>
        <v>41675.832141203704</v>
      </c>
    </row>
    <row r="3272" spans="1:20" ht="43.2" hidden="1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43.2" hidden="1" x14ac:dyDescent="0.3">
      <c r="A3273">
        <v>1875</v>
      </c>
      <c r="B3273" s="3" t="s">
        <v>1876</v>
      </c>
      <c r="C3273" s="3" t="s">
        <v>5985</v>
      </c>
      <c r="D3273" s="6">
        <v>10000</v>
      </c>
      <c r="E3273" s="8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>
        <f t="shared" si="204"/>
        <v>1</v>
      </c>
      <c r="P3273">
        <f t="shared" si="205"/>
        <v>17</v>
      </c>
      <c r="Q3273" s="10" t="s">
        <v>8316</v>
      </c>
      <c r="R3273" t="s">
        <v>8344</v>
      </c>
      <c r="S3273" s="15">
        <f t="shared" si="206"/>
        <v>42528.899398148147</v>
      </c>
      <c r="T3273" s="15">
        <f t="shared" si="207"/>
        <v>42588.899398148147</v>
      </c>
    </row>
    <row r="3274" spans="1:20" ht="43.2" hidden="1" x14ac:dyDescent="0.3">
      <c r="A3274">
        <v>1985</v>
      </c>
      <c r="B3274" s="3" t="s">
        <v>1986</v>
      </c>
      <c r="C3274" s="3" t="s">
        <v>6095</v>
      </c>
      <c r="D3274" s="6">
        <v>1600</v>
      </c>
      <c r="E3274" s="8">
        <v>51</v>
      </c>
      <c r="F3274" t="s">
        <v>8220</v>
      </c>
      <c r="G3274" t="s">
        <v>8224</v>
      </c>
      <c r="H3274" t="s">
        <v>8246</v>
      </c>
      <c r="I3274">
        <v>1470178800</v>
      </c>
      <c r="J3274">
        <v>1467650771</v>
      </c>
      <c r="K3274" t="b">
        <v>0</v>
      </c>
      <c r="L3274">
        <v>4</v>
      </c>
      <c r="M3274" t="b">
        <v>0</v>
      </c>
      <c r="N3274" t="s">
        <v>8294</v>
      </c>
      <c r="O3274">
        <f t="shared" si="204"/>
        <v>3</v>
      </c>
      <c r="P3274">
        <f t="shared" si="205"/>
        <v>12.75</v>
      </c>
      <c r="Q3274" s="10" t="s">
        <v>8313</v>
      </c>
      <c r="R3274" t="s">
        <v>8353</v>
      </c>
      <c r="S3274" s="15">
        <f t="shared" si="206"/>
        <v>42555.698738425926</v>
      </c>
      <c r="T3274" s="15">
        <f t="shared" si="207"/>
        <v>42584.958333333328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43.2" hidden="1" x14ac:dyDescent="0.3">
      <c r="A3276">
        <v>1060</v>
      </c>
      <c r="B3276" s="3" t="s">
        <v>1061</v>
      </c>
      <c r="C3276" s="3" t="s">
        <v>5170</v>
      </c>
      <c r="D3276" s="6">
        <v>5000</v>
      </c>
      <c r="E3276" s="8">
        <v>50</v>
      </c>
      <c r="F3276" t="s">
        <v>8219</v>
      </c>
      <c r="G3276" t="s">
        <v>8223</v>
      </c>
      <c r="H3276" t="s">
        <v>8245</v>
      </c>
      <c r="I3276">
        <v>1429134893</v>
      </c>
      <c r="J3276">
        <v>1426542893</v>
      </c>
      <c r="K3276" t="b">
        <v>0</v>
      </c>
      <c r="L3276">
        <v>1</v>
      </c>
      <c r="M3276" t="b">
        <v>0</v>
      </c>
      <c r="N3276" t="s">
        <v>8279</v>
      </c>
      <c r="O3276">
        <f t="shared" si="204"/>
        <v>1</v>
      </c>
      <c r="P3276">
        <f t="shared" si="205"/>
        <v>50</v>
      </c>
      <c r="Q3276" s="10" t="s">
        <v>8346</v>
      </c>
      <c r="R3276" t="s">
        <v>8347</v>
      </c>
      <c r="S3276" s="15">
        <f t="shared" si="206"/>
        <v>42079.913113425922</v>
      </c>
      <c r="T3276" s="15">
        <f t="shared" si="207"/>
        <v>42109.913113425922</v>
      </c>
    </row>
    <row r="3277" spans="1:20" ht="28.8" hidden="1" x14ac:dyDescent="0.3">
      <c r="A3277">
        <v>2373</v>
      </c>
      <c r="B3277" s="3" t="s">
        <v>2374</v>
      </c>
      <c r="C3277" s="3" t="s">
        <v>6483</v>
      </c>
      <c r="D3277" s="6">
        <v>850000</v>
      </c>
      <c r="E3277" s="8">
        <v>50</v>
      </c>
      <c r="F3277" t="s">
        <v>8219</v>
      </c>
      <c r="G3277" t="s">
        <v>8234</v>
      </c>
      <c r="H3277" t="s">
        <v>8254</v>
      </c>
      <c r="I3277">
        <v>1440863624</v>
      </c>
      <c r="J3277">
        <v>1438271624</v>
      </c>
      <c r="K3277" t="b">
        <v>0</v>
      </c>
      <c r="L3277">
        <v>1</v>
      </c>
      <c r="M3277" t="b">
        <v>0</v>
      </c>
      <c r="N3277" t="s">
        <v>8270</v>
      </c>
      <c r="O3277">
        <f t="shared" si="204"/>
        <v>0</v>
      </c>
      <c r="P3277">
        <f t="shared" si="205"/>
        <v>50</v>
      </c>
      <c r="Q3277" s="10" t="s">
        <v>8308</v>
      </c>
      <c r="R3277" t="s">
        <v>8342</v>
      </c>
      <c r="S3277" s="15">
        <f t="shared" si="206"/>
        <v>42215.662314814821</v>
      </c>
      <c r="T3277" s="15">
        <f t="shared" si="207"/>
        <v>42245.662314814821</v>
      </c>
    </row>
    <row r="3278" spans="1:20" ht="43.2" hidden="1" x14ac:dyDescent="0.3">
      <c r="A3278">
        <v>2393</v>
      </c>
      <c r="B3278" s="3" t="s">
        <v>2394</v>
      </c>
      <c r="C3278" s="3" t="s">
        <v>6503</v>
      </c>
      <c r="D3278" s="6">
        <v>100000</v>
      </c>
      <c r="E3278" s="8">
        <v>50</v>
      </c>
      <c r="F3278" t="s">
        <v>8219</v>
      </c>
      <c r="G3278" t="s">
        <v>8223</v>
      </c>
      <c r="H3278" t="s">
        <v>8245</v>
      </c>
      <c r="I3278">
        <v>1439048017</v>
      </c>
      <c r="J3278">
        <v>1436456017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5">
        <f t="shared" si="206"/>
        <v>42194.648344907408</v>
      </c>
      <c r="T3278" s="15">
        <f t="shared" si="207"/>
        <v>42224.648344907408</v>
      </c>
    </row>
    <row r="3279" spans="1:20" ht="43.2" hidden="1" x14ac:dyDescent="0.3">
      <c r="A3279">
        <v>2568</v>
      </c>
      <c r="B3279" s="3" t="s">
        <v>2568</v>
      </c>
      <c r="C3279" s="3" t="s">
        <v>6678</v>
      </c>
      <c r="D3279" s="6">
        <v>10000</v>
      </c>
      <c r="E3279" s="8">
        <v>50</v>
      </c>
      <c r="F3279" t="s">
        <v>8219</v>
      </c>
      <c r="G3279" t="s">
        <v>8224</v>
      </c>
      <c r="H3279" t="s">
        <v>8246</v>
      </c>
      <c r="I3279">
        <v>1472745594</v>
      </c>
      <c r="J3279">
        <v>1470153594</v>
      </c>
      <c r="K3279" t="b">
        <v>0</v>
      </c>
      <c r="L3279">
        <v>1</v>
      </c>
      <c r="M3279" t="b">
        <v>0</v>
      </c>
      <c r="N3279" t="s">
        <v>8282</v>
      </c>
      <c r="O3279">
        <f t="shared" si="204"/>
        <v>1</v>
      </c>
      <c r="P3279">
        <f t="shared" si="205"/>
        <v>50</v>
      </c>
      <c r="Q3279" s="10" t="s">
        <v>8319</v>
      </c>
      <c r="R3279" t="s">
        <v>8345</v>
      </c>
      <c r="S3279" s="15">
        <f t="shared" si="206"/>
        <v>42584.666597222225</v>
      </c>
      <c r="T3279" s="15">
        <f t="shared" si="207"/>
        <v>42614.666597222225</v>
      </c>
    </row>
    <row r="3280" spans="1:20" hidden="1" x14ac:dyDescent="0.3">
      <c r="A3280">
        <v>190</v>
      </c>
      <c r="B3280" s="3" t="s">
        <v>192</v>
      </c>
      <c r="C3280" s="3" t="s">
        <v>4300</v>
      </c>
      <c r="D3280" s="6">
        <v>12000</v>
      </c>
      <c r="E3280" s="8">
        <v>50</v>
      </c>
      <c r="F3280" t="s">
        <v>8220</v>
      </c>
      <c r="G3280" t="s">
        <v>8223</v>
      </c>
      <c r="H3280" t="s">
        <v>8245</v>
      </c>
      <c r="I3280">
        <v>1466091446</v>
      </c>
      <c r="J3280">
        <v>1465227446</v>
      </c>
      <c r="K3280" t="b">
        <v>0</v>
      </c>
      <c r="L3280">
        <v>1</v>
      </c>
      <c r="M3280" t="b">
        <v>0</v>
      </c>
      <c r="N3280" t="s">
        <v>8266</v>
      </c>
      <c r="O3280">
        <f t="shared" si="204"/>
        <v>0</v>
      </c>
      <c r="P3280">
        <f t="shared" si="205"/>
        <v>50</v>
      </c>
      <c r="Q3280" s="10" t="s">
        <v>8321</v>
      </c>
      <c r="R3280" t="s">
        <v>8325</v>
      </c>
      <c r="S3280" s="15">
        <f t="shared" si="206"/>
        <v>42527.650995370372</v>
      </c>
      <c r="T3280" s="15">
        <f t="shared" si="207"/>
        <v>42537.650995370372</v>
      </c>
    </row>
    <row r="3281" spans="1:20" ht="28.8" hidden="1" x14ac:dyDescent="0.3">
      <c r="A3281">
        <v>237</v>
      </c>
      <c r="B3281" s="3" t="s">
        <v>239</v>
      </c>
      <c r="C3281" s="3" t="s">
        <v>4347</v>
      </c>
      <c r="D3281" s="6">
        <v>15000</v>
      </c>
      <c r="E3281" s="8">
        <v>50</v>
      </c>
      <c r="F3281" t="s">
        <v>8220</v>
      </c>
      <c r="G3281" t="s">
        <v>8223</v>
      </c>
      <c r="H3281" t="s">
        <v>8245</v>
      </c>
      <c r="I3281">
        <v>1457445069</v>
      </c>
      <c r="J3281">
        <v>1452261069</v>
      </c>
      <c r="K3281" t="b">
        <v>0</v>
      </c>
      <c r="L3281">
        <v>1</v>
      </c>
      <c r="M3281" t="b">
        <v>0</v>
      </c>
      <c r="N3281" t="s">
        <v>8266</v>
      </c>
      <c r="O3281">
        <f t="shared" si="204"/>
        <v>0</v>
      </c>
      <c r="P3281">
        <f t="shared" si="205"/>
        <v>50</v>
      </c>
      <c r="Q3281" s="10" t="s">
        <v>8321</v>
      </c>
      <c r="R3281" t="s">
        <v>8325</v>
      </c>
      <c r="S3281" s="15">
        <f t="shared" si="206"/>
        <v>42377.577187499999</v>
      </c>
      <c r="T3281" s="15">
        <f t="shared" si="207"/>
        <v>42437.577187499999</v>
      </c>
    </row>
    <row r="3282" spans="1:20" ht="43.2" hidden="1" x14ac:dyDescent="0.3">
      <c r="A3282">
        <v>444</v>
      </c>
      <c r="B3282" s="3" t="s">
        <v>445</v>
      </c>
      <c r="C3282" s="3" t="s">
        <v>4554</v>
      </c>
      <c r="D3282" s="6">
        <v>1000</v>
      </c>
      <c r="E3282" s="8">
        <v>50</v>
      </c>
      <c r="F3282" t="s">
        <v>8220</v>
      </c>
      <c r="G3282" t="s">
        <v>8223</v>
      </c>
      <c r="H3282" t="s">
        <v>8245</v>
      </c>
      <c r="I3282">
        <v>1329342361</v>
      </c>
      <c r="J3282">
        <v>1324158361</v>
      </c>
      <c r="K3282" t="b">
        <v>0</v>
      </c>
      <c r="L3282">
        <v>1</v>
      </c>
      <c r="M3282" t="b">
        <v>0</v>
      </c>
      <c r="N3282" t="s">
        <v>8268</v>
      </c>
      <c r="O3282">
        <f t="shared" si="204"/>
        <v>5</v>
      </c>
      <c r="P3282">
        <f t="shared" si="205"/>
        <v>50</v>
      </c>
      <c r="Q3282" s="10" t="s">
        <v>8321</v>
      </c>
      <c r="R3282" t="s">
        <v>8339</v>
      </c>
      <c r="S3282" s="15">
        <f t="shared" si="206"/>
        <v>40894.906956018516</v>
      </c>
      <c r="T3282" s="15">
        <f t="shared" si="207"/>
        <v>40954.906956018516</v>
      </c>
    </row>
    <row r="3283" spans="1:20" ht="43.2" hidden="1" x14ac:dyDescent="0.3">
      <c r="A3283">
        <v>486</v>
      </c>
      <c r="B3283" s="3" t="s">
        <v>487</v>
      </c>
      <c r="C3283" s="3" t="s">
        <v>4596</v>
      </c>
      <c r="D3283" s="6">
        <v>550000</v>
      </c>
      <c r="E3283" s="8">
        <v>50</v>
      </c>
      <c r="F3283" t="s">
        <v>8220</v>
      </c>
      <c r="G3283" t="s">
        <v>8225</v>
      </c>
      <c r="H3283" t="s">
        <v>8247</v>
      </c>
      <c r="I3283">
        <v>1401662239</v>
      </c>
      <c r="J3283">
        <v>1399070239</v>
      </c>
      <c r="K3283" t="b">
        <v>0</v>
      </c>
      <c r="L3283">
        <v>1</v>
      </c>
      <c r="M3283" t="b">
        <v>0</v>
      </c>
      <c r="N3283" t="s">
        <v>8268</v>
      </c>
      <c r="O3283">
        <f t="shared" si="204"/>
        <v>0</v>
      </c>
      <c r="P3283">
        <f t="shared" si="205"/>
        <v>50</v>
      </c>
      <c r="Q3283" s="10" t="s">
        <v>8321</v>
      </c>
      <c r="R3283" t="s">
        <v>8339</v>
      </c>
      <c r="S3283" s="15">
        <f t="shared" si="206"/>
        <v>41761.94258101852</v>
      </c>
      <c r="T3283" s="15">
        <f t="shared" si="207"/>
        <v>41791.94258101852</v>
      </c>
    </row>
    <row r="3284" spans="1:20" ht="43.2" hidden="1" x14ac:dyDescent="0.3">
      <c r="A3284">
        <v>514</v>
      </c>
      <c r="B3284" s="3" t="s">
        <v>515</v>
      </c>
      <c r="C3284" s="3" t="s">
        <v>4624</v>
      </c>
      <c r="D3284" s="6">
        <v>1500</v>
      </c>
      <c r="E3284" s="8">
        <v>50</v>
      </c>
      <c r="F3284" t="s">
        <v>8220</v>
      </c>
      <c r="G3284" t="s">
        <v>8228</v>
      </c>
      <c r="H3284" t="s">
        <v>8250</v>
      </c>
      <c r="I3284">
        <v>1407595447</v>
      </c>
      <c r="J3284">
        <v>1405003447</v>
      </c>
      <c r="K3284" t="b">
        <v>0</v>
      </c>
      <c r="L3284">
        <v>3</v>
      </c>
      <c r="M3284" t="b">
        <v>0</v>
      </c>
      <c r="N3284" t="s">
        <v>8268</v>
      </c>
      <c r="O3284">
        <f t="shared" si="204"/>
        <v>3</v>
      </c>
      <c r="P3284">
        <f t="shared" si="205"/>
        <v>16.670000000000002</v>
      </c>
      <c r="Q3284" s="10" t="s">
        <v>8321</v>
      </c>
      <c r="R3284" t="s">
        <v>8339</v>
      </c>
      <c r="S3284" s="15">
        <f t="shared" si="206"/>
        <v>41830.613969907405</v>
      </c>
      <c r="T3284" s="15">
        <f t="shared" si="207"/>
        <v>41860.613969907405</v>
      </c>
    </row>
    <row r="3285" spans="1:20" ht="43.2" hidden="1" x14ac:dyDescent="0.3">
      <c r="A3285">
        <v>559</v>
      </c>
      <c r="B3285" s="3" t="s">
        <v>560</v>
      </c>
      <c r="C3285" s="3" t="s">
        <v>4669</v>
      </c>
      <c r="D3285" s="6">
        <v>240000</v>
      </c>
      <c r="E3285" s="8">
        <v>50</v>
      </c>
      <c r="F3285" t="s">
        <v>8220</v>
      </c>
      <c r="G3285" t="s">
        <v>8223</v>
      </c>
      <c r="H3285" t="s">
        <v>8245</v>
      </c>
      <c r="I3285">
        <v>1449989260</v>
      </c>
      <c r="J3285">
        <v>1447397260</v>
      </c>
      <c r="K3285" t="b">
        <v>0</v>
      </c>
      <c r="L3285">
        <v>1</v>
      </c>
      <c r="M3285" t="b">
        <v>0</v>
      </c>
      <c r="N3285" t="s">
        <v>8270</v>
      </c>
      <c r="O3285">
        <f t="shared" si="204"/>
        <v>0</v>
      </c>
      <c r="P3285">
        <f t="shared" si="205"/>
        <v>50</v>
      </c>
      <c r="Q3285" s="10" t="s">
        <v>8308</v>
      </c>
      <c r="R3285" t="s">
        <v>8342</v>
      </c>
      <c r="S3285" s="15">
        <f t="shared" si="206"/>
        <v>42321.283101851848</v>
      </c>
      <c r="T3285" s="15">
        <f t="shared" si="207"/>
        <v>42351.283101851848</v>
      </c>
    </row>
    <row r="3286" spans="1:20" ht="57.6" hidden="1" x14ac:dyDescent="0.3">
      <c r="A3286">
        <v>772</v>
      </c>
      <c r="B3286" s="3" t="s">
        <v>773</v>
      </c>
      <c r="C3286" s="3" t="s">
        <v>4882</v>
      </c>
      <c r="D3286" s="6">
        <v>1500</v>
      </c>
      <c r="E3286" s="8">
        <v>50</v>
      </c>
      <c r="F3286" t="s">
        <v>8220</v>
      </c>
      <c r="G3286" t="s">
        <v>8223</v>
      </c>
      <c r="H3286" t="s">
        <v>8245</v>
      </c>
      <c r="I3286">
        <v>1257047940</v>
      </c>
      <c r="J3286">
        <v>1252718519</v>
      </c>
      <c r="K3286" t="b">
        <v>0</v>
      </c>
      <c r="L3286">
        <v>1</v>
      </c>
      <c r="M3286" t="b">
        <v>0</v>
      </c>
      <c r="N3286" t="s">
        <v>8273</v>
      </c>
      <c r="O3286">
        <f t="shared" si="204"/>
        <v>3</v>
      </c>
      <c r="P3286">
        <f t="shared" si="205"/>
        <v>50</v>
      </c>
      <c r="Q3286" s="10" t="s">
        <v>8311</v>
      </c>
      <c r="R3286" t="s">
        <v>8352</v>
      </c>
      <c r="S3286" s="15">
        <f t="shared" si="206"/>
        <v>40068.056932870371</v>
      </c>
      <c r="T3286" s="15">
        <f t="shared" si="207"/>
        <v>40118.165972222225</v>
      </c>
    </row>
    <row r="3287" spans="1:20" ht="57.6" hidden="1" x14ac:dyDescent="0.3">
      <c r="A3287">
        <v>868</v>
      </c>
      <c r="B3287" s="3" t="s">
        <v>869</v>
      </c>
      <c r="C3287" s="3" t="s">
        <v>4978</v>
      </c>
      <c r="D3287" s="6">
        <v>45000</v>
      </c>
      <c r="E3287" s="8">
        <v>50</v>
      </c>
      <c r="F3287" t="s">
        <v>8220</v>
      </c>
      <c r="G3287" t="s">
        <v>8223</v>
      </c>
      <c r="H3287" t="s">
        <v>8245</v>
      </c>
      <c r="I3287">
        <v>1389055198</v>
      </c>
      <c r="J3287">
        <v>1386463198</v>
      </c>
      <c r="K3287" t="b">
        <v>0</v>
      </c>
      <c r="L3287">
        <v>1</v>
      </c>
      <c r="M3287" t="b">
        <v>0</v>
      </c>
      <c r="N3287" t="s">
        <v>8276</v>
      </c>
      <c r="O3287">
        <f t="shared" si="204"/>
        <v>0</v>
      </c>
      <c r="P3287">
        <f t="shared" si="205"/>
        <v>50</v>
      </c>
      <c r="Q3287" s="10" t="s">
        <v>8327</v>
      </c>
      <c r="R3287" t="s">
        <v>8350</v>
      </c>
      <c r="S3287" s="15">
        <f t="shared" si="206"/>
        <v>41616.027754629627</v>
      </c>
      <c r="T3287" s="15">
        <f t="shared" si="207"/>
        <v>41646.027754629627</v>
      </c>
    </row>
    <row r="3288" spans="1:20" ht="43.2" hidden="1" x14ac:dyDescent="0.3">
      <c r="A3288">
        <v>935</v>
      </c>
      <c r="B3288" s="3" t="s">
        <v>936</v>
      </c>
      <c r="C3288" s="3" t="s">
        <v>5045</v>
      </c>
      <c r="D3288" s="6">
        <v>3500</v>
      </c>
      <c r="E3288" s="8">
        <v>50</v>
      </c>
      <c r="F3288" t="s">
        <v>8220</v>
      </c>
      <c r="G3288" t="s">
        <v>8223</v>
      </c>
      <c r="H3288" t="s">
        <v>8245</v>
      </c>
      <c r="I3288">
        <v>1454054429</v>
      </c>
      <c r="J3288">
        <v>1451462429</v>
      </c>
      <c r="K3288" t="b">
        <v>0</v>
      </c>
      <c r="L3288">
        <v>2</v>
      </c>
      <c r="M3288" t="b">
        <v>0</v>
      </c>
      <c r="N3288" t="s">
        <v>8276</v>
      </c>
      <c r="O3288">
        <f t="shared" si="204"/>
        <v>1</v>
      </c>
      <c r="P3288">
        <f t="shared" si="205"/>
        <v>25</v>
      </c>
      <c r="Q3288" s="10" t="s">
        <v>8327</v>
      </c>
      <c r="R3288" t="s">
        <v>8350</v>
      </c>
      <c r="S3288" s="15">
        <f t="shared" si="206"/>
        <v>42368.333668981482</v>
      </c>
      <c r="T3288" s="15">
        <f t="shared" si="207"/>
        <v>42398.333668981482</v>
      </c>
    </row>
    <row r="3289" spans="1:20" ht="57.6" hidden="1" x14ac:dyDescent="0.3">
      <c r="A3289">
        <v>1135</v>
      </c>
      <c r="B3289" s="3" t="s">
        <v>1136</v>
      </c>
      <c r="C3289" s="3" t="s">
        <v>5245</v>
      </c>
      <c r="D3289" s="6">
        <v>1000</v>
      </c>
      <c r="E3289" s="8">
        <v>50</v>
      </c>
      <c r="F3289" t="s">
        <v>8220</v>
      </c>
      <c r="G3289" t="s">
        <v>8235</v>
      </c>
      <c r="H3289" t="s">
        <v>8248</v>
      </c>
      <c r="I3289">
        <v>1470527094</v>
      </c>
      <c r="J3289">
        <v>1467935094</v>
      </c>
      <c r="K3289" t="b">
        <v>0</v>
      </c>
      <c r="L3289">
        <v>1</v>
      </c>
      <c r="M3289" t="b">
        <v>0</v>
      </c>
      <c r="N3289" t="s">
        <v>8281</v>
      </c>
      <c r="O3289">
        <f t="shared" si="204"/>
        <v>5</v>
      </c>
      <c r="P3289">
        <f t="shared" si="205"/>
        <v>50</v>
      </c>
      <c r="Q3289" s="10" t="s">
        <v>8316</v>
      </c>
      <c r="R3289" t="s">
        <v>8344</v>
      </c>
      <c r="S3289" s="15">
        <f t="shared" si="206"/>
        <v>42558.989513888882</v>
      </c>
      <c r="T3289" s="15">
        <f t="shared" si="207"/>
        <v>42588.989513888882</v>
      </c>
    </row>
    <row r="3290" spans="1:20" ht="28.8" hidden="1" x14ac:dyDescent="0.3">
      <c r="A3290">
        <v>1153</v>
      </c>
      <c r="B3290" s="3" t="s">
        <v>1154</v>
      </c>
      <c r="C3290" s="3" t="s">
        <v>5263</v>
      </c>
      <c r="D3290" s="6">
        <v>8000</v>
      </c>
      <c r="E3290" s="8">
        <v>50</v>
      </c>
      <c r="F3290" t="s">
        <v>8220</v>
      </c>
      <c r="G3290" t="s">
        <v>8223</v>
      </c>
      <c r="H3290" t="s">
        <v>8245</v>
      </c>
      <c r="I3290">
        <v>1434647305</v>
      </c>
      <c r="J3290">
        <v>1432055305</v>
      </c>
      <c r="K3290" t="b">
        <v>0</v>
      </c>
      <c r="L3290">
        <v>1</v>
      </c>
      <c r="M3290" t="b">
        <v>0</v>
      </c>
      <c r="N3290" t="s">
        <v>8282</v>
      </c>
      <c r="O3290">
        <f t="shared" si="204"/>
        <v>1</v>
      </c>
      <c r="P3290">
        <f t="shared" si="205"/>
        <v>50</v>
      </c>
      <c r="Q3290" s="10" t="s">
        <v>8319</v>
      </c>
      <c r="R3290" t="s">
        <v>8345</v>
      </c>
      <c r="S3290" s="15">
        <f t="shared" si="206"/>
        <v>42143.714178240742</v>
      </c>
      <c r="T3290" s="15">
        <f t="shared" si="207"/>
        <v>42173.714178240742</v>
      </c>
    </row>
    <row r="3291" spans="1:20" ht="43.2" hidden="1" x14ac:dyDescent="0.3">
      <c r="A3291">
        <v>1483</v>
      </c>
      <c r="B3291" s="3" t="s">
        <v>1484</v>
      </c>
      <c r="C3291" s="3" t="s">
        <v>5593</v>
      </c>
      <c r="D3291" s="6">
        <v>7000</v>
      </c>
      <c r="E3291" s="8">
        <v>50</v>
      </c>
      <c r="F3291" t="s">
        <v>8220</v>
      </c>
      <c r="G3291" t="s">
        <v>8223</v>
      </c>
      <c r="H3291" t="s">
        <v>8245</v>
      </c>
      <c r="I3291">
        <v>1469162275</v>
      </c>
      <c r="J3291">
        <v>1467002275</v>
      </c>
      <c r="K3291" t="b">
        <v>0</v>
      </c>
      <c r="L3291">
        <v>2</v>
      </c>
      <c r="M3291" t="b">
        <v>0</v>
      </c>
      <c r="N3291" t="s">
        <v>8273</v>
      </c>
      <c r="O3291">
        <f t="shared" si="204"/>
        <v>1</v>
      </c>
      <c r="P3291">
        <f t="shared" si="205"/>
        <v>25</v>
      </c>
      <c r="Q3291" s="10" t="s">
        <v>8311</v>
      </c>
      <c r="R3291" t="s">
        <v>8352</v>
      </c>
      <c r="S3291" s="15">
        <f t="shared" si="206"/>
        <v>42548.192997685182</v>
      </c>
      <c r="T3291" s="15">
        <f t="shared" si="207"/>
        <v>42573.192997685182</v>
      </c>
    </row>
    <row r="3292" spans="1:20" ht="28.8" hidden="1" x14ac:dyDescent="0.3">
      <c r="A3292">
        <v>1559</v>
      </c>
      <c r="B3292" s="3" t="s">
        <v>1560</v>
      </c>
      <c r="C3292" s="3" t="s">
        <v>5669</v>
      </c>
      <c r="D3292" s="6">
        <v>15000</v>
      </c>
      <c r="E3292" s="8">
        <v>50</v>
      </c>
      <c r="F3292" t="s">
        <v>8220</v>
      </c>
      <c r="G3292" t="s">
        <v>8223</v>
      </c>
      <c r="H3292" t="s">
        <v>8245</v>
      </c>
      <c r="I3292">
        <v>1430270199</v>
      </c>
      <c r="J3292">
        <v>1428974199</v>
      </c>
      <c r="K3292" t="b">
        <v>0</v>
      </c>
      <c r="L3292">
        <v>1</v>
      </c>
      <c r="M3292" t="b">
        <v>0</v>
      </c>
      <c r="N3292" t="s">
        <v>8287</v>
      </c>
      <c r="O3292">
        <f t="shared" si="204"/>
        <v>0</v>
      </c>
      <c r="P3292">
        <f t="shared" si="205"/>
        <v>50</v>
      </c>
      <c r="Q3292" s="10" t="s">
        <v>8313</v>
      </c>
      <c r="R3292" t="s">
        <v>8355</v>
      </c>
      <c r="S3292" s="15">
        <f t="shared" si="206"/>
        <v>42108.05322916666</v>
      </c>
      <c r="T3292" s="15">
        <f t="shared" si="207"/>
        <v>42123.05322916666</v>
      </c>
    </row>
    <row r="3293" spans="1:20" ht="57.6" hidden="1" x14ac:dyDescent="0.3">
      <c r="A3293">
        <v>1713</v>
      </c>
      <c r="B3293" s="3" t="s">
        <v>1714</v>
      </c>
      <c r="C3293" s="3" t="s">
        <v>5823</v>
      </c>
      <c r="D3293" s="6">
        <v>3000</v>
      </c>
      <c r="E3293" s="8">
        <v>50</v>
      </c>
      <c r="F3293" t="s">
        <v>8220</v>
      </c>
      <c r="G3293" t="s">
        <v>8223</v>
      </c>
      <c r="H3293" t="s">
        <v>8245</v>
      </c>
      <c r="I3293">
        <v>1412536412</v>
      </c>
      <c r="J3293">
        <v>1409944412</v>
      </c>
      <c r="K3293" t="b">
        <v>0</v>
      </c>
      <c r="L3293">
        <v>1</v>
      </c>
      <c r="M3293" t="b">
        <v>0</v>
      </c>
      <c r="N3293" t="s">
        <v>8291</v>
      </c>
      <c r="O3293">
        <f t="shared" si="204"/>
        <v>2</v>
      </c>
      <c r="P3293">
        <f t="shared" si="205"/>
        <v>50</v>
      </c>
      <c r="Q3293" s="10" t="s">
        <v>8327</v>
      </c>
      <c r="R3293" t="s">
        <v>8330</v>
      </c>
      <c r="S3293" s="15">
        <f t="shared" si="206"/>
        <v>41887.801064814819</v>
      </c>
      <c r="T3293" s="15">
        <f t="shared" si="207"/>
        <v>41917.801064814819</v>
      </c>
    </row>
    <row r="3294" spans="1:20" ht="43.2" hidden="1" x14ac:dyDescent="0.3">
      <c r="A3294">
        <v>1904</v>
      </c>
      <c r="B3294" s="3" t="s">
        <v>1905</v>
      </c>
      <c r="C3294" s="3" t="s">
        <v>6014</v>
      </c>
      <c r="D3294" s="6">
        <v>50000</v>
      </c>
      <c r="E3294" s="8">
        <v>50</v>
      </c>
      <c r="F3294" t="s">
        <v>8220</v>
      </c>
      <c r="G3294" t="s">
        <v>8223</v>
      </c>
      <c r="H3294" t="s">
        <v>8245</v>
      </c>
      <c r="I3294">
        <v>1451752021</v>
      </c>
      <c r="J3294">
        <v>1447864021</v>
      </c>
      <c r="K3294" t="b">
        <v>0</v>
      </c>
      <c r="L3294">
        <v>2</v>
      </c>
      <c r="M3294" t="b">
        <v>0</v>
      </c>
      <c r="N3294" t="s">
        <v>8292</v>
      </c>
      <c r="O3294">
        <f t="shared" si="204"/>
        <v>0</v>
      </c>
      <c r="P3294">
        <f t="shared" si="205"/>
        <v>25</v>
      </c>
      <c r="Q3294" s="10" t="s">
        <v>8308</v>
      </c>
      <c r="R3294" t="s">
        <v>8318</v>
      </c>
      <c r="S3294" s="15">
        <f t="shared" si="206"/>
        <v>42326.685428240744</v>
      </c>
      <c r="T3294" s="15">
        <f t="shared" si="207"/>
        <v>42371.685428240744</v>
      </c>
    </row>
    <row r="3295" spans="1:20" ht="43.2" hidden="1" x14ac:dyDescent="0.3">
      <c r="A3295">
        <v>1989</v>
      </c>
      <c r="B3295" s="3" t="s">
        <v>1990</v>
      </c>
      <c r="C3295" s="3" t="s">
        <v>6099</v>
      </c>
      <c r="D3295" s="6">
        <v>5000</v>
      </c>
      <c r="E3295" s="8">
        <v>50</v>
      </c>
      <c r="F3295" t="s">
        <v>8220</v>
      </c>
      <c r="G3295" t="s">
        <v>8223</v>
      </c>
      <c r="H3295" t="s">
        <v>8245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8294</v>
      </c>
      <c r="O3295">
        <f t="shared" si="204"/>
        <v>1</v>
      </c>
      <c r="P3295">
        <f t="shared" si="205"/>
        <v>50</v>
      </c>
      <c r="Q3295" s="10" t="s">
        <v>8313</v>
      </c>
      <c r="R3295" t="s">
        <v>8353</v>
      </c>
      <c r="S3295" s="15">
        <f t="shared" si="206"/>
        <v>42685.680648148147</v>
      </c>
      <c r="T3295" s="15">
        <f t="shared" si="207"/>
        <v>42715.680648148147</v>
      </c>
    </row>
    <row r="3296" spans="1:20" ht="57.6" hidden="1" x14ac:dyDescent="0.3">
      <c r="A3296">
        <v>2123</v>
      </c>
      <c r="B3296" s="3" t="s">
        <v>2124</v>
      </c>
      <c r="C3296" s="3" t="s">
        <v>6233</v>
      </c>
      <c r="D3296" s="6">
        <v>500</v>
      </c>
      <c r="E3296" s="8">
        <v>50</v>
      </c>
      <c r="F3296" t="s">
        <v>8220</v>
      </c>
      <c r="G3296" t="s">
        <v>8223</v>
      </c>
      <c r="H3296" t="s">
        <v>8245</v>
      </c>
      <c r="I3296">
        <v>1268636340</v>
      </c>
      <c r="J3296">
        <v>1263982307</v>
      </c>
      <c r="K3296" t="b">
        <v>0</v>
      </c>
      <c r="L3296">
        <v>5</v>
      </c>
      <c r="M3296" t="b">
        <v>0</v>
      </c>
      <c r="N3296" t="s">
        <v>8280</v>
      </c>
      <c r="O3296">
        <f t="shared" si="204"/>
        <v>10</v>
      </c>
      <c r="P3296">
        <f t="shared" si="205"/>
        <v>10</v>
      </c>
      <c r="Q3296" s="10" t="s">
        <v>8316</v>
      </c>
      <c r="R3296" t="s">
        <v>8334</v>
      </c>
      <c r="S3296" s="15">
        <f t="shared" si="206"/>
        <v>40198.424849537041</v>
      </c>
      <c r="T3296" s="15">
        <f t="shared" si="207"/>
        <v>40252.290972222225</v>
      </c>
    </row>
    <row r="3297" spans="1:20" ht="43.2" hidden="1" x14ac:dyDescent="0.3">
      <c r="A3297">
        <v>2152</v>
      </c>
      <c r="B3297" s="3" t="s">
        <v>2153</v>
      </c>
      <c r="C3297" s="3" t="s">
        <v>6262</v>
      </c>
      <c r="D3297" s="6">
        <v>30000</v>
      </c>
      <c r="E3297" s="8">
        <v>50</v>
      </c>
      <c r="F3297" t="s">
        <v>8220</v>
      </c>
      <c r="G3297" t="s">
        <v>8223</v>
      </c>
      <c r="H3297" t="s">
        <v>8245</v>
      </c>
      <c r="I3297">
        <v>1394909909</v>
      </c>
      <c r="J3297">
        <v>1392321509</v>
      </c>
      <c r="K3297" t="b">
        <v>0</v>
      </c>
      <c r="L3297">
        <v>4</v>
      </c>
      <c r="M3297" t="b">
        <v>0</v>
      </c>
      <c r="N3297" t="s">
        <v>8280</v>
      </c>
      <c r="O3297">
        <f t="shared" si="204"/>
        <v>0</v>
      </c>
      <c r="P3297">
        <f t="shared" si="205"/>
        <v>12.5</v>
      </c>
      <c r="Q3297" s="10" t="s">
        <v>8316</v>
      </c>
      <c r="R3297" t="s">
        <v>8334</v>
      </c>
      <c r="S3297" s="15">
        <f t="shared" si="206"/>
        <v>41683.832280092596</v>
      </c>
      <c r="T3297" s="15">
        <f t="shared" si="207"/>
        <v>41713.790613425925</v>
      </c>
    </row>
    <row r="3298" spans="1:20" ht="43.2" hidden="1" x14ac:dyDescent="0.3">
      <c r="A3298">
        <v>2438</v>
      </c>
      <c r="B3298" s="3" t="s">
        <v>2439</v>
      </c>
      <c r="C3298" s="3" t="s">
        <v>6548</v>
      </c>
      <c r="D3298" s="6">
        <v>15000</v>
      </c>
      <c r="E3298" s="8">
        <v>50</v>
      </c>
      <c r="F3298" t="s">
        <v>8220</v>
      </c>
      <c r="G3298" t="s">
        <v>8223</v>
      </c>
      <c r="H3298" t="s">
        <v>8245</v>
      </c>
      <c r="I3298">
        <v>1449529062</v>
      </c>
      <c r="J3298">
        <v>1444341462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0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42285.91506944444</v>
      </c>
      <c r="T3298" s="15">
        <f t="shared" si="207"/>
        <v>42345.956736111111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43.2" x14ac:dyDescent="0.3">
      <c r="A3303">
        <v>3794</v>
      </c>
      <c r="B3303" s="3" t="s">
        <v>3791</v>
      </c>
      <c r="C3303" s="3" t="s">
        <v>7904</v>
      </c>
      <c r="D3303" s="6">
        <v>5000</v>
      </c>
      <c r="E3303" s="8">
        <v>50</v>
      </c>
      <c r="F3303" t="s">
        <v>8220</v>
      </c>
      <c r="G3303" t="s">
        <v>8224</v>
      </c>
      <c r="H3303" t="s">
        <v>8246</v>
      </c>
      <c r="I3303">
        <v>1433685354</v>
      </c>
      <c r="J3303">
        <v>1431093354</v>
      </c>
      <c r="K3303" t="b">
        <v>0</v>
      </c>
      <c r="L3303">
        <v>1</v>
      </c>
      <c r="M3303" t="b">
        <v>0</v>
      </c>
      <c r="N3303" t="s">
        <v>8303</v>
      </c>
      <c r="O3303">
        <f t="shared" si="204"/>
        <v>1</v>
      </c>
      <c r="P3303">
        <f t="shared" si="205"/>
        <v>50</v>
      </c>
      <c r="Q3303" s="10" t="s">
        <v>8323</v>
      </c>
      <c r="R3303" t="s">
        <v>8335</v>
      </c>
      <c r="S3303" s="15">
        <f t="shared" si="206"/>
        <v>42132.58048611111</v>
      </c>
      <c r="T3303" s="15">
        <f t="shared" si="207"/>
        <v>42162.58048611111</v>
      </c>
    </row>
    <row r="3304" spans="1:20" ht="43.2" hidden="1" x14ac:dyDescent="0.3">
      <c r="A3304">
        <v>3895</v>
      </c>
      <c r="B3304" s="3" t="s">
        <v>3892</v>
      </c>
      <c r="C3304" s="3" t="s">
        <v>8003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1425103218</v>
      </c>
      <c r="J3304">
        <v>1422424818</v>
      </c>
      <c r="K3304" t="b">
        <v>0</v>
      </c>
      <c r="L3304">
        <v>1</v>
      </c>
      <c r="M3304" t="b">
        <v>0</v>
      </c>
      <c r="N3304" t="s">
        <v>8269</v>
      </c>
      <c r="O3304">
        <f t="shared" si="204"/>
        <v>5</v>
      </c>
      <c r="P3304">
        <f t="shared" si="205"/>
        <v>50</v>
      </c>
      <c r="Q3304" s="10" t="s">
        <v>8323</v>
      </c>
      <c r="R3304" t="s">
        <v>8326</v>
      </c>
      <c r="S3304" s="15">
        <f t="shared" si="206"/>
        <v>42032.250208333338</v>
      </c>
      <c r="T3304" s="15">
        <f t="shared" si="207"/>
        <v>42063.250208333338</v>
      </c>
    </row>
    <row r="3305" spans="1:20" ht="72" hidden="1" x14ac:dyDescent="0.3">
      <c r="A3305">
        <v>3941</v>
      </c>
      <c r="B3305" s="3" t="s">
        <v>3938</v>
      </c>
      <c r="C3305" s="3" t="s">
        <v>8049</v>
      </c>
      <c r="D3305" s="6">
        <v>5500</v>
      </c>
      <c r="E3305" s="8">
        <v>50</v>
      </c>
      <c r="F3305" t="s">
        <v>8220</v>
      </c>
      <c r="G3305" t="s">
        <v>8223</v>
      </c>
      <c r="H3305" t="s">
        <v>8245</v>
      </c>
      <c r="I3305">
        <v>1416877200</v>
      </c>
      <c r="J3305">
        <v>1414505137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25</v>
      </c>
      <c r="Q3305" s="10" t="s">
        <v>8323</v>
      </c>
      <c r="R3305" t="s">
        <v>8326</v>
      </c>
      <c r="S3305" s="15">
        <f t="shared" si="206"/>
        <v>41940.587233796294</v>
      </c>
      <c r="T3305" s="15">
        <f t="shared" si="207"/>
        <v>41968.041666666672</v>
      </c>
    </row>
    <row r="3306" spans="1:20" ht="57.6" hidden="1" x14ac:dyDescent="0.3">
      <c r="A3306">
        <v>4099</v>
      </c>
      <c r="B3306" s="3" t="s">
        <v>4095</v>
      </c>
      <c r="C3306" s="3" t="s">
        <v>8202</v>
      </c>
      <c r="D3306" s="6">
        <v>4500</v>
      </c>
      <c r="E3306" s="8">
        <v>50</v>
      </c>
      <c r="F3306" t="s">
        <v>8220</v>
      </c>
      <c r="G3306" t="s">
        <v>8223</v>
      </c>
      <c r="H3306" t="s">
        <v>8245</v>
      </c>
      <c r="I3306">
        <v>1472847873</v>
      </c>
      <c r="J3306">
        <v>1468959873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50</v>
      </c>
      <c r="Q3306" s="10" t="s">
        <v>8323</v>
      </c>
      <c r="R3306" t="s">
        <v>8326</v>
      </c>
      <c r="S3306" s="15">
        <f t="shared" si="206"/>
        <v>42570.850381944445</v>
      </c>
      <c r="T3306" s="15">
        <f t="shared" si="207"/>
        <v>42615.850381944445</v>
      </c>
    </row>
    <row r="3307" spans="1:20" ht="28.8" hidden="1" x14ac:dyDescent="0.3">
      <c r="A3307">
        <v>3137</v>
      </c>
      <c r="B3307" s="3" t="s">
        <v>3137</v>
      </c>
      <c r="C3307" s="3" t="s">
        <v>7247</v>
      </c>
      <c r="D3307" s="6">
        <v>1500</v>
      </c>
      <c r="E3307" s="8">
        <v>50</v>
      </c>
      <c r="F3307" t="s">
        <v>8221</v>
      </c>
      <c r="G3307" t="s">
        <v>8223</v>
      </c>
      <c r="H3307" t="s">
        <v>8245</v>
      </c>
      <c r="I3307">
        <v>1493838720</v>
      </c>
      <c r="J3307">
        <v>1489439669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3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42807.885057870371</v>
      </c>
      <c r="T3307" s="15">
        <f t="shared" si="207"/>
        <v>42858.8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3.2" hidden="1" x14ac:dyDescent="0.3">
      <c r="A3324">
        <v>3960</v>
      </c>
      <c r="B3324" s="3" t="s">
        <v>3957</v>
      </c>
      <c r="C3324" s="3" t="s">
        <v>8067</v>
      </c>
      <c r="D3324" s="6">
        <v>3000</v>
      </c>
      <c r="E3324" s="8">
        <v>45</v>
      </c>
      <c r="F3324" t="s">
        <v>8220</v>
      </c>
      <c r="G3324" t="s">
        <v>8223</v>
      </c>
      <c r="H3324" t="s">
        <v>8245</v>
      </c>
      <c r="I3324">
        <v>1451852256</v>
      </c>
      <c r="J3324">
        <v>1449260256</v>
      </c>
      <c r="K3324" t="b">
        <v>0</v>
      </c>
      <c r="L3324">
        <v>4</v>
      </c>
      <c r="M3324" t="b">
        <v>0</v>
      </c>
      <c r="N3324" t="s">
        <v>8269</v>
      </c>
      <c r="O3324">
        <f t="shared" si="204"/>
        <v>2</v>
      </c>
      <c r="P3324">
        <f t="shared" si="205"/>
        <v>11.25</v>
      </c>
      <c r="Q3324" s="10" t="s">
        <v>8323</v>
      </c>
      <c r="R3324" t="s">
        <v>8326</v>
      </c>
      <c r="S3324" s="15">
        <f t="shared" si="206"/>
        <v>42342.845555555556</v>
      </c>
      <c r="T3324" s="15">
        <f t="shared" si="207"/>
        <v>42372.845555555556</v>
      </c>
    </row>
    <row r="3325" spans="1:20" ht="57.6" hidden="1" x14ac:dyDescent="0.3">
      <c r="A3325">
        <v>3962</v>
      </c>
      <c r="B3325" s="3" t="s">
        <v>3959</v>
      </c>
      <c r="C3325" s="3" t="s">
        <v>8069</v>
      </c>
      <c r="D3325" s="6">
        <v>1400</v>
      </c>
      <c r="E3325" s="8">
        <v>45</v>
      </c>
      <c r="F3325" t="s">
        <v>8220</v>
      </c>
      <c r="G3325" t="s">
        <v>8224</v>
      </c>
      <c r="H3325" t="s">
        <v>8246</v>
      </c>
      <c r="I3325">
        <v>1448722494</v>
      </c>
      <c r="J3325">
        <v>1446562494</v>
      </c>
      <c r="K3325" t="b">
        <v>0</v>
      </c>
      <c r="L3325">
        <v>3</v>
      </c>
      <c r="M3325" t="b">
        <v>0</v>
      </c>
      <c r="N3325" t="s">
        <v>8269</v>
      </c>
      <c r="O3325">
        <f t="shared" si="204"/>
        <v>3</v>
      </c>
      <c r="P3325">
        <f t="shared" si="205"/>
        <v>15</v>
      </c>
      <c r="Q3325" s="10" t="s">
        <v>8323</v>
      </c>
      <c r="R3325" t="s">
        <v>8326</v>
      </c>
      <c r="S3325" s="15">
        <f t="shared" si="206"/>
        <v>42311.621458333335</v>
      </c>
      <c r="T3325" s="15">
        <f t="shared" si="207"/>
        <v>42336.621458333335</v>
      </c>
    </row>
    <row r="3326" spans="1:20" ht="57.6" hidden="1" x14ac:dyDescent="0.3">
      <c r="A3326">
        <v>3966</v>
      </c>
      <c r="B3326" s="3" t="s">
        <v>3963</v>
      </c>
      <c r="C3326" s="3" t="s">
        <v>8073</v>
      </c>
      <c r="D3326" s="6">
        <v>7500</v>
      </c>
      <c r="E3326" s="8">
        <v>45</v>
      </c>
      <c r="F3326" t="s">
        <v>8220</v>
      </c>
      <c r="G3326" t="s">
        <v>8223</v>
      </c>
      <c r="H3326" t="s">
        <v>8245</v>
      </c>
      <c r="I3326">
        <v>1406170740</v>
      </c>
      <c r="J3326">
        <v>1402506278</v>
      </c>
      <c r="K3326" t="b">
        <v>0</v>
      </c>
      <c r="L3326">
        <v>2</v>
      </c>
      <c r="M3326" t="b">
        <v>0</v>
      </c>
      <c r="N3326" t="s">
        <v>8269</v>
      </c>
      <c r="O3326">
        <f t="shared" si="204"/>
        <v>1</v>
      </c>
      <c r="P3326">
        <f t="shared" si="205"/>
        <v>22.5</v>
      </c>
      <c r="Q3326" s="10" t="s">
        <v>8323</v>
      </c>
      <c r="R3326" t="s">
        <v>8326</v>
      </c>
      <c r="S3326" s="15">
        <f t="shared" si="206"/>
        <v>41801.711550925924</v>
      </c>
      <c r="T3326" s="15">
        <f t="shared" si="207"/>
        <v>41844.124305555553</v>
      </c>
    </row>
    <row r="3327" spans="1:20" ht="43.2" hidden="1" x14ac:dyDescent="0.3">
      <c r="A3327">
        <v>3142</v>
      </c>
      <c r="B3327" s="3" t="s">
        <v>3142</v>
      </c>
      <c r="C3327" s="3" t="s">
        <v>7252</v>
      </c>
      <c r="D3327" s="6">
        <v>2750</v>
      </c>
      <c r="E3327" s="8">
        <v>45</v>
      </c>
      <c r="F3327" t="s">
        <v>8221</v>
      </c>
      <c r="G3327" t="s">
        <v>8224</v>
      </c>
      <c r="H3327" t="s">
        <v>8246</v>
      </c>
      <c r="I3327">
        <v>1489922339</v>
      </c>
      <c r="J3327">
        <v>1487333939</v>
      </c>
      <c r="K3327" t="b">
        <v>0</v>
      </c>
      <c r="L3327">
        <v>3</v>
      </c>
      <c r="M3327" t="b">
        <v>0</v>
      </c>
      <c r="N3327" t="s">
        <v>8269</v>
      </c>
      <c r="O3327">
        <f t="shared" si="204"/>
        <v>2</v>
      </c>
      <c r="P3327">
        <f t="shared" si="205"/>
        <v>15</v>
      </c>
      <c r="Q3327" s="10" t="s">
        <v>8323</v>
      </c>
      <c r="R3327" t="s">
        <v>8326</v>
      </c>
      <c r="S3327" s="15">
        <f t="shared" si="206"/>
        <v>42783.513182870374</v>
      </c>
      <c r="T3327" s="15">
        <f t="shared" si="207"/>
        <v>42813.471516203703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3.2" hidden="1" x14ac:dyDescent="0.3">
      <c r="A3336">
        <v>1232</v>
      </c>
      <c r="B3336" s="3" t="s">
        <v>1233</v>
      </c>
      <c r="C3336" s="3" t="s">
        <v>5342</v>
      </c>
      <c r="D3336" s="6">
        <v>5000</v>
      </c>
      <c r="E3336" s="8">
        <v>40</v>
      </c>
      <c r="F3336" t="s">
        <v>8219</v>
      </c>
      <c r="G3336" t="s">
        <v>8223</v>
      </c>
      <c r="H3336" t="s">
        <v>8245</v>
      </c>
      <c r="I3336">
        <v>1381090870</v>
      </c>
      <c r="J3336">
        <v>1377030070</v>
      </c>
      <c r="K3336" t="b">
        <v>0</v>
      </c>
      <c r="L3336">
        <v>1</v>
      </c>
      <c r="M3336" t="b">
        <v>0</v>
      </c>
      <c r="N3336" t="s">
        <v>8284</v>
      </c>
      <c r="O3336">
        <f t="shared" si="208"/>
        <v>1</v>
      </c>
      <c r="P3336">
        <f t="shared" si="209"/>
        <v>40</v>
      </c>
      <c r="Q3336" s="10" t="s">
        <v>8327</v>
      </c>
      <c r="R3336" t="s">
        <v>8354</v>
      </c>
      <c r="S3336" s="15">
        <f t="shared" si="210"/>
        <v>41506.848032407412</v>
      </c>
      <c r="T3336" s="15">
        <f t="shared" si="211"/>
        <v>41553.848032407412</v>
      </c>
    </row>
    <row r="3337" spans="1:20" ht="28.8" hidden="1" x14ac:dyDescent="0.3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3</v>
      </c>
      <c r="P3337">
        <f t="shared" si="209"/>
        <v>13.33</v>
      </c>
      <c r="Q3337" s="10" t="s">
        <v>8323</v>
      </c>
      <c r="R3337" t="s">
        <v>8335</v>
      </c>
      <c r="S3337" s="15">
        <f t="shared" si="210"/>
        <v>42763.780671296292</v>
      </c>
      <c r="T3337" s="15">
        <f t="shared" si="211"/>
        <v>42823.739004629635</v>
      </c>
    </row>
    <row r="3338" spans="1:20" ht="43.2" hidden="1" x14ac:dyDescent="0.3">
      <c r="A3338">
        <v>937</v>
      </c>
      <c r="B3338" s="3" t="s">
        <v>938</v>
      </c>
      <c r="C3338" s="3" t="s">
        <v>5047</v>
      </c>
      <c r="D3338" s="6">
        <v>3500</v>
      </c>
      <c r="E3338" s="8">
        <v>40</v>
      </c>
      <c r="F3338" t="s">
        <v>8220</v>
      </c>
      <c r="G3338" t="s">
        <v>8223</v>
      </c>
      <c r="H3338" t="s">
        <v>8245</v>
      </c>
      <c r="I3338">
        <v>1383509357</v>
      </c>
      <c r="J3338">
        <v>1380913757</v>
      </c>
      <c r="K3338" t="b">
        <v>0</v>
      </c>
      <c r="L3338">
        <v>2</v>
      </c>
      <c r="M3338" t="b">
        <v>0</v>
      </c>
      <c r="N3338" t="s">
        <v>8276</v>
      </c>
      <c r="O3338">
        <f t="shared" si="208"/>
        <v>1</v>
      </c>
      <c r="P3338">
        <f t="shared" si="209"/>
        <v>20</v>
      </c>
      <c r="Q3338" s="10" t="s">
        <v>8327</v>
      </c>
      <c r="R3338" t="s">
        <v>8350</v>
      </c>
      <c r="S3338" s="15">
        <f t="shared" si="210"/>
        <v>41551.798113425924</v>
      </c>
      <c r="T3338" s="15">
        <f t="shared" si="211"/>
        <v>41581.839780092596</v>
      </c>
    </row>
    <row r="3339" spans="1:20" ht="43.2" hidden="1" x14ac:dyDescent="0.3">
      <c r="A3339">
        <v>939</v>
      </c>
      <c r="B3339" s="3" t="s">
        <v>940</v>
      </c>
      <c r="C3339" s="3" t="s">
        <v>5049</v>
      </c>
      <c r="D3339" s="6">
        <v>2750</v>
      </c>
      <c r="E3339" s="8">
        <v>40</v>
      </c>
      <c r="F3339" t="s">
        <v>8220</v>
      </c>
      <c r="G3339" t="s">
        <v>8223</v>
      </c>
      <c r="H3339" t="s">
        <v>8245</v>
      </c>
      <c r="I3339">
        <v>1372622280</v>
      </c>
      <c r="J3339">
        <v>1369246738</v>
      </c>
      <c r="K3339" t="b">
        <v>0</v>
      </c>
      <c r="L3339">
        <v>2</v>
      </c>
      <c r="M3339" t="b">
        <v>0</v>
      </c>
      <c r="N3339" t="s">
        <v>8276</v>
      </c>
      <c r="O3339">
        <f t="shared" si="208"/>
        <v>1</v>
      </c>
      <c r="P3339">
        <f t="shared" si="209"/>
        <v>20</v>
      </c>
      <c r="Q3339" s="10" t="s">
        <v>8327</v>
      </c>
      <c r="R3339" t="s">
        <v>8350</v>
      </c>
      <c r="S3339" s="15">
        <f t="shared" si="210"/>
        <v>41416.763171296298</v>
      </c>
      <c r="T3339" s="15">
        <f t="shared" si="211"/>
        <v>41455.831944444442</v>
      </c>
    </row>
    <row r="3340" spans="1:20" ht="43.2" hidden="1" x14ac:dyDescent="0.3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08"/>
        <v>1</v>
      </c>
      <c r="P3340">
        <f t="shared" si="209"/>
        <v>10</v>
      </c>
      <c r="Q3340" s="10" t="s">
        <v>8313</v>
      </c>
      <c r="R3340" t="s">
        <v>8314</v>
      </c>
      <c r="S3340" s="15">
        <f t="shared" si="210"/>
        <v>41956.250034722223</v>
      </c>
      <c r="T3340" s="15">
        <f t="shared" si="211"/>
        <v>42016.250034722223</v>
      </c>
    </row>
    <row r="3341" spans="1:20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3.2" hidden="1" x14ac:dyDescent="0.3">
      <c r="A3342">
        <v>1811</v>
      </c>
      <c r="B3342" s="3" t="s">
        <v>1812</v>
      </c>
      <c r="C3342" s="3" t="s">
        <v>5921</v>
      </c>
      <c r="D3342" s="6">
        <v>54000</v>
      </c>
      <c r="E3342" s="8">
        <v>40</v>
      </c>
      <c r="F3342" t="s">
        <v>8220</v>
      </c>
      <c r="G3342" t="s">
        <v>8223</v>
      </c>
      <c r="H3342" t="s">
        <v>8245</v>
      </c>
      <c r="I3342">
        <v>1414123200</v>
      </c>
      <c r="J3342">
        <v>1408962270</v>
      </c>
      <c r="K3342" t="b">
        <v>0</v>
      </c>
      <c r="L3342">
        <v>26</v>
      </c>
      <c r="M3342" t="b">
        <v>0</v>
      </c>
      <c r="N3342" t="s">
        <v>8283</v>
      </c>
      <c r="O3342">
        <f t="shared" si="208"/>
        <v>0</v>
      </c>
      <c r="P3342">
        <f t="shared" si="209"/>
        <v>1.54</v>
      </c>
      <c r="Q3342" s="10" t="s">
        <v>8313</v>
      </c>
      <c r="R3342" t="s">
        <v>8314</v>
      </c>
      <c r="S3342" s="15">
        <f t="shared" si="210"/>
        <v>41876.433680555558</v>
      </c>
      <c r="T3342" s="15">
        <f t="shared" si="211"/>
        <v>41936.166666666664</v>
      </c>
    </row>
    <row r="3343" spans="1:20" ht="43.2" hidden="1" x14ac:dyDescent="0.3">
      <c r="A3343">
        <v>2693</v>
      </c>
      <c r="B3343" s="3" t="s">
        <v>2693</v>
      </c>
      <c r="C3343" s="3" t="s">
        <v>6803</v>
      </c>
      <c r="D3343" s="6">
        <v>5000</v>
      </c>
      <c r="E3343" s="8">
        <v>40</v>
      </c>
      <c r="F3343" t="s">
        <v>8220</v>
      </c>
      <c r="G3343" t="s">
        <v>8223</v>
      </c>
      <c r="H3343" t="s">
        <v>8245</v>
      </c>
      <c r="I3343">
        <v>1407899966</v>
      </c>
      <c r="J3343">
        <v>1405307966</v>
      </c>
      <c r="K3343" t="b">
        <v>0</v>
      </c>
      <c r="L3343">
        <v>3</v>
      </c>
      <c r="M3343" t="b">
        <v>0</v>
      </c>
      <c r="N3343" t="s">
        <v>8282</v>
      </c>
      <c r="O3343">
        <f t="shared" si="208"/>
        <v>1</v>
      </c>
      <c r="P3343">
        <f t="shared" si="209"/>
        <v>13.33</v>
      </c>
      <c r="Q3343" s="10" t="s">
        <v>8319</v>
      </c>
      <c r="R3343" t="s">
        <v>8345</v>
      </c>
      <c r="S3343" s="15">
        <f t="shared" si="210"/>
        <v>41834.138495370367</v>
      </c>
      <c r="T3343" s="15">
        <f t="shared" si="211"/>
        <v>41864.138495370367</v>
      </c>
    </row>
    <row r="3344" spans="1:20" hidden="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57.6" hidden="1" x14ac:dyDescent="0.3">
      <c r="A3345">
        <v>3053</v>
      </c>
      <c r="B3345" s="3" t="s">
        <v>3053</v>
      </c>
      <c r="C3345" s="3" t="s">
        <v>7163</v>
      </c>
      <c r="D3345" s="6">
        <v>10000</v>
      </c>
      <c r="E3345" s="8">
        <v>40</v>
      </c>
      <c r="F3345" t="s">
        <v>8220</v>
      </c>
      <c r="G3345" t="s">
        <v>8223</v>
      </c>
      <c r="H3345" t="s">
        <v>8245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8301</v>
      </c>
      <c r="O3345">
        <f t="shared" si="208"/>
        <v>0</v>
      </c>
      <c r="P3345">
        <f t="shared" si="209"/>
        <v>13.33</v>
      </c>
      <c r="Q3345" s="10" t="s">
        <v>8323</v>
      </c>
      <c r="R3345" t="s">
        <v>8324</v>
      </c>
      <c r="S3345" s="15">
        <f t="shared" si="210"/>
        <v>41862.761724537035</v>
      </c>
      <c r="T3345" s="15">
        <f t="shared" si="211"/>
        <v>41914.165972222225</v>
      </c>
    </row>
    <row r="3346" spans="1:20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2" hidden="1" x14ac:dyDescent="0.3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08"/>
        <v>1</v>
      </c>
      <c r="P3351">
        <f t="shared" si="209"/>
        <v>12</v>
      </c>
      <c r="Q3351" s="10" t="s">
        <v>8308</v>
      </c>
      <c r="R3351" t="s">
        <v>8315</v>
      </c>
      <c r="S3351" s="15">
        <f t="shared" si="210"/>
        <v>42200.261793981481</v>
      </c>
      <c r="T3351" s="15">
        <f t="shared" si="211"/>
        <v>42230.261793981481</v>
      </c>
    </row>
    <row r="3352" spans="1:20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2" hidden="1" x14ac:dyDescent="0.3">
      <c r="A3355">
        <v>3887</v>
      </c>
      <c r="B3355" s="3" t="s">
        <v>3884</v>
      </c>
      <c r="C3355" s="3" t="s">
        <v>7995</v>
      </c>
      <c r="D3355" s="6">
        <v>2000</v>
      </c>
      <c r="E3355" s="8">
        <v>35</v>
      </c>
      <c r="F3355" t="s">
        <v>8219</v>
      </c>
      <c r="G3355" t="s">
        <v>8223</v>
      </c>
      <c r="H3355" t="s">
        <v>8245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8303</v>
      </c>
      <c r="O3355">
        <f t="shared" si="208"/>
        <v>2</v>
      </c>
      <c r="P3355">
        <f t="shared" si="209"/>
        <v>17.5</v>
      </c>
      <c r="Q3355" s="10" t="s">
        <v>8323</v>
      </c>
      <c r="R3355" t="s">
        <v>8335</v>
      </c>
      <c r="S3355" s="15">
        <f t="shared" si="210"/>
        <v>42079.857974537037</v>
      </c>
      <c r="T3355" s="15">
        <f t="shared" si="211"/>
        <v>42125.916666666672</v>
      </c>
    </row>
    <row r="3356" spans="1:20" ht="43.2" hidden="1" x14ac:dyDescent="0.3">
      <c r="A3356">
        <v>550</v>
      </c>
      <c r="B3356" s="3" t="s">
        <v>551</v>
      </c>
      <c r="C3356" s="3" t="s">
        <v>4660</v>
      </c>
      <c r="D3356" s="6">
        <v>5000</v>
      </c>
      <c r="E3356" s="8">
        <v>35</v>
      </c>
      <c r="F3356" t="s">
        <v>8220</v>
      </c>
      <c r="G3356" t="s">
        <v>8228</v>
      </c>
      <c r="H3356" t="s">
        <v>8250</v>
      </c>
      <c r="I3356">
        <v>1485838800</v>
      </c>
      <c r="J3356">
        <v>1484756245</v>
      </c>
      <c r="K3356" t="b">
        <v>0</v>
      </c>
      <c r="L3356">
        <v>4</v>
      </c>
      <c r="M3356" t="b">
        <v>0</v>
      </c>
      <c r="N3356" t="s">
        <v>8270</v>
      </c>
      <c r="O3356">
        <f t="shared" si="208"/>
        <v>1</v>
      </c>
      <c r="P3356">
        <f t="shared" si="209"/>
        <v>8.75</v>
      </c>
      <c r="Q3356" s="10" t="s">
        <v>8308</v>
      </c>
      <c r="R3356" t="s">
        <v>8342</v>
      </c>
      <c r="S3356" s="15">
        <f t="shared" si="210"/>
        <v>42753.678761574076</v>
      </c>
      <c r="T3356" s="15">
        <f t="shared" si="211"/>
        <v>42766.208333333328</v>
      </c>
    </row>
    <row r="3357" spans="1:20" ht="43.2" hidden="1" x14ac:dyDescent="0.3">
      <c r="A3357">
        <v>1158</v>
      </c>
      <c r="B3357" s="3" t="s">
        <v>1159</v>
      </c>
      <c r="C3357" s="3" t="s">
        <v>5268</v>
      </c>
      <c r="D3357" s="6">
        <v>7500</v>
      </c>
      <c r="E3357" s="8">
        <v>35</v>
      </c>
      <c r="F3357" t="s">
        <v>8220</v>
      </c>
      <c r="G3357" t="s">
        <v>8223</v>
      </c>
      <c r="H3357" t="s">
        <v>8245</v>
      </c>
      <c r="I3357">
        <v>1418091128</v>
      </c>
      <c r="J3357">
        <v>1415499128</v>
      </c>
      <c r="K3357" t="b">
        <v>0</v>
      </c>
      <c r="L3357">
        <v>3</v>
      </c>
      <c r="M3357" t="b">
        <v>0</v>
      </c>
      <c r="N3357" t="s">
        <v>8282</v>
      </c>
      <c r="O3357">
        <f t="shared" si="208"/>
        <v>0</v>
      </c>
      <c r="P3357">
        <f t="shared" si="209"/>
        <v>11.67</v>
      </c>
      <c r="Q3357" s="10" t="s">
        <v>8319</v>
      </c>
      <c r="R3357" t="s">
        <v>8345</v>
      </c>
      <c r="S3357" s="15">
        <f t="shared" si="210"/>
        <v>41952.09175925926</v>
      </c>
      <c r="T3357" s="15">
        <f t="shared" si="211"/>
        <v>41982.09175925926</v>
      </c>
    </row>
    <row r="3358" spans="1:20" ht="57.6" hidden="1" x14ac:dyDescent="0.3">
      <c r="A3358">
        <v>1162</v>
      </c>
      <c r="B3358" s="3" t="s">
        <v>1163</v>
      </c>
      <c r="C3358" s="3" t="s">
        <v>5272</v>
      </c>
      <c r="D3358" s="6">
        <v>60000</v>
      </c>
      <c r="E3358" s="8">
        <v>35</v>
      </c>
      <c r="F3358" t="s">
        <v>8220</v>
      </c>
      <c r="G3358" t="s">
        <v>8223</v>
      </c>
      <c r="H3358" t="s">
        <v>8245</v>
      </c>
      <c r="I3358">
        <v>1411662264</v>
      </c>
      <c r="J3358">
        <v>1408983864</v>
      </c>
      <c r="K3358" t="b">
        <v>0</v>
      </c>
      <c r="L3358">
        <v>2</v>
      </c>
      <c r="M3358" t="b">
        <v>0</v>
      </c>
      <c r="N3358" t="s">
        <v>8282</v>
      </c>
      <c r="O3358">
        <f t="shared" si="208"/>
        <v>0</v>
      </c>
      <c r="P3358">
        <f t="shared" si="209"/>
        <v>17.5</v>
      </c>
      <c r="Q3358" s="10" t="s">
        <v>8319</v>
      </c>
      <c r="R3358" t="s">
        <v>8345</v>
      </c>
      <c r="S3358" s="15">
        <f t="shared" si="210"/>
        <v>41876.683611111112</v>
      </c>
      <c r="T3358" s="15">
        <f t="shared" si="211"/>
        <v>41907.683611111112</v>
      </c>
    </row>
    <row r="3359" spans="1:20" ht="43.2" hidden="1" x14ac:dyDescent="0.3">
      <c r="A3359">
        <v>1558</v>
      </c>
      <c r="B3359" s="3" t="s">
        <v>1559</v>
      </c>
      <c r="C3359" s="3" t="s">
        <v>5668</v>
      </c>
      <c r="D3359" s="6">
        <v>750</v>
      </c>
      <c r="E3359" s="8">
        <v>35</v>
      </c>
      <c r="F3359" t="s">
        <v>8220</v>
      </c>
      <c r="G3359" t="s">
        <v>8224</v>
      </c>
      <c r="H3359" t="s">
        <v>8246</v>
      </c>
      <c r="I3359">
        <v>1440763920</v>
      </c>
      <c r="J3359">
        <v>1435656759</v>
      </c>
      <c r="K3359" t="b">
        <v>0</v>
      </c>
      <c r="L3359">
        <v>3</v>
      </c>
      <c r="M3359" t="b">
        <v>0</v>
      </c>
      <c r="N3359" t="s">
        <v>8287</v>
      </c>
      <c r="O3359">
        <f t="shared" si="208"/>
        <v>5</v>
      </c>
      <c r="P3359">
        <f t="shared" si="209"/>
        <v>11.67</v>
      </c>
      <c r="Q3359" s="10" t="s">
        <v>8313</v>
      </c>
      <c r="R3359" t="s">
        <v>8355</v>
      </c>
      <c r="S3359" s="15">
        <f t="shared" si="210"/>
        <v>42185.397673611107</v>
      </c>
      <c r="T3359" s="15">
        <f t="shared" si="211"/>
        <v>42244.508333333331</v>
      </c>
    </row>
    <row r="3360" spans="1:20" ht="43.2" hidden="1" x14ac:dyDescent="0.3">
      <c r="A3360">
        <v>1719</v>
      </c>
      <c r="B3360" s="3" t="s">
        <v>1720</v>
      </c>
      <c r="C3360" s="3" t="s">
        <v>5829</v>
      </c>
      <c r="D3360" s="6">
        <v>4000</v>
      </c>
      <c r="E3360" s="8">
        <v>35</v>
      </c>
      <c r="F3360" t="s">
        <v>8220</v>
      </c>
      <c r="G3360" t="s">
        <v>8223</v>
      </c>
      <c r="H3360" t="s">
        <v>8245</v>
      </c>
      <c r="I3360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8291</v>
      </c>
      <c r="O3360">
        <f t="shared" si="208"/>
        <v>1</v>
      </c>
      <c r="P3360">
        <f t="shared" si="209"/>
        <v>11.67</v>
      </c>
      <c r="Q3360" s="10" t="s">
        <v>8327</v>
      </c>
      <c r="R3360" t="s">
        <v>8330</v>
      </c>
      <c r="S3360" s="15">
        <f t="shared" si="210"/>
        <v>41869.534618055557</v>
      </c>
      <c r="T3360" s="15">
        <f t="shared" si="211"/>
        <v>41899.534618055557</v>
      </c>
    </row>
    <row r="3361" spans="1:20" ht="43.2" hidden="1" x14ac:dyDescent="0.3">
      <c r="A3361">
        <v>1724</v>
      </c>
      <c r="B3361" s="3" t="s">
        <v>1725</v>
      </c>
      <c r="C3361" s="3" t="s">
        <v>5834</v>
      </c>
      <c r="D3361" s="6">
        <v>6000</v>
      </c>
      <c r="E3361" s="8">
        <v>35</v>
      </c>
      <c r="F3361" t="s">
        <v>8220</v>
      </c>
      <c r="G3361" t="s">
        <v>8223</v>
      </c>
      <c r="H3361" t="s">
        <v>8245</v>
      </c>
      <c r="I3361">
        <v>1414707762</v>
      </c>
      <c r="J3361">
        <v>1412115762</v>
      </c>
      <c r="K3361" t="b">
        <v>0</v>
      </c>
      <c r="L3361">
        <v>4</v>
      </c>
      <c r="M3361" t="b">
        <v>0</v>
      </c>
      <c r="N3361" t="s">
        <v>8291</v>
      </c>
      <c r="O3361">
        <f t="shared" si="208"/>
        <v>1</v>
      </c>
      <c r="P3361">
        <f t="shared" si="209"/>
        <v>8.75</v>
      </c>
      <c r="Q3361" s="10" t="s">
        <v>8327</v>
      </c>
      <c r="R3361" t="s">
        <v>8330</v>
      </c>
      <c r="S3361" s="15">
        <f t="shared" si="210"/>
        <v>41912.932430555556</v>
      </c>
      <c r="T3361" s="15">
        <f t="shared" si="211"/>
        <v>41942.932430555556</v>
      </c>
    </row>
    <row r="3362" spans="1:20" ht="28.8" hidden="1" x14ac:dyDescent="0.3">
      <c r="A3362">
        <v>2691</v>
      </c>
      <c r="B3362" s="3" t="s">
        <v>2691</v>
      </c>
      <c r="C3362" s="3" t="s">
        <v>6801</v>
      </c>
      <c r="D3362" s="6">
        <v>65000</v>
      </c>
      <c r="E3362" s="8">
        <v>35</v>
      </c>
      <c r="F3362" t="s">
        <v>8220</v>
      </c>
      <c r="G3362" t="s">
        <v>8228</v>
      </c>
      <c r="H3362" t="s">
        <v>8250</v>
      </c>
      <c r="I3362">
        <v>1431278557</v>
      </c>
      <c r="J3362">
        <v>1427390557</v>
      </c>
      <c r="K3362" t="b">
        <v>0</v>
      </c>
      <c r="L3362">
        <v>2</v>
      </c>
      <c r="M3362" t="b">
        <v>0</v>
      </c>
      <c r="N3362" t="s">
        <v>8282</v>
      </c>
      <c r="O3362">
        <f t="shared" si="208"/>
        <v>0</v>
      </c>
      <c r="P3362">
        <f t="shared" si="209"/>
        <v>17.5</v>
      </c>
      <c r="Q3362" s="10" t="s">
        <v>8319</v>
      </c>
      <c r="R3362" t="s">
        <v>8345</v>
      </c>
      <c r="S3362" s="15">
        <f t="shared" si="210"/>
        <v>42089.724039351851</v>
      </c>
      <c r="T3362" s="15">
        <f t="shared" si="211"/>
        <v>42134.724039351851</v>
      </c>
    </row>
    <row r="3363" spans="1:20" ht="28.8" hidden="1" x14ac:dyDescent="0.3">
      <c r="A3363">
        <v>2741</v>
      </c>
      <c r="B3363" s="3" t="s">
        <v>2741</v>
      </c>
      <c r="C3363" s="3" t="s">
        <v>6851</v>
      </c>
      <c r="D3363" s="6">
        <v>8000</v>
      </c>
      <c r="E3363" s="8">
        <v>35</v>
      </c>
      <c r="F3363" t="s">
        <v>8220</v>
      </c>
      <c r="G3363" t="s">
        <v>8223</v>
      </c>
      <c r="H3363" t="s">
        <v>8245</v>
      </c>
      <c r="I3363">
        <v>1413770820</v>
      </c>
      <c r="J3363">
        <v>1412005602</v>
      </c>
      <c r="K3363" t="b">
        <v>0</v>
      </c>
      <c r="L3363">
        <v>4</v>
      </c>
      <c r="M3363" t="b">
        <v>0</v>
      </c>
      <c r="N3363" t="s">
        <v>8302</v>
      </c>
      <c r="O3363">
        <f t="shared" si="208"/>
        <v>0</v>
      </c>
      <c r="P3363">
        <f t="shared" si="209"/>
        <v>8.75</v>
      </c>
      <c r="Q3363" s="10" t="s">
        <v>8311</v>
      </c>
      <c r="R3363" t="s">
        <v>8356</v>
      </c>
      <c r="S3363" s="15">
        <f t="shared" si="210"/>
        <v>41911.657430555555</v>
      </c>
      <c r="T3363" s="15">
        <f t="shared" si="211"/>
        <v>41932.088194444441</v>
      </c>
    </row>
    <row r="3364" spans="1:20" ht="43.2" hidden="1" x14ac:dyDescent="0.3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>
        <f t="shared" si="208"/>
        <v>2</v>
      </c>
      <c r="P3364">
        <f t="shared" si="209"/>
        <v>35</v>
      </c>
      <c r="Q3364" s="10" t="s">
        <v>8323</v>
      </c>
      <c r="R3364" t="s">
        <v>8326</v>
      </c>
      <c r="S3364" s="15">
        <f t="shared" si="210"/>
        <v>42233.362314814818</v>
      </c>
      <c r="T3364" s="15">
        <f t="shared" si="211"/>
        <v>42293.362314814818</v>
      </c>
    </row>
    <row r="3365" spans="1:20" ht="28.8" hidden="1" x14ac:dyDescent="0.3">
      <c r="A3365">
        <v>3792</v>
      </c>
      <c r="B3365" s="3" t="s">
        <v>3789</v>
      </c>
      <c r="C3365" s="3" t="s">
        <v>7902</v>
      </c>
      <c r="D3365" s="6">
        <v>12500</v>
      </c>
      <c r="E3365" s="8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0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42170.447013888886</v>
      </c>
      <c r="T3365" s="15">
        <f t="shared" si="211"/>
        <v>42200.447013888886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57.6" hidden="1" x14ac:dyDescent="0.3">
      <c r="A3376">
        <v>2389</v>
      </c>
      <c r="B3376" s="3" t="s">
        <v>2390</v>
      </c>
      <c r="C3376" s="3" t="s">
        <v>6499</v>
      </c>
      <c r="D3376" s="6">
        <v>16000</v>
      </c>
      <c r="E3376" s="8">
        <v>30</v>
      </c>
      <c r="F3376" t="s">
        <v>8219</v>
      </c>
      <c r="G3376" t="s">
        <v>8229</v>
      </c>
      <c r="H3376" t="s">
        <v>8248</v>
      </c>
      <c r="I3376">
        <v>1437861540</v>
      </c>
      <c r="J3376">
        <v>1435160452</v>
      </c>
      <c r="K3376" t="b">
        <v>0</v>
      </c>
      <c r="L3376">
        <v>1</v>
      </c>
      <c r="M3376" t="b">
        <v>0</v>
      </c>
      <c r="N3376" t="s">
        <v>8270</v>
      </c>
      <c r="O3376">
        <f t="shared" si="208"/>
        <v>0</v>
      </c>
      <c r="P3376">
        <f t="shared" si="209"/>
        <v>30</v>
      </c>
      <c r="Q3376" s="10" t="s">
        <v>8308</v>
      </c>
      <c r="R3376" t="s">
        <v>8342</v>
      </c>
      <c r="S3376" s="15">
        <f t="shared" si="210"/>
        <v>42179.653379629628</v>
      </c>
      <c r="T3376" s="15">
        <f t="shared" si="211"/>
        <v>42210.915972222225</v>
      </c>
    </row>
    <row r="3377" spans="1:20" hidden="1" x14ac:dyDescent="0.3">
      <c r="A3377">
        <v>497</v>
      </c>
      <c r="B3377" s="3" t="s">
        <v>498</v>
      </c>
      <c r="C3377" s="3" t="s">
        <v>4607</v>
      </c>
      <c r="D3377" s="6">
        <v>4480</v>
      </c>
      <c r="E3377" s="8">
        <v>30</v>
      </c>
      <c r="F3377" t="s">
        <v>8220</v>
      </c>
      <c r="G3377" t="s">
        <v>8223</v>
      </c>
      <c r="H3377" t="s">
        <v>8245</v>
      </c>
      <c r="I3377">
        <v>1419483600</v>
      </c>
      <c r="J3377">
        <v>1414889665</v>
      </c>
      <c r="K3377" t="b">
        <v>0</v>
      </c>
      <c r="L3377">
        <v>3</v>
      </c>
      <c r="M3377" t="b">
        <v>0</v>
      </c>
      <c r="N3377" t="s">
        <v>8268</v>
      </c>
      <c r="O3377">
        <f t="shared" si="208"/>
        <v>1</v>
      </c>
      <c r="P3377">
        <f t="shared" si="209"/>
        <v>10</v>
      </c>
      <c r="Q3377" s="10" t="s">
        <v>8321</v>
      </c>
      <c r="R3377" t="s">
        <v>8339</v>
      </c>
      <c r="S3377" s="15">
        <f t="shared" si="210"/>
        <v>41945.037789351853</v>
      </c>
      <c r="T3377" s="15">
        <f t="shared" si="211"/>
        <v>41998.208333333328</v>
      </c>
    </row>
    <row r="3378" spans="1:20" ht="43.2" hidden="1" x14ac:dyDescent="0.3">
      <c r="A3378">
        <v>881</v>
      </c>
      <c r="B3378" s="3" t="s">
        <v>882</v>
      </c>
      <c r="C3378" s="3" t="s">
        <v>4991</v>
      </c>
      <c r="D3378" s="6">
        <v>3750</v>
      </c>
      <c r="E3378" s="8">
        <v>30</v>
      </c>
      <c r="F3378" t="s">
        <v>8220</v>
      </c>
      <c r="G3378" t="s">
        <v>8223</v>
      </c>
      <c r="H3378" t="s">
        <v>8245</v>
      </c>
      <c r="I3378">
        <v>1326520886</v>
      </c>
      <c r="J3378">
        <v>1322632886</v>
      </c>
      <c r="K3378" t="b">
        <v>0</v>
      </c>
      <c r="L3378">
        <v>1</v>
      </c>
      <c r="M3378" t="b">
        <v>0</v>
      </c>
      <c r="N3378" t="s">
        <v>8277</v>
      </c>
      <c r="O3378">
        <f t="shared" si="208"/>
        <v>1</v>
      </c>
      <c r="P3378">
        <f t="shared" si="209"/>
        <v>30</v>
      </c>
      <c r="Q3378" s="10" t="s">
        <v>8327</v>
      </c>
      <c r="R3378" t="s">
        <v>8328</v>
      </c>
      <c r="S3378" s="15">
        <f t="shared" si="210"/>
        <v>40877.25099537037</v>
      </c>
      <c r="T3378" s="15">
        <f t="shared" si="211"/>
        <v>40922.25099537037</v>
      </c>
    </row>
    <row r="3379" spans="1:20" ht="43.2" hidden="1" x14ac:dyDescent="0.3">
      <c r="A3379">
        <v>912</v>
      </c>
      <c r="B3379" s="3" t="s">
        <v>913</v>
      </c>
      <c r="C3379" s="3" t="s">
        <v>5022</v>
      </c>
      <c r="D3379" s="6">
        <v>3500</v>
      </c>
      <c r="E3379" s="8">
        <v>30</v>
      </c>
      <c r="F3379" t="s">
        <v>8220</v>
      </c>
      <c r="G3379" t="s">
        <v>8223</v>
      </c>
      <c r="H3379" t="s">
        <v>8245</v>
      </c>
      <c r="I3379">
        <v>1355197047</v>
      </c>
      <c r="J3379">
        <v>1350009447</v>
      </c>
      <c r="K3379" t="b">
        <v>0</v>
      </c>
      <c r="L3379">
        <v>2</v>
      </c>
      <c r="M3379" t="b">
        <v>0</v>
      </c>
      <c r="N3379" t="s">
        <v>8276</v>
      </c>
      <c r="O3379">
        <f t="shared" si="208"/>
        <v>1</v>
      </c>
      <c r="P3379">
        <f t="shared" si="209"/>
        <v>15</v>
      </c>
      <c r="Q3379" s="10" t="s">
        <v>8327</v>
      </c>
      <c r="R3379" t="s">
        <v>8350</v>
      </c>
      <c r="S3379" s="15">
        <f t="shared" si="210"/>
        <v>41194.109340277777</v>
      </c>
      <c r="T3379" s="15">
        <f t="shared" si="211"/>
        <v>41254.151006944441</v>
      </c>
    </row>
    <row r="3380" spans="1:20" ht="43.2" hidden="1" x14ac:dyDescent="0.3">
      <c r="A3380">
        <v>917</v>
      </c>
      <c r="B3380" s="3" t="s">
        <v>918</v>
      </c>
      <c r="C3380" s="3" t="s">
        <v>5027</v>
      </c>
      <c r="D3380" s="6">
        <v>5000</v>
      </c>
      <c r="E3380" s="8">
        <v>30</v>
      </c>
      <c r="F3380" t="s">
        <v>8220</v>
      </c>
      <c r="G3380" t="s">
        <v>8223</v>
      </c>
      <c r="H3380" t="s">
        <v>8245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8276</v>
      </c>
      <c r="O3380">
        <f t="shared" si="208"/>
        <v>1</v>
      </c>
      <c r="P3380">
        <f t="shared" si="209"/>
        <v>30</v>
      </c>
      <c r="Q3380" s="10" t="s">
        <v>8327</v>
      </c>
      <c r="R3380" t="s">
        <v>8350</v>
      </c>
      <c r="S3380" s="15">
        <f t="shared" si="210"/>
        <v>41802.94363425926</v>
      </c>
      <c r="T3380" s="15">
        <f t="shared" si="211"/>
        <v>41834.104166666664</v>
      </c>
    </row>
    <row r="3381" spans="1:20" ht="43.2" hidden="1" x14ac:dyDescent="0.3">
      <c r="A3381">
        <v>1173</v>
      </c>
      <c r="B3381" s="3" t="s">
        <v>1174</v>
      </c>
      <c r="C3381" s="3" t="s">
        <v>5283</v>
      </c>
      <c r="D3381" s="6">
        <v>125000</v>
      </c>
      <c r="E3381" s="8">
        <v>30</v>
      </c>
      <c r="F3381" t="s">
        <v>8220</v>
      </c>
      <c r="G3381" t="s">
        <v>8223</v>
      </c>
      <c r="H3381" t="s">
        <v>8245</v>
      </c>
      <c r="I3381">
        <v>1438576057</v>
      </c>
      <c r="J3381">
        <v>1435552057</v>
      </c>
      <c r="K3381" t="b">
        <v>0</v>
      </c>
      <c r="L3381">
        <v>1</v>
      </c>
      <c r="M3381" t="b">
        <v>0</v>
      </c>
      <c r="N3381" t="s">
        <v>8282</v>
      </c>
      <c r="O3381">
        <f t="shared" si="208"/>
        <v>0</v>
      </c>
      <c r="P3381">
        <f t="shared" si="209"/>
        <v>30</v>
      </c>
      <c r="Q3381" s="10" t="s">
        <v>8319</v>
      </c>
      <c r="R3381" t="s">
        <v>8345</v>
      </c>
      <c r="S3381" s="15">
        <f t="shared" si="210"/>
        <v>42184.185844907406</v>
      </c>
      <c r="T3381" s="15">
        <f t="shared" si="211"/>
        <v>42219.185844907406</v>
      </c>
    </row>
    <row r="3382" spans="1:20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3.2" hidden="1" x14ac:dyDescent="0.3">
      <c r="A3383">
        <v>2408</v>
      </c>
      <c r="B3383" s="3" t="s">
        <v>2409</v>
      </c>
      <c r="C3383" s="3" t="s">
        <v>6518</v>
      </c>
      <c r="D3383" s="6">
        <v>15000</v>
      </c>
      <c r="E3383" s="8">
        <v>30</v>
      </c>
      <c r="F3383" t="s">
        <v>8220</v>
      </c>
      <c r="G3383" t="s">
        <v>8223</v>
      </c>
      <c r="H3383" t="s">
        <v>8245</v>
      </c>
      <c r="I3383">
        <v>1415247757</v>
      </c>
      <c r="J3383">
        <v>1412652157</v>
      </c>
      <c r="K3383" t="b">
        <v>0</v>
      </c>
      <c r="L3383">
        <v>2</v>
      </c>
      <c r="M3383" t="b">
        <v>0</v>
      </c>
      <c r="N3383" t="s">
        <v>8282</v>
      </c>
      <c r="O3383">
        <f t="shared" si="208"/>
        <v>0</v>
      </c>
      <c r="P3383">
        <f t="shared" si="209"/>
        <v>15</v>
      </c>
      <c r="Q3383" s="10" t="s">
        <v>8319</v>
      </c>
      <c r="R3383" t="s">
        <v>8345</v>
      </c>
      <c r="S3383" s="15">
        <f t="shared" si="210"/>
        <v>41919.140706018516</v>
      </c>
      <c r="T3383" s="15">
        <f t="shared" si="211"/>
        <v>41949.182372685187</v>
      </c>
    </row>
    <row r="3384" spans="1:20" ht="43.2" hidden="1" x14ac:dyDescent="0.3">
      <c r="A3384">
        <v>2506</v>
      </c>
      <c r="B3384" s="3" t="s">
        <v>2506</v>
      </c>
      <c r="C3384" s="3" t="s">
        <v>6616</v>
      </c>
      <c r="D3384" s="6">
        <v>5000</v>
      </c>
      <c r="E3384" s="8">
        <v>30</v>
      </c>
      <c r="F3384" t="s">
        <v>8220</v>
      </c>
      <c r="G3384" t="s">
        <v>8224</v>
      </c>
      <c r="H3384" t="s">
        <v>8246</v>
      </c>
      <c r="I3384">
        <v>1443906000</v>
      </c>
      <c r="J3384">
        <v>1441955269</v>
      </c>
      <c r="K3384" t="b">
        <v>0</v>
      </c>
      <c r="L3384">
        <v>2</v>
      </c>
      <c r="M3384" t="b">
        <v>0</v>
      </c>
      <c r="N3384" t="s">
        <v>8297</v>
      </c>
      <c r="O3384">
        <f t="shared" si="208"/>
        <v>1</v>
      </c>
      <c r="P3384">
        <f t="shared" si="209"/>
        <v>15</v>
      </c>
      <c r="Q3384" s="10" t="s">
        <v>8319</v>
      </c>
      <c r="R3384" t="s">
        <v>8357</v>
      </c>
      <c r="S3384" s="15">
        <f t="shared" si="210"/>
        <v>42258.297094907408</v>
      </c>
      <c r="T3384" s="15">
        <f t="shared" si="211"/>
        <v>42280.875</v>
      </c>
    </row>
    <row r="3385" spans="1:20" ht="43.2" hidden="1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2" hidden="1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43.2" hidden="1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43.2" hidden="1" x14ac:dyDescent="0.3">
      <c r="A3397">
        <v>453</v>
      </c>
      <c r="B3397" s="3" t="s">
        <v>454</v>
      </c>
      <c r="C3397" s="3" t="s">
        <v>4563</v>
      </c>
      <c r="D3397" s="6">
        <v>94875</v>
      </c>
      <c r="E3397" s="8">
        <v>26</v>
      </c>
      <c r="F3397" t="s">
        <v>8220</v>
      </c>
      <c r="G3397" t="s">
        <v>8223</v>
      </c>
      <c r="H3397" t="s">
        <v>8245</v>
      </c>
      <c r="I3397">
        <v>1424375279</v>
      </c>
      <c r="J3397">
        <v>1422992879</v>
      </c>
      <c r="K3397" t="b">
        <v>0</v>
      </c>
      <c r="L3397">
        <v>2</v>
      </c>
      <c r="M3397" t="b">
        <v>0</v>
      </c>
      <c r="N3397" t="s">
        <v>8268</v>
      </c>
      <c r="O3397">
        <f t="shared" si="212"/>
        <v>0</v>
      </c>
      <c r="P3397">
        <f t="shared" si="213"/>
        <v>13</v>
      </c>
      <c r="Q3397" s="10" t="s">
        <v>8321</v>
      </c>
      <c r="R3397" t="s">
        <v>8339</v>
      </c>
      <c r="S3397" s="15">
        <f t="shared" si="214"/>
        <v>42038.824988425928</v>
      </c>
      <c r="T3397" s="15">
        <f t="shared" si="215"/>
        <v>42054.824988425928</v>
      </c>
    </row>
    <row r="3398" spans="1:20" ht="28.8" hidden="1" x14ac:dyDescent="0.3">
      <c r="A3398">
        <v>594</v>
      </c>
      <c r="B3398" s="3" t="s">
        <v>595</v>
      </c>
      <c r="C3398" s="3" t="s">
        <v>4704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1460832206</v>
      </c>
      <c r="J3398">
        <v>1458240206</v>
      </c>
      <c r="K3398" t="b">
        <v>0</v>
      </c>
      <c r="L3398">
        <v>2</v>
      </c>
      <c r="M3398" t="b">
        <v>0</v>
      </c>
      <c r="N3398" t="s">
        <v>8270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8342</v>
      </c>
      <c r="S3398" s="15">
        <f t="shared" si="214"/>
        <v>42446.780162037037</v>
      </c>
      <c r="T3398" s="15">
        <f t="shared" si="215"/>
        <v>42476.780162037037</v>
      </c>
    </row>
    <row r="3399" spans="1:20" ht="43.2" hidden="1" x14ac:dyDescent="0.3">
      <c r="A3399">
        <v>990</v>
      </c>
      <c r="B3399" s="3" t="s">
        <v>991</v>
      </c>
      <c r="C3399" s="3" t="s">
        <v>5100</v>
      </c>
      <c r="D3399" s="6">
        <v>25000</v>
      </c>
      <c r="E3399" s="8">
        <v>26</v>
      </c>
      <c r="F3399" t="s">
        <v>8220</v>
      </c>
      <c r="G3399" t="s">
        <v>8223</v>
      </c>
      <c r="H3399" t="s">
        <v>8245</v>
      </c>
      <c r="I3399">
        <v>1409770164</v>
      </c>
      <c r="J3399">
        <v>1407178164</v>
      </c>
      <c r="K3399" t="b">
        <v>0</v>
      </c>
      <c r="L3399">
        <v>2</v>
      </c>
      <c r="M3399" t="b">
        <v>0</v>
      </c>
      <c r="N3399" t="s">
        <v>8271</v>
      </c>
      <c r="O3399">
        <f t="shared" si="212"/>
        <v>0</v>
      </c>
      <c r="P3399">
        <f t="shared" si="213"/>
        <v>13</v>
      </c>
      <c r="Q3399" s="10" t="s">
        <v>8308</v>
      </c>
      <c r="R3399" t="s">
        <v>8310</v>
      </c>
      <c r="S3399" s="15">
        <f t="shared" si="214"/>
        <v>41855.784305555557</v>
      </c>
      <c r="T3399" s="15">
        <f t="shared" si="215"/>
        <v>41885.784305555557</v>
      </c>
    </row>
    <row r="3400" spans="1:20" ht="43.2" hidden="1" x14ac:dyDescent="0.3">
      <c r="A3400">
        <v>1422</v>
      </c>
      <c r="B3400" s="3" t="s">
        <v>1423</v>
      </c>
      <c r="C3400" s="3" t="s">
        <v>5532</v>
      </c>
      <c r="D3400" s="6">
        <v>25000</v>
      </c>
      <c r="E3400" s="8">
        <v>26</v>
      </c>
      <c r="F3400" t="s">
        <v>8220</v>
      </c>
      <c r="G3400" t="s">
        <v>8227</v>
      </c>
      <c r="H3400" t="s">
        <v>8249</v>
      </c>
      <c r="I3400">
        <v>1474436704</v>
      </c>
      <c r="J3400">
        <v>1471844704</v>
      </c>
      <c r="K3400" t="b">
        <v>0</v>
      </c>
      <c r="L3400">
        <v>2</v>
      </c>
      <c r="M3400" t="b">
        <v>0</v>
      </c>
      <c r="N3400" t="s">
        <v>8285</v>
      </c>
      <c r="O3400">
        <f t="shared" si="212"/>
        <v>0</v>
      </c>
      <c r="P3400">
        <f t="shared" si="213"/>
        <v>13</v>
      </c>
      <c r="Q3400" s="10" t="s">
        <v>8311</v>
      </c>
      <c r="R3400" t="s">
        <v>8348</v>
      </c>
      <c r="S3400" s="15">
        <f t="shared" si="214"/>
        <v>42604.239629629628</v>
      </c>
      <c r="T3400" s="15">
        <f t="shared" si="215"/>
        <v>42634.239629629628</v>
      </c>
    </row>
    <row r="3401" spans="1:20" ht="57.6" hidden="1" x14ac:dyDescent="0.3">
      <c r="A3401">
        <v>1874</v>
      </c>
      <c r="B3401" s="3" t="s">
        <v>1875</v>
      </c>
      <c r="C3401" s="3" t="s">
        <v>5984</v>
      </c>
      <c r="D3401" s="6">
        <v>160000</v>
      </c>
      <c r="E3401" s="8">
        <v>26</v>
      </c>
      <c r="F3401" t="s">
        <v>8220</v>
      </c>
      <c r="G3401" t="s">
        <v>8223</v>
      </c>
      <c r="H3401" t="s">
        <v>8245</v>
      </c>
      <c r="I3401">
        <v>1467155733</v>
      </c>
      <c r="J3401">
        <v>1465427733</v>
      </c>
      <c r="K3401" t="b">
        <v>0</v>
      </c>
      <c r="L3401">
        <v>2</v>
      </c>
      <c r="M3401" t="b">
        <v>0</v>
      </c>
      <c r="N3401" t="s">
        <v>8281</v>
      </c>
      <c r="O3401">
        <f t="shared" si="212"/>
        <v>0</v>
      </c>
      <c r="P3401">
        <f t="shared" si="213"/>
        <v>13</v>
      </c>
      <c r="Q3401" s="10" t="s">
        <v>8316</v>
      </c>
      <c r="R3401" t="s">
        <v>8344</v>
      </c>
      <c r="S3401" s="15">
        <f t="shared" si="214"/>
        <v>42529.969131944439</v>
      </c>
      <c r="T3401" s="15">
        <f t="shared" si="215"/>
        <v>42549.969131944439</v>
      </c>
    </row>
    <row r="3402" spans="1:20" ht="57.6" hidden="1" x14ac:dyDescent="0.3">
      <c r="A3402">
        <v>2159</v>
      </c>
      <c r="B3402" s="3" t="s">
        <v>2160</v>
      </c>
      <c r="C3402" s="3" t="s">
        <v>6269</v>
      </c>
      <c r="D3402" s="6">
        <v>3600</v>
      </c>
      <c r="E3402" s="8">
        <v>26</v>
      </c>
      <c r="F3402" t="s">
        <v>8220</v>
      </c>
      <c r="G3402" t="s">
        <v>8223</v>
      </c>
      <c r="H3402" t="s">
        <v>8245</v>
      </c>
      <c r="I3402">
        <v>1310837574</v>
      </c>
      <c r="J3402">
        <v>1308245574</v>
      </c>
      <c r="K3402" t="b">
        <v>0</v>
      </c>
      <c r="L3402">
        <v>2</v>
      </c>
      <c r="M3402" t="b">
        <v>0</v>
      </c>
      <c r="N3402" t="s">
        <v>8280</v>
      </c>
      <c r="O3402">
        <f t="shared" si="212"/>
        <v>1</v>
      </c>
      <c r="P3402">
        <f t="shared" si="213"/>
        <v>13</v>
      </c>
      <c r="Q3402" s="10" t="s">
        <v>8316</v>
      </c>
      <c r="R3402" t="s">
        <v>8334</v>
      </c>
      <c r="S3402" s="15">
        <f t="shared" si="214"/>
        <v>40710.731180555551</v>
      </c>
      <c r="T3402" s="15">
        <f t="shared" si="215"/>
        <v>40740.731180555551</v>
      </c>
    </row>
    <row r="3403" spans="1:20" ht="43.2" hidden="1" x14ac:dyDescent="0.3">
      <c r="A3403">
        <v>2434</v>
      </c>
      <c r="B3403" s="3" t="s">
        <v>2435</v>
      </c>
      <c r="C3403" s="3" t="s">
        <v>6544</v>
      </c>
      <c r="D3403" s="6">
        <v>20000</v>
      </c>
      <c r="E3403" s="8">
        <v>26</v>
      </c>
      <c r="F3403" t="s">
        <v>8220</v>
      </c>
      <c r="G3403" t="s">
        <v>8223</v>
      </c>
      <c r="H3403" t="s">
        <v>8245</v>
      </c>
      <c r="I3403">
        <v>1438662474</v>
      </c>
      <c r="J3403">
        <v>1435206474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0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42180.18604166666</v>
      </c>
      <c r="T3403" s="15">
        <f t="shared" si="215"/>
        <v>42220.18604166666</v>
      </c>
    </row>
    <row r="3404" spans="1:20" ht="43.2" hidden="1" x14ac:dyDescent="0.3">
      <c r="A3404">
        <v>2591</v>
      </c>
      <c r="B3404" s="3" t="s">
        <v>2591</v>
      </c>
      <c r="C3404" s="3" t="s">
        <v>6701</v>
      </c>
      <c r="D3404" s="6">
        <v>1500</v>
      </c>
      <c r="E3404" s="8">
        <v>26</v>
      </c>
      <c r="F3404" t="s">
        <v>8220</v>
      </c>
      <c r="G3404" t="s">
        <v>8223</v>
      </c>
      <c r="H3404" t="s">
        <v>8245</v>
      </c>
      <c r="I3404">
        <v>1457901924</v>
      </c>
      <c r="J3404">
        <v>1452721524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2</v>
      </c>
      <c r="P3404">
        <f t="shared" si="213"/>
        <v>13</v>
      </c>
      <c r="Q3404" s="10" t="s">
        <v>8319</v>
      </c>
      <c r="R3404" t="s">
        <v>8345</v>
      </c>
      <c r="S3404" s="15">
        <f t="shared" si="214"/>
        <v>42382.906527777777</v>
      </c>
      <c r="T3404" s="15">
        <f t="shared" si="215"/>
        <v>42442.864861111113</v>
      </c>
    </row>
    <row r="3405" spans="1:20" hidden="1" x14ac:dyDescent="0.3">
      <c r="A3405">
        <v>3108</v>
      </c>
      <c r="B3405" s="3" t="s">
        <v>3108</v>
      </c>
      <c r="C3405" s="3" t="s">
        <v>7218</v>
      </c>
      <c r="D3405" s="6">
        <v>50000</v>
      </c>
      <c r="E3405" s="8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>
        <f t="shared" si="213"/>
        <v>13</v>
      </c>
      <c r="Q3405" s="10" t="s">
        <v>8323</v>
      </c>
      <c r="R3405" t="s">
        <v>8324</v>
      </c>
      <c r="S3405" s="15">
        <f t="shared" si="214"/>
        <v>42062.680486111116</v>
      </c>
      <c r="T3405" s="15">
        <f t="shared" si="215"/>
        <v>42122.638819444444</v>
      </c>
    </row>
    <row r="3406" spans="1:20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57.6" hidden="1" x14ac:dyDescent="0.3">
      <c r="A3408">
        <v>1229</v>
      </c>
      <c r="B3408" s="3" t="s">
        <v>1230</v>
      </c>
      <c r="C3408" s="3" t="s">
        <v>5339</v>
      </c>
      <c r="D3408" s="6">
        <v>2750</v>
      </c>
      <c r="E3408" s="8">
        <v>25</v>
      </c>
      <c r="F3408" t="s">
        <v>8219</v>
      </c>
      <c r="G3408" t="s">
        <v>8223</v>
      </c>
      <c r="H3408" t="s">
        <v>8245</v>
      </c>
      <c r="I3408">
        <v>1334592000</v>
      </c>
      <c r="J3408">
        <v>1331982127</v>
      </c>
      <c r="K3408" t="b">
        <v>0</v>
      </c>
      <c r="L3408">
        <v>1</v>
      </c>
      <c r="M3408" t="b">
        <v>0</v>
      </c>
      <c r="N3408" t="s">
        <v>8284</v>
      </c>
      <c r="O3408">
        <f t="shared" si="212"/>
        <v>1</v>
      </c>
      <c r="P3408">
        <f t="shared" si="213"/>
        <v>25</v>
      </c>
      <c r="Q3408" s="10" t="s">
        <v>8327</v>
      </c>
      <c r="R3408" t="s">
        <v>8354</v>
      </c>
      <c r="S3408" s="15">
        <f t="shared" si="214"/>
        <v>40985.459803240738</v>
      </c>
      <c r="T3408" s="15">
        <f t="shared" si="215"/>
        <v>41015.666666666664</v>
      </c>
    </row>
    <row r="3409" spans="1:20" ht="43.2" hidden="1" x14ac:dyDescent="0.3">
      <c r="A3409">
        <v>2354</v>
      </c>
      <c r="B3409" s="3" t="s">
        <v>2355</v>
      </c>
      <c r="C3409" s="3" t="s">
        <v>6464</v>
      </c>
      <c r="D3409" s="6">
        <v>35000</v>
      </c>
      <c r="E3409" s="8">
        <v>25</v>
      </c>
      <c r="F3409" t="s">
        <v>8219</v>
      </c>
      <c r="G3409" t="s">
        <v>8223</v>
      </c>
      <c r="H3409" t="s">
        <v>8245</v>
      </c>
      <c r="I3409">
        <v>1420910460</v>
      </c>
      <c r="J3409">
        <v>1415726460</v>
      </c>
      <c r="K3409" t="b">
        <v>0</v>
      </c>
      <c r="L3409">
        <v>1</v>
      </c>
      <c r="M3409" t="b">
        <v>0</v>
      </c>
      <c r="N3409" t="s">
        <v>8270</v>
      </c>
      <c r="O3409">
        <f t="shared" si="212"/>
        <v>0</v>
      </c>
      <c r="P3409">
        <f t="shared" si="213"/>
        <v>25</v>
      </c>
      <c r="Q3409" s="10" t="s">
        <v>8308</v>
      </c>
      <c r="R3409" t="s">
        <v>8342</v>
      </c>
      <c r="S3409" s="15">
        <f t="shared" si="214"/>
        <v>41954.722916666666</v>
      </c>
      <c r="T3409" s="15">
        <f t="shared" si="215"/>
        <v>42014.722916666666</v>
      </c>
    </row>
    <row r="3410" spans="1:20" ht="28.8" hidden="1" x14ac:dyDescent="0.3">
      <c r="A3410">
        <v>2391</v>
      </c>
      <c r="B3410" s="3" t="s">
        <v>2392</v>
      </c>
      <c r="C3410" s="3" t="s">
        <v>6501</v>
      </c>
      <c r="D3410" s="6">
        <v>20000</v>
      </c>
      <c r="E3410" s="8">
        <v>25</v>
      </c>
      <c r="F3410" t="s">
        <v>8219</v>
      </c>
      <c r="G3410" t="s">
        <v>8223</v>
      </c>
      <c r="H3410" t="s">
        <v>8245</v>
      </c>
      <c r="I3410">
        <v>1427825044</v>
      </c>
      <c r="J3410">
        <v>1425236644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0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42064.794490740736</v>
      </c>
      <c r="T3410" s="15">
        <f t="shared" si="215"/>
        <v>42094.752824074079</v>
      </c>
    </row>
    <row r="3411" spans="1:20" ht="28.8" hidden="1" x14ac:dyDescent="0.3">
      <c r="A3411">
        <v>3881</v>
      </c>
      <c r="B3411" s="3" t="s">
        <v>3878</v>
      </c>
      <c r="C3411" s="3" t="s">
        <v>7990</v>
      </c>
      <c r="D3411" s="6">
        <v>500</v>
      </c>
      <c r="E3411" s="8">
        <v>25</v>
      </c>
      <c r="F3411" t="s">
        <v>8219</v>
      </c>
      <c r="G3411" t="s">
        <v>8223</v>
      </c>
      <c r="H3411" t="s">
        <v>8245</v>
      </c>
      <c r="I3411">
        <v>1487550399</v>
      </c>
      <c r="J3411">
        <v>1484958399</v>
      </c>
      <c r="K3411" t="b">
        <v>0</v>
      </c>
      <c r="L3411">
        <v>1</v>
      </c>
      <c r="M3411" t="b">
        <v>0</v>
      </c>
      <c r="N3411" t="s">
        <v>8303</v>
      </c>
      <c r="O3411">
        <f t="shared" si="212"/>
        <v>5</v>
      </c>
      <c r="P3411">
        <f t="shared" si="213"/>
        <v>25</v>
      </c>
      <c r="Q3411" s="10" t="s">
        <v>8323</v>
      </c>
      <c r="R3411" t="s">
        <v>8335</v>
      </c>
      <c r="S3411" s="15">
        <f t="shared" si="214"/>
        <v>42756.018506944441</v>
      </c>
      <c r="T3411" s="15">
        <f t="shared" si="215"/>
        <v>42786.018506944441</v>
      </c>
    </row>
    <row r="3412" spans="1:20" ht="43.2" hidden="1" x14ac:dyDescent="0.3">
      <c r="A3412">
        <v>459</v>
      </c>
      <c r="B3412" s="3" t="s">
        <v>460</v>
      </c>
      <c r="C3412" s="3" t="s">
        <v>4569</v>
      </c>
      <c r="D3412" s="6">
        <v>39000</v>
      </c>
      <c r="E3412" s="8">
        <v>25</v>
      </c>
      <c r="F3412" t="s">
        <v>8220</v>
      </c>
      <c r="G3412" t="s">
        <v>8223</v>
      </c>
      <c r="H3412" t="s">
        <v>8245</v>
      </c>
      <c r="I3412">
        <v>1321201327</v>
      </c>
      <c r="J3412">
        <v>1316013727</v>
      </c>
      <c r="K3412" t="b">
        <v>0</v>
      </c>
      <c r="L3412">
        <v>1</v>
      </c>
      <c r="M3412" t="b">
        <v>0</v>
      </c>
      <c r="N3412" t="s">
        <v>8268</v>
      </c>
      <c r="O3412">
        <f t="shared" si="212"/>
        <v>0</v>
      </c>
      <c r="P3412">
        <f t="shared" si="213"/>
        <v>25</v>
      </c>
      <c r="Q3412" s="10" t="s">
        <v>8321</v>
      </c>
      <c r="R3412" t="s">
        <v>8339</v>
      </c>
      <c r="S3412" s="15">
        <f t="shared" si="214"/>
        <v>40800.6403587963</v>
      </c>
      <c r="T3412" s="15">
        <f t="shared" si="215"/>
        <v>40860.682025462964</v>
      </c>
    </row>
    <row r="3413" spans="1:20" ht="28.8" hidden="1" x14ac:dyDescent="0.3">
      <c r="A3413">
        <v>460</v>
      </c>
      <c r="B3413" s="3" t="s">
        <v>461</v>
      </c>
      <c r="C3413" s="3" t="s">
        <v>4570</v>
      </c>
      <c r="D3413" s="6">
        <v>8500</v>
      </c>
      <c r="E3413" s="8">
        <v>25</v>
      </c>
      <c r="F3413" t="s">
        <v>8220</v>
      </c>
      <c r="G3413" t="s">
        <v>8223</v>
      </c>
      <c r="H3413" t="s">
        <v>8245</v>
      </c>
      <c r="I3413">
        <v>1401595200</v>
      </c>
      <c r="J3413">
        <v>1398862875</v>
      </c>
      <c r="K3413" t="b">
        <v>0</v>
      </c>
      <c r="L3413">
        <v>2</v>
      </c>
      <c r="M3413" t="b">
        <v>0</v>
      </c>
      <c r="N3413" t="s">
        <v>8268</v>
      </c>
      <c r="O3413">
        <f t="shared" si="212"/>
        <v>0</v>
      </c>
      <c r="P3413">
        <f t="shared" si="213"/>
        <v>12.5</v>
      </c>
      <c r="Q3413" s="10" t="s">
        <v>8321</v>
      </c>
      <c r="R3413" t="s">
        <v>8339</v>
      </c>
      <c r="S3413" s="15">
        <f t="shared" si="214"/>
        <v>41759.542534722219</v>
      </c>
      <c r="T3413" s="15">
        <f t="shared" si="215"/>
        <v>41791.166666666664</v>
      </c>
    </row>
    <row r="3414" spans="1:20" ht="43.2" hidden="1" x14ac:dyDescent="0.3">
      <c r="A3414">
        <v>541</v>
      </c>
      <c r="B3414" s="3" t="s">
        <v>542</v>
      </c>
      <c r="C3414" s="3" t="s">
        <v>4651</v>
      </c>
      <c r="D3414" s="6">
        <v>4500</v>
      </c>
      <c r="E3414" s="8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1</v>
      </c>
      <c r="P3414">
        <f t="shared" si="213"/>
        <v>25</v>
      </c>
      <c r="Q3414" s="10" t="s">
        <v>8308</v>
      </c>
      <c r="R3414" t="s">
        <v>8342</v>
      </c>
      <c r="S3414" s="15">
        <f t="shared" si="214"/>
        <v>42276.046689814815</v>
      </c>
      <c r="T3414" s="15">
        <f t="shared" si="215"/>
        <v>42306.046689814815</v>
      </c>
    </row>
    <row r="3415" spans="1:20" ht="43.2" hidden="1" x14ac:dyDescent="0.3">
      <c r="A3415">
        <v>938</v>
      </c>
      <c r="B3415" s="3" t="s">
        <v>939</v>
      </c>
      <c r="C3415" s="3" t="s">
        <v>5048</v>
      </c>
      <c r="D3415" s="6">
        <v>7000</v>
      </c>
      <c r="E3415" s="8">
        <v>25</v>
      </c>
      <c r="F3415" t="s">
        <v>8220</v>
      </c>
      <c r="G3415" t="s">
        <v>8223</v>
      </c>
      <c r="H3415" t="s">
        <v>8245</v>
      </c>
      <c r="I3415">
        <v>1346585448</v>
      </c>
      <c r="J3415">
        <v>1343993448</v>
      </c>
      <c r="K3415" t="b">
        <v>0</v>
      </c>
      <c r="L3415">
        <v>1</v>
      </c>
      <c r="M3415" t="b">
        <v>0</v>
      </c>
      <c r="N3415" t="s">
        <v>8276</v>
      </c>
      <c r="O3415">
        <f t="shared" si="212"/>
        <v>0</v>
      </c>
      <c r="P3415">
        <f t="shared" si="213"/>
        <v>25</v>
      </c>
      <c r="Q3415" s="10" t="s">
        <v>8327</v>
      </c>
      <c r="R3415" t="s">
        <v>8350</v>
      </c>
      <c r="S3415" s="15">
        <f t="shared" si="214"/>
        <v>41124.479722222226</v>
      </c>
      <c r="T3415" s="15">
        <f t="shared" si="215"/>
        <v>41154.479722222226</v>
      </c>
    </row>
    <row r="3416" spans="1:20" ht="43.2" hidden="1" x14ac:dyDescent="0.3">
      <c r="A3416">
        <v>1091</v>
      </c>
      <c r="B3416" s="3" t="s">
        <v>1092</v>
      </c>
      <c r="C3416" s="3" t="s">
        <v>5201</v>
      </c>
      <c r="D3416" s="6">
        <v>200</v>
      </c>
      <c r="E3416" s="8">
        <v>25</v>
      </c>
      <c r="F3416" t="s">
        <v>8220</v>
      </c>
      <c r="G3416" t="s">
        <v>8224</v>
      </c>
      <c r="H3416" t="s">
        <v>8246</v>
      </c>
      <c r="I3416">
        <v>1460313672</v>
      </c>
      <c r="J3416">
        <v>1457725272</v>
      </c>
      <c r="K3416" t="b">
        <v>0</v>
      </c>
      <c r="L3416">
        <v>2</v>
      </c>
      <c r="M3416" t="b">
        <v>0</v>
      </c>
      <c r="N3416" t="s">
        <v>8280</v>
      </c>
      <c r="O3416">
        <f t="shared" si="212"/>
        <v>13</v>
      </c>
      <c r="P3416">
        <f t="shared" si="213"/>
        <v>12.5</v>
      </c>
      <c r="Q3416" s="10" t="s">
        <v>8316</v>
      </c>
      <c r="R3416" t="s">
        <v>8334</v>
      </c>
      <c r="S3416" s="15">
        <f t="shared" si="214"/>
        <v>42440.820277777777</v>
      </c>
      <c r="T3416" s="15">
        <f t="shared" si="215"/>
        <v>42470.778611111105</v>
      </c>
    </row>
    <row r="3417" spans="1:20" ht="57.6" hidden="1" x14ac:dyDescent="0.3">
      <c r="A3417">
        <v>1099</v>
      </c>
      <c r="B3417" s="3" t="s">
        <v>1100</v>
      </c>
      <c r="C3417" s="3" t="s">
        <v>5209</v>
      </c>
      <c r="D3417" s="6">
        <v>5000</v>
      </c>
      <c r="E3417" s="8">
        <v>25</v>
      </c>
      <c r="F3417" t="s">
        <v>8220</v>
      </c>
      <c r="G3417" t="s">
        <v>8224</v>
      </c>
      <c r="H3417" t="s">
        <v>8246</v>
      </c>
      <c r="I3417">
        <v>1431547468</v>
      </c>
      <c r="J3417">
        <v>1428955468</v>
      </c>
      <c r="K3417" t="b">
        <v>0</v>
      </c>
      <c r="L3417">
        <v>1</v>
      </c>
      <c r="M3417" t="b">
        <v>0</v>
      </c>
      <c r="N3417" t="s">
        <v>8280</v>
      </c>
      <c r="O3417">
        <f t="shared" si="212"/>
        <v>1</v>
      </c>
      <c r="P3417">
        <f t="shared" si="213"/>
        <v>25</v>
      </c>
      <c r="Q3417" s="10" t="s">
        <v>8316</v>
      </c>
      <c r="R3417" t="s">
        <v>8334</v>
      </c>
      <c r="S3417" s="15">
        <f t="shared" si="214"/>
        <v>42107.836435185185</v>
      </c>
      <c r="T3417" s="15">
        <f t="shared" si="215"/>
        <v>42137.836435185185</v>
      </c>
    </row>
    <row r="3418" spans="1:20" ht="43.2" hidden="1" x14ac:dyDescent="0.3">
      <c r="A3418">
        <v>1171</v>
      </c>
      <c r="B3418" s="3" t="s">
        <v>1172</v>
      </c>
      <c r="C3418" s="3" t="s">
        <v>5281</v>
      </c>
      <c r="D3418" s="6">
        <v>25000</v>
      </c>
      <c r="E3418" s="8">
        <v>25</v>
      </c>
      <c r="F3418" t="s">
        <v>8220</v>
      </c>
      <c r="G3418" t="s">
        <v>8223</v>
      </c>
      <c r="H3418" t="s">
        <v>8245</v>
      </c>
      <c r="I3418">
        <v>1415909927</v>
      </c>
      <c r="J3418">
        <v>1414351127</v>
      </c>
      <c r="K3418" t="b">
        <v>0</v>
      </c>
      <c r="L3418">
        <v>1</v>
      </c>
      <c r="M3418" t="b">
        <v>0</v>
      </c>
      <c r="N3418" t="s">
        <v>8282</v>
      </c>
      <c r="O3418">
        <f t="shared" si="212"/>
        <v>0</v>
      </c>
      <c r="P3418">
        <f t="shared" si="213"/>
        <v>25</v>
      </c>
      <c r="Q3418" s="10" t="s">
        <v>8319</v>
      </c>
      <c r="R3418" t="s">
        <v>8345</v>
      </c>
      <c r="S3418" s="15">
        <f t="shared" si="214"/>
        <v>41938.804710648146</v>
      </c>
      <c r="T3418" s="15">
        <f t="shared" si="215"/>
        <v>41956.846377314811</v>
      </c>
    </row>
    <row r="3419" spans="1:20" ht="43.2" hidden="1" x14ac:dyDescent="0.3">
      <c r="A3419">
        <v>1819</v>
      </c>
      <c r="B3419" s="3" t="s">
        <v>1820</v>
      </c>
      <c r="C3419" s="3" t="s">
        <v>5929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1406743396</v>
      </c>
      <c r="J3419">
        <v>1404151396</v>
      </c>
      <c r="K3419" t="b">
        <v>0</v>
      </c>
      <c r="L3419">
        <v>4</v>
      </c>
      <c r="M3419" t="b">
        <v>0</v>
      </c>
      <c r="N3419" t="s">
        <v>8283</v>
      </c>
      <c r="O3419">
        <f t="shared" si="212"/>
        <v>2</v>
      </c>
      <c r="P3419">
        <f t="shared" si="213"/>
        <v>6.25</v>
      </c>
      <c r="Q3419" s="10" t="s">
        <v>8313</v>
      </c>
      <c r="R3419" t="s">
        <v>8314</v>
      </c>
      <c r="S3419" s="15">
        <f t="shared" si="214"/>
        <v>41820.752268518518</v>
      </c>
      <c r="T3419" s="15">
        <f t="shared" si="215"/>
        <v>41850.752268518518</v>
      </c>
    </row>
    <row r="3420" spans="1:20" hidden="1" x14ac:dyDescent="0.3">
      <c r="A3420">
        <v>1988</v>
      </c>
      <c r="B3420" s="3" t="s">
        <v>1989</v>
      </c>
      <c r="C3420" s="3" t="s">
        <v>6098</v>
      </c>
      <c r="D3420" s="6">
        <v>6000</v>
      </c>
      <c r="E3420" s="8">
        <v>25</v>
      </c>
      <c r="F3420" t="s">
        <v>8220</v>
      </c>
      <c r="G3420" t="s">
        <v>8223</v>
      </c>
      <c r="H3420" t="s">
        <v>8245</v>
      </c>
      <c r="I3420">
        <v>1440094742</v>
      </c>
      <c r="J3420">
        <v>1437502742</v>
      </c>
      <c r="K3420" t="b">
        <v>0</v>
      </c>
      <c r="L3420">
        <v>1</v>
      </c>
      <c r="M3420" t="b">
        <v>0</v>
      </c>
      <c r="N3420" t="s">
        <v>8294</v>
      </c>
      <c r="O3420">
        <f t="shared" si="212"/>
        <v>0</v>
      </c>
      <c r="P3420">
        <f t="shared" si="213"/>
        <v>25</v>
      </c>
      <c r="Q3420" s="10" t="s">
        <v>8313</v>
      </c>
      <c r="R3420" t="s">
        <v>8353</v>
      </c>
      <c r="S3420" s="15">
        <f t="shared" si="214"/>
        <v>42206.763217592597</v>
      </c>
      <c r="T3420" s="15">
        <f t="shared" si="215"/>
        <v>42236.763217592597</v>
      </c>
    </row>
    <row r="3421" spans="1:20" ht="43.2" hidden="1" x14ac:dyDescent="0.3">
      <c r="A3421">
        <v>2128</v>
      </c>
      <c r="B3421" s="3" t="s">
        <v>2129</v>
      </c>
      <c r="C3421" s="3" t="s">
        <v>6238</v>
      </c>
      <c r="D3421" s="6">
        <v>15000</v>
      </c>
      <c r="E3421" s="8">
        <v>25</v>
      </c>
      <c r="F3421" t="s">
        <v>8220</v>
      </c>
      <c r="G3421" t="s">
        <v>8228</v>
      </c>
      <c r="H3421" t="s">
        <v>8250</v>
      </c>
      <c r="I3421">
        <v>1411324369</v>
      </c>
      <c r="J3421">
        <v>1406140369</v>
      </c>
      <c r="K3421" t="b">
        <v>0</v>
      </c>
      <c r="L3421">
        <v>1</v>
      </c>
      <c r="M3421" t="b">
        <v>0</v>
      </c>
      <c r="N3421" t="s">
        <v>8280</v>
      </c>
      <c r="O3421">
        <f t="shared" si="212"/>
        <v>0</v>
      </c>
      <c r="P3421">
        <f t="shared" si="213"/>
        <v>25</v>
      </c>
      <c r="Q3421" s="10" t="s">
        <v>8316</v>
      </c>
      <c r="R3421" t="s">
        <v>8334</v>
      </c>
      <c r="S3421" s="15">
        <f t="shared" si="214"/>
        <v>41843.772789351853</v>
      </c>
      <c r="T3421" s="15">
        <f t="shared" si="215"/>
        <v>41903.772789351853</v>
      </c>
    </row>
    <row r="3422" spans="1:20" ht="43.2" hidden="1" x14ac:dyDescent="0.3">
      <c r="A3422">
        <v>2131</v>
      </c>
      <c r="B3422" s="3" t="s">
        <v>2132</v>
      </c>
      <c r="C3422" s="3" t="s">
        <v>6241</v>
      </c>
      <c r="D3422" s="6">
        <v>500</v>
      </c>
      <c r="E3422" s="8">
        <v>25</v>
      </c>
      <c r="F3422" t="s">
        <v>8220</v>
      </c>
      <c r="G3422" t="s">
        <v>8223</v>
      </c>
      <c r="H3422" t="s">
        <v>8245</v>
      </c>
      <c r="I3422">
        <v>1436677091</v>
      </c>
      <c r="J3422">
        <v>1434085091</v>
      </c>
      <c r="K3422" t="b">
        <v>0</v>
      </c>
      <c r="L3422">
        <v>3</v>
      </c>
      <c r="M3422" t="b">
        <v>0</v>
      </c>
      <c r="N3422" t="s">
        <v>8280</v>
      </c>
      <c r="O3422">
        <f t="shared" si="212"/>
        <v>5</v>
      </c>
      <c r="P3422">
        <f t="shared" si="213"/>
        <v>8.33</v>
      </c>
      <c r="Q3422" s="10" t="s">
        <v>8316</v>
      </c>
      <c r="R3422" t="s">
        <v>8334</v>
      </c>
      <c r="S3422" s="15">
        <f t="shared" si="214"/>
        <v>42167.207071759258</v>
      </c>
      <c r="T3422" s="15">
        <f t="shared" si="215"/>
        <v>42197.207071759258</v>
      </c>
    </row>
    <row r="3423" spans="1:20" ht="43.2" hidden="1" x14ac:dyDescent="0.3">
      <c r="A3423">
        <v>2413</v>
      </c>
      <c r="B3423" s="3" t="s">
        <v>2414</v>
      </c>
      <c r="C3423" s="3" t="s">
        <v>6523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8282</v>
      </c>
      <c r="O3423">
        <f t="shared" si="212"/>
        <v>1</v>
      </c>
      <c r="P3423">
        <f t="shared" si="213"/>
        <v>8.33</v>
      </c>
      <c r="Q3423" s="10" t="s">
        <v>8319</v>
      </c>
      <c r="R3423" t="s">
        <v>8345</v>
      </c>
      <c r="S3423" s="15">
        <f t="shared" si="214"/>
        <v>41760.10974537037</v>
      </c>
      <c r="T3423" s="15">
        <f t="shared" si="215"/>
        <v>41790.979166666664</v>
      </c>
    </row>
    <row r="3424" spans="1:20" ht="43.2" hidden="1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3.2" hidden="1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idden="1" x14ac:dyDescent="0.3">
      <c r="A3426">
        <v>2893</v>
      </c>
      <c r="B3426" s="3" t="s">
        <v>2893</v>
      </c>
      <c r="C3426" s="3" t="s">
        <v>7003</v>
      </c>
      <c r="D3426" s="6">
        <v>5000</v>
      </c>
      <c r="E3426" s="8">
        <v>25</v>
      </c>
      <c r="F3426" t="s">
        <v>8220</v>
      </c>
      <c r="G3426" t="s">
        <v>8223</v>
      </c>
      <c r="H3426" t="s">
        <v>8245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8269</v>
      </c>
      <c r="O3426">
        <f t="shared" si="212"/>
        <v>1</v>
      </c>
      <c r="P3426">
        <f t="shared" si="213"/>
        <v>12.5</v>
      </c>
      <c r="Q3426" s="10" t="s">
        <v>8323</v>
      </c>
      <c r="R3426" t="s">
        <v>8326</v>
      </c>
      <c r="S3426" s="15">
        <f t="shared" si="214"/>
        <v>41953.773090277777</v>
      </c>
      <c r="T3426" s="15">
        <f t="shared" si="215"/>
        <v>42013.083333333328</v>
      </c>
    </row>
    <row r="3427" spans="1:20" ht="43.2" hidden="1" x14ac:dyDescent="0.3">
      <c r="A3427">
        <v>2902</v>
      </c>
      <c r="B3427" s="3" t="s">
        <v>2902</v>
      </c>
      <c r="C3427" s="3" t="s">
        <v>7012</v>
      </c>
      <c r="D3427" s="6">
        <v>150000</v>
      </c>
      <c r="E3427" s="8">
        <v>25</v>
      </c>
      <c r="F3427" t="s">
        <v>8220</v>
      </c>
      <c r="G3427" t="s">
        <v>8223</v>
      </c>
      <c r="H3427" t="s">
        <v>8245</v>
      </c>
      <c r="I3427">
        <v>1440412396</v>
      </c>
      <c r="J3427">
        <v>1437820396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0</v>
      </c>
      <c r="P3427">
        <f t="shared" si="213"/>
        <v>25</v>
      </c>
      <c r="Q3427" s="10" t="s">
        <v>8323</v>
      </c>
      <c r="R3427" t="s">
        <v>8326</v>
      </c>
      <c r="S3427" s="15">
        <f t="shared" si="214"/>
        <v>42210.439768518518</v>
      </c>
      <c r="T3427" s="15">
        <f t="shared" si="215"/>
        <v>42240.439768518518</v>
      </c>
    </row>
    <row r="3428" spans="1:20" ht="43.2" hidden="1" x14ac:dyDescent="0.3">
      <c r="A3428">
        <v>2949</v>
      </c>
      <c r="B3428" s="3" t="s">
        <v>2949</v>
      </c>
      <c r="C3428" s="3" t="s">
        <v>7059</v>
      </c>
      <c r="D3428" s="6">
        <v>1000</v>
      </c>
      <c r="E3428" s="8">
        <v>25</v>
      </c>
      <c r="F3428" t="s">
        <v>8220</v>
      </c>
      <c r="G3428" t="s">
        <v>8223</v>
      </c>
      <c r="H3428" t="s">
        <v>8245</v>
      </c>
      <c r="I3428">
        <v>1447965917</v>
      </c>
      <c r="J3428">
        <v>1445370317</v>
      </c>
      <c r="K3428" t="b">
        <v>0</v>
      </c>
      <c r="L3428">
        <v>2</v>
      </c>
      <c r="M3428" t="b">
        <v>0</v>
      </c>
      <c r="N3428" t="s">
        <v>8301</v>
      </c>
      <c r="O3428">
        <f t="shared" si="212"/>
        <v>3</v>
      </c>
      <c r="P3428">
        <f t="shared" si="213"/>
        <v>12.5</v>
      </c>
      <c r="Q3428" s="10" t="s">
        <v>8323</v>
      </c>
      <c r="R3428" t="s">
        <v>8324</v>
      </c>
      <c r="S3428" s="15">
        <f t="shared" si="214"/>
        <v>42297.823113425926</v>
      </c>
      <c r="T3428" s="15">
        <f t="shared" si="215"/>
        <v>42327.864780092597</v>
      </c>
    </row>
    <row r="3429" spans="1:20" ht="43.2" hidden="1" x14ac:dyDescent="0.3">
      <c r="A3429">
        <v>3094</v>
      </c>
      <c r="B3429" s="3" t="s">
        <v>3094</v>
      </c>
      <c r="C3429" s="3" t="s">
        <v>7204</v>
      </c>
      <c r="D3429" s="6">
        <v>100000</v>
      </c>
      <c r="E3429" s="8">
        <v>25</v>
      </c>
      <c r="F3429" t="s">
        <v>8220</v>
      </c>
      <c r="G3429" t="s">
        <v>8223</v>
      </c>
      <c r="H3429" t="s">
        <v>8245</v>
      </c>
      <c r="I3429">
        <v>1442775956</v>
      </c>
      <c r="J3429">
        <v>1437591956</v>
      </c>
      <c r="K3429" t="b">
        <v>0</v>
      </c>
      <c r="L3429">
        <v>1</v>
      </c>
      <c r="M3429" t="b">
        <v>0</v>
      </c>
      <c r="N3429" t="s">
        <v>8301</v>
      </c>
      <c r="O3429">
        <f t="shared" si="212"/>
        <v>0</v>
      </c>
      <c r="P3429">
        <f t="shared" si="213"/>
        <v>25</v>
      </c>
      <c r="Q3429" s="10" t="s">
        <v>8323</v>
      </c>
      <c r="R3429" t="s">
        <v>8324</v>
      </c>
      <c r="S3429" s="15">
        <f t="shared" si="214"/>
        <v>42207.795787037037</v>
      </c>
      <c r="T3429" s="15">
        <f t="shared" si="215"/>
        <v>42267.795787037037</v>
      </c>
    </row>
    <row r="3430" spans="1:20" ht="43.2" x14ac:dyDescent="0.3">
      <c r="A3430">
        <v>3201</v>
      </c>
      <c r="B3430" s="3" t="s">
        <v>3201</v>
      </c>
      <c r="C3430" s="3" t="s">
        <v>7311</v>
      </c>
      <c r="D3430" s="6">
        <v>2000</v>
      </c>
      <c r="E3430" s="8">
        <v>25</v>
      </c>
      <c r="F3430" t="s">
        <v>8220</v>
      </c>
      <c r="G3430" t="s">
        <v>8224</v>
      </c>
      <c r="H3430" t="s">
        <v>8246</v>
      </c>
      <c r="I3430">
        <v>1409509477</v>
      </c>
      <c r="J3430">
        <v>1407695077</v>
      </c>
      <c r="K3430" t="b">
        <v>0</v>
      </c>
      <c r="L3430">
        <v>2</v>
      </c>
      <c r="M3430" t="b">
        <v>0</v>
      </c>
      <c r="N3430" t="s">
        <v>8303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8335</v>
      </c>
      <c r="S3430" s="15">
        <f t="shared" si="214"/>
        <v>41861.767094907409</v>
      </c>
      <c r="T3430" s="15">
        <f t="shared" si="215"/>
        <v>41882.767094907409</v>
      </c>
    </row>
    <row r="3431" spans="1:20" ht="28.8" hidden="1" x14ac:dyDescent="0.3">
      <c r="A3431">
        <v>3747</v>
      </c>
      <c r="B3431" s="3" t="s">
        <v>3744</v>
      </c>
      <c r="C3431" s="3" t="s">
        <v>7857</v>
      </c>
      <c r="D3431" s="6">
        <v>2500</v>
      </c>
      <c r="E3431" s="8">
        <v>25</v>
      </c>
      <c r="F3431" t="s">
        <v>8220</v>
      </c>
      <c r="G3431" t="s">
        <v>8224</v>
      </c>
      <c r="H3431" t="s">
        <v>8246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1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42164.299722222218</v>
      </c>
      <c r="T3431" s="15">
        <f t="shared" si="215"/>
        <v>42190.957638888889</v>
      </c>
    </row>
    <row r="3432" spans="1:20" ht="57.6" hidden="1" x14ac:dyDescent="0.3">
      <c r="A3432">
        <v>3855</v>
      </c>
      <c r="B3432" s="3" t="s">
        <v>3852</v>
      </c>
      <c r="C3432" s="3" t="s">
        <v>7964</v>
      </c>
      <c r="D3432" s="6">
        <v>1000</v>
      </c>
      <c r="E3432" s="8">
        <v>25</v>
      </c>
      <c r="F3432" t="s">
        <v>8220</v>
      </c>
      <c r="G3432" t="s">
        <v>8223</v>
      </c>
      <c r="H3432" t="s">
        <v>8245</v>
      </c>
      <c r="I3432">
        <v>1427408271</v>
      </c>
      <c r="J3432">
        <v>1424819871</v>
      </c>
      <c r="K3432" t="b">
        <v>0</v>
      </c>
      <c r="L3432">
        <v>1</v>
      </c>
      <c r="M3432" t="b">
        <v>0</v>
      </c>
      <c r="N3432" t="s">
        <v>8269</v>
      </c>
      <c r="O3432">
        <f t="shared" si="212"/>
        <v>3</v>
      </c>
      <c r="P3432">
        <f t="shared" si="213"/>
        <v>25</v>
      </c>
      <c r="Q3432" s="10" t="s">
        <v>8323</v>
      </c>
      <c r="R3432" t="s">
        <v>8326</v>
      </c>
      <c r="S3432" s="15">
        <f t="shared" si="214"/>
        <v>42059.970729166671</v>
      </c>
      <c r="T3432" s="15">
        <f t="shared" si="215"/>
        <v>42089.929062499999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43.2" hidden="1" x14ac:dyDescent="0.3">
      <c r="A3473">
        <v>1053</v>
      </c>
      <c r="B3473" s="3" t="s">
        <v>1054</v>
      </c>
      <c r="C3473" s="3" t="s">
        <v>5163</v>
      </c>
      <c r="D3473" s="6">
        <v>1500</v>
      </c>
      <c r="E3473" s="8">
        <v>15</v>
      </c>
      <c r="F3473" t="s">
        <v>8219</v>
      </c>
      <c r="G3473" t="s">
        <v>8223</v>
      </c>
      <c r="H3473" t="s">
        <v>8245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8279</v>
      </c>
      <c r="O3473">
        <f t="shared" si="216"/>
        <v>1</v>
      </c>
      <c r="P3473">
        <f t="shared" si="217"/>
        <v>15</v>
      </c>
      <c r="Q3473" s="10" t="s">
        <v>8346</v>
      </c>
      <c r="R3473" t="s">
        <v>8347</v>
      </c>
      <c r="S3473" s="15">
        <f t="shared" si="218"/>
        <v>42775.172824074078</v>
      </c>
      <c r="T3473" s="15">
        <f t="shared" si="219"/>
        <v>42800.172824074078</v>
      </c>
    </row>
    <row r="3474" spans="1:20" ht="43.2" hidden="1" x14ac:dyDescent="0.3">
      <c r="A3474">
        <v>1454</v>
      </c>
      <c r="B3474" s="3" t="s">
        <v>1455</v>
      </c>
      <c r="C3474" s="3" t="s">
        <v>5564</v>
      </c>
      <c r="D3474" s="6">
        <v>1750</v>
      </c>
      <c r="E3474" s="8">
        <v>15</v>
      </c>
      <c r="F3474" t="s">
        <v>8219</v>
      </c>
      <c r="G3474" t="s">
        <v>8226</v>
      </c>
      <c r="H3474" t="s">
        <v>8248</v>
      </c>
      <c r="I3474">
        <v>1461535140</v>
      </c>
      <c r="J3474">
        <v>1459716480</v>
      </c>
      <c r="K3474" t="b">
        <v>0</v>
      </c>
      <c r="L3474">
        <v>1</v>
      </c>
      <c r="M3474" t="b">
        <v>0</v>
      </c>
      <c r="N3474" t="s">
        <v>8285</v>
      </c>
      <c r="O3474">
        <f t="shared" si="216"/>
        <v>1</v>
      </c>
      <c r="P3474">
        <f t="shared" si="217"/>
        <v>15</v>
      </c>
      <c r="Q3474" s="10" t="s">
        <v>8311</v>
      </c>
      <c r="R3474" t="s">
        <v>8348</v>
      </c>
      <c r="S3474" s="15">
        <f t="shared" si="218"/>
        <v>42463.866666666669</v>
      </c>
      <c r="T3474" s="15">
        <f t="shared" si="219"/>
        <v>42484.915972222225</v>
      </c>
    </row>
    <row r="3475" spans="1:20" ht="43.2" hidden="1" x14ac:dyDescent="0.3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 t="shared" si="216"/>
        <v>2</v>
      </c>
      <c r="P3475">
        <f t="shared" si="217"/>
        <v>15</v>
      </c>
      <c r="Q3475" s="10" t="s">
        <v>8308</v>
      </c>
      <c r="R3475" t="s">
        <v>8342</v>
      </c>
      <c r="S3475" s="15">
        <f t="shared" si="218"/>
        <v>42577.607361111113</v>
      </c>
      <c r="T3475" s="15">
        <f t="shared" si="219"/>
        <v>42607.607361111113</v>
      </c>
    </row>
    <row r="3476" spans="1:20" ht="28.8" hidden="1" x14ac:dyDescent="0.3">
      <c r="A3476">
        <v>674</v>
      </c>
      <c r="B3476" s="3" t="s">
        <v>675</v>
      </c>
      <c r="C3476" s="3" t="s">
        <v>4784</v>
      </c>
      <c r="D3476" s="6">
        <v>50000</v>
      </c>
      <c r="E3476" s="8">
        <v>15</v>
      </c>
      <c r="F3476" t="s">
        <v>8220</v>
      </c>
      <c r="G3476" t="s">
        <v>8223</v>
      </c>
      <c r="H3476" t="s">
        <v>8245</v>
      </c>
      <c r="I3476">
        <v>1407811627</v>
      </c>
      <c r="J3476">
        <v>1402627627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0</v>
      </c>
      <c r="P3476">
        <f t="shared" si="217"/>
        <v>7.5</v>
      </c>
      <c r="Q3476" s="10" t="s">
        <v>8308</v>
      </c>
      <c r="R3476" t="s">
        <v>8310</v>
      </c>
      <c r="S3476" s="15">
        <f t="shared" si="218"/>
        <v>41803.116053240738</v>
      </c>
      <c r="T3476" s="15">
        <f t="shared" si="219"/>
        <v>41863.116053240738</v>
      </c>
    </row>
    <row r="3477" spans="1:20" hidden="1" x14ac:dyDescent="0.3">
      <c r="A3477">
        <v>1086</v>
      </c>
      <c r="B3477" s="3" t="s">
        <v>1087</v>
      </c>
      <c r="C3477" s="3" t="s">
        <v>5196</v>
      </c>
      <c r="D3477" s="6">
        <v>18000</v>
      </c>
      <c r="E3477" s="8">
        <v>15</v>
      </c>
      <c r="F3477" t="s">
        <v>8220</v>
      </c>
      <c r="G3477" t="s">
        <v>8223</v>
      </c>
      <c r="H3477" t="s">
        <v>8245</v>
      </c>
      <c r="I3477">
        <v>1408913291</v>
      </c>
      <c r="J3477">
        <v>1406321291</v>
      </c>
      <c r="K3477" t="b">
        <v>0</v>
      </c>
      <c r="L3477">
        <v>2</v>
      </c>
      <c r="M3477" t="b">
        <v>0</v>
      </c>
      <c r="N3477" t="s">
        <v>8280</v>
      </c>
      <c r="O3477">
        <f t="shared" si="216"/>
        <v>0</v>
      </c>
      <c r="P3477">
        <f t="shared" si="217"/>
        <v>7.5</v>
      </c>
      <c r="Q3477" s="10" t="s">
        <v>8316</v>
      </c>
      <c r="R3477" t="s">
        <v>8334</v>
      </c>
      <c r="S3477" s="15">
        <f t="shared" si="218"/>
        <v>41845.866793981484</v>
      </c>
      <c r="T3477" s="15">
        <f t="shared" si="219"/>
        <v>41875.866793981484</v>
      </c>
    </row>
    <row r="3478" spans="1:20" hidden="1" x14ac:dyDescent="0.3">
      <c r="A3478">
        <v>1406</v>
      </c>
      <c r="B3478" s="3" t="s">
        <v>1407</v>
      </c>
      <c r="C3478" s="3" t="s">
        <v>5516</v>
      </c>
      <c r="D3478" s="6">
        <v>12000</v>
      </c>
      <c r="E3478" s="8">
        <v>15</v>
      </c>
      <c r="F3478" t="s">
        <v>8220</v>
      </c>
      <c r="G3478" t="s">
        <v>8236</v>
      </c>
      <c r="H3478" t="s">
        <v>8248</v>
      </c>
      <c r="I3478">
        <v>1449914400</v>
      </c>
      <c r="J3478">
        <v>1445336607</v>
      </c>
      <c r="K3478" t="b">
        <v>0</v>
      </c>
      <c r="L3478">
        <v>3</v>
      </c>
      <c r="M3478" t="b">
        <v>0</v>
      </c>
      <c r="N3478" t="s">
        <v>8285</v>
      </c>
      <c r="O3478">
        <f t="shared" si="216"/>
        <v>0</v>
      </c>
      <c r="P3478">
        <f t="shared" si="217"/>
        <v>5</v>
      </c>
      <c r="Q3478" s="10" t="s">
        <v>8311</v>
      </c>
      <c r="R3478" t="s">
        <v>8348</v>
      </c>
      <c r="S3478" s="15">
        <f t="shared" si="218"/>
        <v>42297.432951388888</v>
      </c>
      <c r="T3478" s="15">
        <f t="shared" si="219"/>
        <v>42350.416666666672</v>
      </c>
    </row>
    <row r="3479" spans="1:20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43.2" hidden="1" x14ac:dyDescent="0.3">
      <c r="A3480">
        <v>1435</v>
      </c>
      <c r="B3480" s="3" t="s">
        <v>1436</v>
      </c>
      <c r="C3480" s="3" t="s">
        <v>5545</v>
      </c>
      <c r="D3480" s="6">
        <v>15000</v>
      </c>
      <c r="E3480" s="8">
        <v>15</v>
      </c>
      <c r="F3480" t="s">
        <v>8220</v>
      </c>
      <c r="G3480" t="s">
        <v>8236</v>
      </c>
      <c r="H3480" t="s">
        <v>8248</v>
      </c>
      <c r="I3480">
        <v>1444589020</v>
      </c>
      <c r="J3480">
        <v>1441997020</v>
      </c>
      <c r="K3480" t="b">
        <v>0</v>
      </c>
      <c r="L3480">
        <v>2</v>
      </c>
      <c r="M3480" t="b">
        <v>0</v>
      </c>
      <c r="N3480" t="s">
        <v>8285</v>
      </c>
      <c r="O3480">
        <f t="shared" si="216"/>
        <v>0</v>
      </c>
      <c r="P3480">
        <f t="shared" si="217"/>
        <v>7.5</v>
      </c>
      <c r="Q3480" s="10" t="s">
        <v>8311</v>
      </c>
      <c r="R3480" t="s">
        <v>8348</v>
      </c>
      <c r="S3480" s="15">
        <f t="shared" si="218"/>
        <v>42258.780324074076</v>
      </c>
      <c r="T3480" s="15">
        <f t="shared" si="219"/>
        <v>42288.780324074076</v>
      </c>
    </row>
    <row r="3481" spans="1:20" ht="57.6" hidden="1" x14ac:dyDescent="0.3">
      <c r="A3481">
        <v>1583</v>
      </c>
      <c r="B3481" s="3" t="s">
        <v>1584</v>
      </c>
      <c r="C3481" s="3" t="s">
        <v>5693</v>
      </c>
      <c r="D3481" s="6">
        <v>20000</v>
      </c>
      <c r="E3481" s="8">
        <v>15</v>
      </c>
      <c r="F3481" t="s">
        <v>8220</v>
      </c>
      <c r="G3481" t="s">
        <v>8224</v>
      </c>
      <c r="H3481" t="s">
        <v>8246</v>
      </c>
      <c r="I3481">
        <v>1411681391</v>
      </c>
      <c r="J3481">
        <v>1409089391</v>
      </c>
      <c r="K3481" t="b">
        <v>0</v>
      </c>
      <c r="L3481">
        <v>1</v>
      </c>
      <c r="M3481" t="b">
        <v>0</v>
      </c>
      <c r="N3481" t="s">
        <v>8289</v>
      </c>
      <c r="O3481">
        <f t="shared" si="216"/>
        <v>0</v>
      </c>
      <c r="P3481">
        <f t="shared" si="217"/>
        <v>15</v>
      </c>
      <c r="Q3481" s="10" t="s">
        <v>8313</v>
      </c>
      <c r="R3481" t="s">
        <v>8351</v>
      </c>
      <c r="S3481" s="15">
        <f t="shared" si="218"/>
        <v>41877.904988425929</v>
      </c>
      <c r="T3481" s="15">
        <f t="shared" si="219"/>
        <v>41907.904988425929</v>
      </c>
    </row>
    <row r="3482" spans="1:20" ht="43.2" hidden="1" x14ac:dyDescent="0.3">
      <c r="A3482">
        <v>1810</v>
      </c>
      <c r="B3482" s="3" t="s">
        <v>1811</v>
      </c>
      <c r="C3482" s="3" t="s">
        <v>5920</v>
      </c>
      <c r="D3482" s="6">
        <v>450</v>
      </c>
      <c r="E3482" s="8">
        <v>15</v>
      </c>
      <c r="F3482" t="s">
        <v>8220</v>
      </c>
      <c r="G3482" t="s">
        <v>8223</v>
      </c>
      <c r="H3482" t="s">
        <v>8245</v>
      </c>
      <c r="I3482">
        <v>1408657826</v>
      </c>
      <c r="J3482">
        <v>1407621026</v>
      </c>
      <c r="K3482" t="b">
        <v>0</v>
      </c>
      <c r="L3482">
        <v>2</v>
      </c>
      <c r="M3482" t="b">
        <v>0</v>
      </c>
      <c r="N3482" t="s">
        <v>8283</v>
      </c>
      <c r="O3482">
        <f t="shared" si="216"/>
        <v>3</v>
      </c>
      <c r="P3482">
        <f t="shared" si="217"/>
        <v>7.5</v>
      </c>
      <c r="Q3482" s="10" t="s">
        <v>8313</v>
      </c>
      <c r="R3482" t="s">
        <v>8314</v>
      </c>
      <c r="S3482" s="15">
        <f t="shared" si="218"/>
        <v>41860.91002314815</v>
      </c>
      <c r="T3482" s="15">
        <f t="shared" si="219"/>
        <v>41872.91002314815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57.6" hidden="1" x14ac:dyDescent="0.3">
      <c r="A3507">
        <v>606</v>
      </c>
      <c r="B3507" s="3" t="s">
        <v>607</v>
      </c>
      <c r="C3507" s="3" t="s">
        <v>4716</v>
      </c>
      <c r="D3507" s="6">
        <v>5000</v>
      </c>
      <c r="E3507" s="8">
        <v>10</v>
      </c>
      <c r="F3507" t="s">
        <v>8219</v>
      </c>
      <c r="G3507" t="s">
        <v>8232</v>
      </c>
      <c r="H3507" t="s">
        <v>8248</v>
      </c>
      <c r="I3507">
        <v>1432479600</v>
      </c>
      <c r="J3507">
        <v>1428507409</v>
      </c>
      <c r="K3507" t="b">
        <v>0</v>
      </c>
      <c r="L3507">
        <v>1</v>
      </c>
      <c r="M3507" t="b">
        <v>0</v>
      </c>
      <c r="N3507" t="s">
        <v>8270</v>
      </c>
      <c r="O3507">
        <f t="shared" si="216"/>
        <v>0</v>
      </c>
      <c r="P3507">
        <f t="shared" si="217"/>
        <v>10</v>
      </c>
      <c r="Q3507" s="10" t="s">
        <v>8308</v>
      </c>
      <c r="R3507" t="s">
        <v>8342</v>
      </c>
      <c r="S3507" s="15">
        <f t="shared" si="218"/>
        <v>42102.650567129633</v>
      </c>
      <c r="T3507" s="15">
        <f t="shared" si="219"/>
        <v>42148.625</v>
      </c>
    </row>
    <row r="3508" spans="1:20" ht="57.6" hidden="1" x14ac:dyDescent="0.3">
      <c r="A3508">
        <v>630</v>
      </c>
      <c r="B3508" s="3" t="s">
        <v>631</v>
      </c>
      <c r="C3508" s="3" t="s">
        <v>4740</v>
      </c>
      <c r="D3508" s="6">
        <v>11999</v>
      </c>
      <c r="E3508" s="8">
        <v>10</v>
      </c>
      <c r="F3508" t="s">
        <v>8219</v>
      </c>
      <c r="G3508" t="s">
        <v>8223</v>
      </c>
      <c r="H3508" t="s">
        <v>8245</v>
      </c>
      <c r="I3508">
        <v>1441516200</v>
      </c>
      <c r="J3508">
        <v>1438959121</v>
      </c>
      <c r="K3508" t="b">
        <v>0</v>
      </c>
      <c r="L3508">
        <v>1</v>
      </c>
      <c r="M3508" t="b">
        <v>0</v>
      </c>
      <c r="N3508" t="s">
        <v>8270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8342</v>
      </c>
      <c r="S3508" s="15">
        <f t="shared" si="218"/>
        <v>42223.619456018518</v>
      </c>
      <c r="T3508" s="15">
        <f t="shared" si="219"/>
        <v>42253.215277777781</v>
      </c>
    </row>
    <row r="3509" spans="1:20" ht="43.2" hidden="1" x14ac:dyDescent="0.3">
      <c r="A3509">
        <v>1042</v>
      </c>
      <c r="B3509" s="3" t="s">
        <v>1043</v>
      </c>
      <c r="C3509" s="3" t="s">
        <v>5152</v>
      </c>
      <c r="D3509" s="6">
        <v>650</v>
      </c>
      <c r="E3509" s="8">
        <v>10</v>
      </c>
      <c r="F3509" t="s">
        <v>8219</v>
      </c>
      <c r="G3509" t="s">
        <v>8223</v>
      </c>
      <c r="H3509" t="s">
        <v>8245</v>
      </c>
      <c r="I3509">
        <v>1410516000</v>
      </c>
      <c r="J3509">
        <v>1406824948</v>
      </c>
      <c r="K3509" t="b">
        <v>0</v>
      </c>
      <c r="L3509">
        <v>1</v>
      </c>
      <c r="M3509" t="b">
        <v>0</v>
      </c>
      <c r="N3509" t="s">
        <v>8279</v>
      </c>
      <c r="O3509">
        <f t="shared" si="216"/>
        <v>2</v>
      </c>
      <c r="P3509">
        <f t="shared" si="217"/>
        <v>10</v>
      </c>
      <c r="Q3509" s="10" t="s">
        <v>8346</v>
      </c>
      <c r="R3509" t="s">
        <v>8347</v>
      </c>
      <c r="S3509" s="15">
        <f t="shared" si="218"/>
        <v>41851.696157407408</v>
      </c>
      <c r="T3509" s="15">
        <f t="shared" si="219"/>
        <v>41894.416666666664</v>
      </c>
    </row>
    <row r="3510" spans="1:20" ht="43.2" hidden="1" x14ac:dyDescent="0.3">
      <c r="A3510">
        <v>1564</v>
      </c>
      <c r="B3510" s="3" t="s">
        <v>1565</v>
      </c>
      <c r="C3510" s="3" t="s">
        <v>5674</v>
      </c>
      <c r="D3510" s="6">
        <v>10000</v>
      </c>
      <c r="E3510" s="8">
        <v>10</v>
      </c>
      <c r="F3510" t="s">
        <v>8219</v>
      </c>
      <c r="G3510" t="s">
        <v>8223</v>
      </c>
      <c r="H3510" t="s">
        <v>8245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8288</v>
      </c>
      <c r="O3510">
        <f t="shared" si="216"/>
        <v>0</v>
      </c>
      <c r="P3510">
        <f t="shared" si="217"/>
        <v>10</v>
      </c>
      <c r="Q3510" s="10" t="s">
        <v>8311</v>
      </c>
      <c r="R3510" t="s">
        <v>8349</v>
      </c>
      <c r="S3510" s="15">
        <f t="shared" si="218"/>
        <v>42121.367002314815</v>
      </c>
      <c r="T3510" s="15">
        <f t="shared" si="219"/>
        <v>42152.836805555555</v>
      </c>
    </row>
    <row r="3511" spans="1:20" ht="43.2" hidden="1" x14ac:dyDescent="0.3">
      <c r="A3511">
        <v>2374</v>
      </c>
      <c r="B3511" s="3" t="s">
        <v>2375</v>
      </c>
      <c r="C3511" s="3" t="s">
        <v>6484</v>
      </c>
      <c r="D3511" s="6">
        <v>22000</v>
      </c>
      <c r="E3511" s="8">
        <v>10</v>
      </c>
      <c r="F3511" t="s">
        <v>8219</v>
      </c>
      <c r="G3511" t="s">
        <v>8223</v>
      </c>
      <c r="H3511" t="s">
        <v>8245</v>
      </c>
      <c r="I3511">
        <v>1423772060</v>
      </c>
      <c r="J3511">
        <v>1421180060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42017.843287037031</v>
      </c>
      <c r="T3511" s="15">
        <f t="shared" si="219"/>
        <v>42047.843287037031</v>
      </c>
    </row>
    <row r="3512" spans="1:20" ht="43.2" hidden="1" x14ac:dyDescent="0.3">
      <c r="A3512">
        <v>2396</v>
      </c>
      <c r="B3512" s="3" t="s">
        <v>2397</v>
      </c>
      <c r="C3512" s="3" t="s">
        <v>6506</v>
      </c>
      <c r="D3512" s="6">
        <v>5000</v>
      </c>
      <c r="E3512" s="8">
        <v>10</v>
      </c>
      <c r="F3512" t="s">
        <v>8219</v>
      </c>
      <c r="G3512" t="s">
        <v>8239</v>
      </c>
      <c r="H3512" t="s">
        <v>8256</v>
      </c>
      <c r="I3512">
        <v>1444940558</v>
      </c>
      <c r="J3512">
        <v>1442348558</v>
      </c>
      <c r="K3512" t="b">
        <v>0</v>
      </c>
      <c r="L3512">
        <v>1</v>
      </c>
      <c r="M3512" t="b">
        <v>0</v>
      </c>
      <c r="N3512" t="s">
        <v>8270</v>
      </c>
      <c r="O3512">
        <f t="shared" si="216"/>
        <v>0</v>
      </c>
      <c r="P3512">
        <f t="shared" si="217"/>
        <v>10</v>
      </c>
      <c r="Q3512" s="10" t="s">
        <v>8308</v>
      </c>
      <c r="R3512" t="s">
        <v>8342</v>
      </c>
      <c r="S3512" s="15">
        <f t="shared" si="218"/>
        <v>42262.849050925928</v>
      </c>
      <c r="T3512" s="15">
        <f t="shared" si="219"/>
        <v>42292.849050925928</v>
      </c>
    </row>
    <row r="3513" spans="1:20" ht="28.8" hidden="1" x14ac:dyDescent="0.3">
      <c r="A3513">
        <v>3121</v>
      </c>
      <c r="B3513" s="3" t="s">
        <v>3121</v>
      </c>
      <c r="C3513" s="3" t="s">
        <v>7231</v>
      </c>
      <c r="D3513" s="6">
        <v>1500</v>
      </c>
      <c r="E3513" s="8">
        <v>10</v>
      </c>
      <c r="F3513" t="s">
        <v>8219</v>
      </c>
      <c r="G3513" t="s">
        <v>8228</v>
      </c>
      <c r="H3513" t="s">
        <v>8250</v>
      </c>
      <c r="I3513">
        <v>1411748335</v>
      </c>
      <c r="J3513">
        <v>1406564335</v>
      </c>
      <c r="K3513" t="b">
        <v>0</v>
      </c>
      <c r="L3513">
        <v>1</v>
      </c>
      <c r="M3513" t="b">
        <v>0</v>
      </c>
      <c r="N3513" t="s">
        <v>8301</v>
      </c>
      <c r="O3513">
        <f t="shared" si="216"/>
        <v>1</v>
      </c>
      <c r="P3513">
        <f t="shared" si="217"/>
        <v>10</v>
      </c>
      <c r="Q3513" s="10" t="s">
        <v>8323</v>
      </c>
      <c r="R3513" t="s">
        <v>8324</v>
      </c>
      <c r="S3513" s="15">
        <f t="shared" si="218"/>
        <v>41848.679803240739</v>
      </c>
      <c r="T3513" s="15">
        <f t="shared" si="219"/>
        <v>41908.679803240739</v>
      </c>
    </row>
    <row r="3514" spans="1:20" x14ac:dyDescent="0.3">
      <c r="A3514">
        <v>3868</v>
      </c>
      <c r="B3514" s="3" t="s">
        <v>3865</v>
      </c>
      <c r="C3514" s="3" t="s">
        <v>7977</v>
      </c>
      <c r="D3514" s="6">
        <v>5000</v>
      </c>
      <c r="E3514" s="8">
        <v>10</v>
      </c>
      <c r="F3514" t="s">
        <v>8219</v>
      </c>
      <c r="G3514" t="s">
        <v>8224</v>
      </c>
      <c r="H3514" t="s">
        <v>8246</v>
      </c>
      <c r="I3514">
        <v>1410191405</v>
      </c>
      <c r="J3514">
        <v>1408031405</v>
      </c>
      <c r="K3514" t="b">
        <v>0</v>
      </c>
      <c r="L3514">
        <v>1</v>
      </c>
      <c r="M3514" t="b">
        <v>0</v>
      </c>
      <c r="N3514" t="s">
        <v>8303</v>
      </c>
      <c r="O3514">
        <f t="shared" si="216"/>
        <v>0</v>
      </c>
      <c r="P3514">
        <f t="shared" si="217"/>
        <v>10</v>
      </c>
      <c r="Q3514" s="10" t="s">
        <v>8323</v>
      </c>
      <c r="R3514" t="s">
        <v>8335</v>
      </c>
      <c r="S3514" s="15">
        <f t="shared" si="218"/>
        <v>41865.659780092588</v>
      </c>
      <c r="T3514" s="15">
        <f t="shared" si="219"/>
        <v>41890.659780092588</v>
      </c>
    </row>
    <row r="3515" spans="1:20" ht="43.2" hidden="1" x14ac:dyDescent="0.3">
      <c r="A3515">
        <v>3878</v>
      </c>
      <c r="B3515" s="3" t="s">
        <v>3875</v>
      </c>
      <c r="C3515" s="3" t="s">
        <v>7987</v>
      </c>
      <c r="D3515" s="6">
        <v>18000</v>
      </c>
      <c r="E3515" s="8">
        <v>10</v>
      </c>
      <c r="F3515" t="s">
        <v>8219</v>
      </c>
      <c r="G3515" t="s">
        <v>8223</v>
      </c>
      <c r="H3515" t="s">
        <v>8245</v>
      </c>
      <c r="I3515">
        <v>1435636740</v>
      </c>
      <c r="J3515">
        <v>1433014746</v>
      </c>
      <c r="K3515" t="b">
        <v>0</v>
      </c>
      <c r="L3515">
        <v>1</v>
      </c>
      <c r="M3515" t="b">
        <v>0</v>
      </c>
      <c r="N3515" t="s">
        <v>8303</v>
      </c>
      <c r="O3515">
        <f t="shared" si="216"/>
        <v>0</v>
      </c>
      <c r="P3515">
        <f t="shared" si="217"/>
        <v>10</v>
      </c>
      <c r="Q3515" s="10" t="s">
        <v>8323</v>
      </c>
      <c r="R3515" t="s">
        <v>8335</v>
      </c>
      <c r="S3515" s="15">
        <f t="shared" si="218"/>
        <v>42154.818819444445</v>
      </c>
      <c r="T3515" s="15">
        <f t="shared" si="219"/>
        <v>42185.165972222225</v>
      </c>
    </row>
    <row r="3516" spans="1:20" ht="43.2" hidden="1" x14ac:dyDescent="0.3">
      <c r="A3516">
        <v>215</v>
      </c>
      <c r="B3516" s="3" t="s">
        <v>217</v>
      </c>
      <c r="C3516" s="3" t="s">
        <v>4325</v>
      </c>
      <c r="D3516" s="6">
        <v>4400</v>
      </c>
      <c r="E3516" s="8">
        <v>10</v>
      </c>
      <c r="F3516" t="s">
        <v>8220</v>
      </c>
      <c r="G3516" t="s">
        <v>8224</v>
      </c>
      <c r="H3516" t="s">
        <v>8246</v>
      </c>
      <c r="I3516">
        <v>1455753540</v>
      </c>
      <c r="J3516">
        <v>1452058282</v>
      </c>
      <c r="K3516" t="b">
        <v>0</v>
      </c>
      <c r="L3516">
        <v>1</v>
      </c>
      <c r="M3516" t="b">
        <v>0</v>
      </c>
      <c r="N3516" t="s">
        <v>8266</v>
      </c>
      <c r="O3516">
        <f t="shared" si="216"/>
        <v>0</v>
      </c>
      <c r="P3516">
        <f t="shared" si="217"/>
        <v>10</v>
      </c>
      <c r="Q3516" s="10" t="s">
        <v>8321</v>
      </c>
      <c r="R3516" t="s">
        <v>8325</v>
      </c>
      <c r="S3516" s="15">
        <f t="shared" si="218"/>
        <v>42375.230115740742</v>
      </c>
      <c r="T3516" s="15">
        <f t="shared" si="219"/>
        <v>42417.999305555553</v>
      </c>
    </row>
    <row r="3517" spans="1:20" ht="43.2" hidden="1" x14ac:dyDescent="0.3">
      <c r="A3517">
        <v>443</v>
      </c>
      <c r="B3517" s="3" t="s">
        <v>444</v>
      </c>
      <c r="C3517" s="3" t="s">
        <v>4553</v>
      </c>
      <c r="D3517" s="6">
        <v>10000</v>
      </c>
      <c r="E3517" s="8">
        <v>10</v>
      </c>
      <c r="F3517" t="s">
        <v>8220</v>
      </c>
      <c r="G3517" t="s">
        <v>8228</v>
      </c>
      <c r="H3517" t="s">
        <v>8250</v>
      </c>
      <c r="I3517">
        <v>1391991701</v>
      </c>
      <c r="J3517">
        <v>1389399701</v>
      </c>
      <c r="K3517" t="b">
        <v>0</v>
      </c>
      <c r="L3517">
        <v>2</v>
      </c>
      <c r="M3517" t="b">
        <v>0</v>
      </c>
      <c r="N3517" t="s">
        <v>8268</v>
      </c>
      <c r="O3517">
        <f t="shared" si="216"/>
        <v>0</v>
      </c>
      <c r="P3517">
        <f t="shared" si="217"/>
        <v>5</v>
      </c>
      <c r="Q3517" s="10" t="s">
        <v>8321</v>
      </c>
      <c r="R3517" t="s">
        <v>8339</v>
      </c>
      <c r="S3517" s="15">
        <f t="shared" si="218"/>
        <v>41650.015057870369</v>
      </c>
      <c r="T3517" s="15">
        <f t="shared" si="219"/>
        <v>41680.015057870369</v>
      </c>
    </row>
    <row r="3518" spans="1:20" ht="43.2" hidden="1" x14ac:dyDescent="0.3">
      <c r="A3518">
        <v>482</v>
      </c>
      <c r="B3518" s="3" t="s">
        <v>483</v>
      </c>
      <c r="C3518" s="3" t="s">
        <v>4592</v>
      </c>
      <c r="D3518" s="6">
        <v>10000</v>
      </c>
      <c r="E3518" s="8">
        <v>10</v>
      </c>
      <c r="F3518" t="s">
        <v>8220</v>
      </c>
      <c r="G3518" t="s">
        <v>8223</v>
      </c>
      <c r="H3518" t="s">
        <v>8245</v>
      </c>
      <c r="I3518">
        <v>1460644440</v>
      </c>
      <c r="J3518">
        <v>1458336690</v>
      </c>
      <c r="K3518" t="b">
        <v>0</v>
      </c>
      <c r="L3518">
        <v>1</v>
      </c>
      <c r="M3518" t="b">
        <v>0</v>
      </c>
      <c r="N3518" t="s">
        <v>8268</v>
      </c>
      <c r="O3518">
        <f t="shared" si="216"/>
        <v>0</v>
      </c>
      <c r="P3518">
        <f t="shared" si="217"/>
        <v>10</v>
      </c>
      <c r="Q3518" s="10" t="s">
        <v>8321</v>
      </c>
      <c r="R3518" t="s">
        <v>8339</v>
      </c>
      <c r="S3518" s="15">
        <f t="shared" si="218"/>
        <v>42447.896875000006</v>
      </c>
      <c r="T3518" s="15">
        <f t="shared" si="219"/>
        <v>42474.606944444444</v>
      </c>
    </row>
    <row r="3519" spans="1:20" ht="43.2" hidden="1" x14ac:dyDescent="0.3">
      <c r="A3519">
        <v>509</v>
      </c>
      <c r="B3519" s="3" t="s">
        <v>510</v>
      </c>
      <c r="C3519" s="3" t="s">
        <v>4619</v>
      </c>
      <c r="D3519" s="6">
        <v>5000</v>
      </c>
      <c r="E3519" s="8">
        <v>10</v>
      </c>
      <c r="F3519" t="s">
        <v>8220</v>
      </c>
      <c r="G3519" t="s">
        <v>8224</v>
      </c>
      <c r="H3519" t="s">
        <v>8246</v>
      </c>
      <c r="I3519">
        <v>1435504170</v>
      </c>
      <c r="J3519">
        <v>1432912170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5">
        <f t="shared" si="218"/>
        <v>42153.631597222222</v>
      </c>
      <c r="T3519" s="15">
        <f t="shared" si="219"/>
        <v>42183.631597222222</v>
      </c>
    </row>
    <row r="3520" spans="1:20" ht="43.2" hidden="1" x14ac:dyDescent="0.3">
      <c r="A3520">
        <v>577</v>
      </c>
      <c r="B3520" s="3" t="s">
        <v>578</v>
      </c>
      <c r="C3520" s="3" t="s">
        <v>4687</v>
      </c>
      <c r="D3520" s="6">
        <v>5000</v>
      </c>
      <c r="E3520" s="8">
        <v>10</v>
      </c>
      <c r="F3520" t="s">
        <v>8220</v>
      </c>
      <c r="G3520" t="s">
        <v>8223</v>
      </c>
      <c r="H3520" t="s">
        <v>8245</v>
      </c>
      <c r="I3520">
        <v>1463753302</v>
      </c>
      <c r="J3520">
        <v>1458569302</v>
      </c>
      <c r="K3520" t="b">
        <v>0</v>
      </c>
      <c r="L3520">
        <v>1</v>
      </c>
      <c r="M3520" t="b">
        <v>0</v>
      </c>
      <c r="N3520" t="s">
        <v>8270</v>
      </c>
      <c r="O3520">
        <f t="shared" si="216"/>
        <v>0</v>
      </c>
      <c r="P3520">
        <f t="shared" si="217"/>
        <v>10</v>
      </c>
      <c r="Q3520" s="10" t="s">
        <v>8308</v>
      </c>
      <c r="R3520" t="s">
        <v>8342</v>
      </c>
      <c r="S3520" s="15">
        <f t="shared" si="218"/>
        <v>42450.589143518519</v>
      </c>
      <c r="T3520" s="15">
        <f t="shared" si="219"/>
        <v>42510.589143518519</v>
      </c>
    </row>
    <row r="3521" spans="1:20" ht="43.2" hidden="1" x14ac:dyDescent="0.3">
      <c r="A3521">
        <v>584</v>
      </c>
      <c r="B3521" s="3" t="s">
        <v>585</v>
      </c>
      <c r="C3521" s="3" t="s">
        <v>4694</v>
      </c>
      <c r="D3521" s="6">
        <v>1000</v>
      </c>
      <c r="E3521" s="8">
        <v>10</v>
      </c>
      <c r="F3521" t="s">
        <v>8220</v>
      </c>
      <c r="G3521" t="s">
        <v>8223</v>
      </c>
      <c r="H3521" t="s">
        <v>8245</v>
      </c>
      <c r="I3521">
        <v>1426522316</v>
      </c>
      <c r="J3521">
        <v>1423933916</v>
      </c>
      <c r="K3521" t="b">
        <v>0</v>
      </c>
      <c r="L3521">
        <v>2</v>
      </c>
      <c r="M3521" t="b">
        <v>0</v>
      </c>
      <c r="N3521" t="s">
        <v>8270</v>
      </c>
      <c r="O3521">
        <f t="shared" si="216"/>
        <v>1</v>
      </c>
      <c r="P3521">
        <f t="shared" si="217"/>
        <v>5</v>
      </c>
      <c r="Q3521" s="10" t="s">
        <v>8308</v>
      </c>
      <c r="R3521" t="s">
        <v>8342</v>
      </c>
      <c r="S3521" s="15">
        <f t="shared" si="218"/>
        <v>42049.716620370367</v>
      </c>
      <c r="T3521" s="15">
        <f t="shared" si="219"/>
        <v>42079.674953703703</v>
      </c>
    </row>
    <row r="3522" spans="1:20" ht="43.2" hidden="1" x14ac:dyDescent="0.3">
      <c r="A3522">
        <v>771</v>
      </c>
      <c r="B3522" s="3" t="s">
        <v>772</v>
      </c>
      <c r="C3522" s="3" t="s">
        <v>4881</v>
      </c>
      <c r="D3522" s="6">
        <v>38000</v>
      </c>
      <c r="E3522" s="8">
        <v>10</v>
      </c>
      <c r="F3522" t="s">
        <v>8220</v>
      </c>
      <c r="G3522" t="s">
        <v>8223</v>
      </c>
      <c r="H3522" t="s">
        <v>8245</v>
      </c>
      <c r="I3522">
        <v>1454183202</v>
      </c>
      <c r="J3522">
        <v>1449863202</v>
      </c>
      <c r="K3522" t="b">
        <v>0</v>
      </c>
      <c r="L3522">
        <v>1</v>
      </c>
      <c r="M3522" t="b">
        <v>0</v>
      </c>
      <c r="N3522" t="s">
        <v>8273</v>
      </c>
      <c r="O3522">
        <f t="shared" si="216"/>
        <v>0</v>
      </c>
      <c r="P3522">
        <f t="shared" si="217"/>
        <v>10</v>
      </c>
      <c r="Q3522" s="10" t="s">
        <v>8311</v>
      </c>
      <c r="R3522" t="s">
        <v>8352</v>
      </c>
      <c r="S3522" s="15">
        <f t="shared" si="218"/>
        <v>42349.824097222227</v>
      </c>
      <c r="T3522" s="15">
        <f t="shared" si="219"/>
        <v>42399.824097222227</v>
      </c>
    </row>
    <row r="3523" spans="1:20" ht="28.8" hidden="1" x14ac:dyDescent="0.3">
      <c r="A3523">
        <v>1073</v>
      </c>
      <c r="B3523" s="3" t="s">
        <v>1074</v>
      </c>
      <c r="C3523" s="3" t="s">
        <v>5183</v>
      </c>
      <c r="D3523" s="6">
        <v>750</v>
      </c>
      <c r="E3523" s="8">
        <v>10</v>
      </c>
      <c r="F3523" t="s">
        <v>8220</v>
      </c>
      <c r="G3523" t="s">
        <v>8223</v>
      </c>
      <c r="H3523" t="s">
        <v>8245</v>
      </c>
      <c r="I3523">
        <v>1318806541</v>
      </c>
      <c r="J3523">
        <v>1316214541</v>
      </c>
      <c r="K3523" t="b">
        <v>0</v>
      </c>
      <c r="L3523">
        <v>1</v>
      </c>
      <c r="M3523" t="b">
        <v>0</v>
      </c>
      <c r="N3523" t="s">
        <v>8280</v>
      </c>
      <c r="O3523">
        <f t="shared" ref="O3523:O3586" si="220">ROUND(E3523/D3523*100,0)</f>
        <v>1</v>
      </c>
      <c r="P3523">
        <f t="shared" ref="P3523:P3586" si="221">IFERROR(ROUND(E3523/L3523,2),0)</f>
        <v>10</v>
      </c>
      <c r="Q3523" s="10" t="s">
        <v>8316</v>
      </c>
      <c r="R3523" t="s">
        <v>8334</v>
      </c>
      <c r="S3523" s="15">
        <f t="shared" ref="S3523:S3586" si="222">(((J3523/60)/60)/24)+DATE(1970,1,1)</f>
        <v>40802.964594907404</v>
      </c>
      <c r="T3523" s="15">
        <f t="shared" ref="T3523:T3586" si="223">(((I3523/60)/60)/24)+DATE(1970,1,1)</f>
        <v>40832.964594907404</v>
      </c>
    </row>
    <row r="3524" spans="1:20" ht="43.2" hidden="1" x14ac:dyDescent="0.3">
      <c r="A3524">
        <v>1114</v>
      </c>
      <c r="B3524" s="3" t="s">
        <v>1115</v>
      </c>
      <c r="C3524" s="3" t="s">
        <v>5224</v>
      </c>
      <c r="D3524" s="6">
        <v>6000</v>
      </c>
      <c r="E3524" s="8">
        <v>10</v>
      </c>
      <c r="F3524" t="s">
        <v>8220</v>
      </c>
      <c r="G3524" t="s">
        <v>8224</v>
      </c>
      <c r="H3524" t="s">
        <v>8246</v>
      </c>
      <c r="I3524">
        <v>1381306687</v>
      </c>
      <c r="J3524">
        <v>1378714687</v>
      </c>
      <c r="K3524" t="b">
        <v>0</v>
      </c>
      <c r="L3524">
        <v>3</v>
      </c>
      <c r="M3524" t="b">
        <v>0</v>
      </c>
      <c r="N3524" t="s">
        <v>8280</v>
      </c>
      <c r="O3524">
        <f t="shared" si="220"/>
        <v>0</v>
      </c>
      <c r="P3524">
        <f t="shared" si="221"/>
        <v>3.33</v>
      </c>
      <c r="Q3524" s="10" t="s">
        <v>8316</v>
      </c>
      <c r="R3524" t="s">
        <v>8334</v>
      </c>
      <c r="S3524" s="15">
        <f t="shared" si="222"/>
        <v>41526.345914351856</v>
      </c>
      <c r="T3524" s="15">
        <f t="shared" si="223"/>
        <v>41556.345914351856</v>
      </c>
    </row>
    <row r="3525" spans="1:20" ht="43.2" hidden="1" x14ac:dyDescent="0.3">
      <c r="A3525">
        <v>1126</v>
      </c>
      <c r="B3525" s="3" t="s">
        <v>1127</v>
      </c>
      <c r="C3525" s="3" t="s">
        <v>5236</v>
      </c>
      <c r="D3525" s="6">
        <v>2000</v>
      </c>
      <c r="E3525" s="8">
        <v>10</v>
      </c>
      <c r="F3525" t="s">
        <v>8220</v>
      </c>
      <c r="G3525" t="s">
        <v>8223</v>
      </c>
      <c r="H3525" t="s">
        <v>8245</v>
      </c>
      <c r="I3525">
        <v>1468482694</v>
      </c>
      <c r="J3525">
        <v>1465890694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1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42535.327476851846</v>
      </c>
      <c r="T3525" s="15">
        <f t="shared" si="223"/>
        <v>42565.327476851846</v>
      </c>
    </row>
    <row r="3526" spans="1:20" ht="57.6" hidden="1" x14ac:dyDescent="0.3">
      <c r="A3526">
        <v>1176</v>
      </c>
      <c r="B3526" s="3" t="s">
        <v>1177</v>
      </c>
      <c r="C3526" s="3" t="s">
        <v>5286</v>
      </c>
      <c r="D3526" s="6">
        <v>175000</v>
      </c>
      <c r="E3526" s="8">
        <v>10</v>
      </c>
      <c r="F3526" t="s">
        <v>8220</v>
      </c>
      <c r="G3526" t="s">
        <v>8225</v>
      </c>
      <c r="H3526" t="s">
        <v>8247</v>
      </c>
      <c r="I3526">
        <v>1488805200</v>
      </c>
      <c r="J3526">
        <v>1484094498</v>
      </c>
      <c r="K3526" t="b">
        <v>0</v>
      </c>
      <c r="L3526">
        <v>1</v>
      </c>
      <c r="M3526" t="b">
        <v>0</v>
      </c>
      <c r="N3526" t="s">
        <v>8282</v>
      </c>
      <c r="O3526">
        <f t="shared" si="220"/>
        <v>0</v>
      </c>
      <c r="P3526">
        <f t="shared" si="221"/>
        <v>10</v>
      </c>
      <c r="Q3526" s="10" t="s">
        <v>8319</v>
      </c>
      <c r="R3526" t="s">
        <v>8345</v>
      </c>
      <c r="S3526" s="15">
        <f t="shared" si="222"/>
        <v>42746.019652777773</v>
      </c>
      <c r="T3526" s="15">
        <f t="shared" si="223"/>
        <v>42800.541666666672</v>
      </c>
    </row>
    <row r="3527" spans="1:20" ht="43.2" hidden="1" x14ac:dyDescent="0.3">
      <c r="A3527">
        <v>1543</v>
      </c>
      <c r="B3527" s="3" t="s">
        <v>1544</v>
      </c>
      <c r="C3527" s="3" t="s">
        <v>5653</v>
      </c>
      <c r="D3527" s="6">
        <v>2250</v>
      </c>
      <c r="E3527" s="8">
        <v>10</v>
      </c>
      <c r="F3527" t="s">
        <v>8220</v>
      </c>
      <c r="G3527" t="s">
        <v>8223</v>
      </c>
      <c r="H3527" t="s">
        <v>8245</v>
      </c>
      <c r="I3527">
        <v>1416662034</v>
      </c>
      <c r="J3527">
        <v>1414066434</v>
      </c>
      <c r="K3527" t="b">
        <v>0</v>
      </c>
      <c r="L3527">
        <v>1</v>
      </c>
      <c r="M3527" t="b">
        <v>0</v>
      </c>
      <c r="N3527" t="s">
        <v>8287</v>
      </c>
      <c r="O3527">
        <f t="shared" si="220"/>
        <v>0</v>
      </c>
      <c r="P3527">
        <f t="shared" si="221"/>
        <v>10</v>
      </c>
      <c r="Q3527" s="10" t="s">
        <v>8313</v>
      </c>
      <c r="R3527" t="s">
        <v>8355</v>
      </c>
      <c r="S3527" s="15">
        <f t="shared" si="222"/>
        <v>41935.509652777779</v>
      </c>
      <c r="T3527" s="15">
        <f t="shared" si="223"/>
        <v>41965.551319444443</v>
      </c>
    </row>
    <row r="3528" spans="1:20" ht="43.2" hidden="1" x14ac:dyDescent="0.3">
      <c r="A3528">
        <v>1701</v>
      </c>
      <c r="B3528" s="3" t="s">
        <v>1702</v>
      </c>
      <c r="C3528" s="3" t="s">
        <v>5811</v>
      </c>
      <c r="D3528" s="6">
        <v>5050</v>
      </c>
      <c r="E3528" s="8">
        <v>10</v>
      </c>
      <c r="F3528" t="s">
        <v>8220</v>
      </c>
      <c r="G3528" t="s">
        <v>8223</v>
      </c>
      <c r="H3528" t="s">
        <v>8245</v>
      </c>
      <c r="I3528">
        <v>1421337405</v>
      </c>
      <c r="J3528">
        <v>1418745405</v>
      </c>
      <c r="K3528" t="b">
        <v>0</v>
      </c>
      <c r="L3528">
        <v>2</v>
      </c>
      <c r="M3528" t="b">
        <v>0</v>
      </c>
      <c r="N3528" t="s">
        <v>8291</v>
      </c>
      <c r="O3528">
        <f t="shared" si="220"/>
        <v>0</v>
      </c>
      <c r="P3528">
        <f t="shared" si="221"/>
        <v>5</v>
      </c>
      <c r="Q3528" s="10" t="s">
        <v>8327</v>
      </c>
      <c r="R3528" t="s">
        <v>8330</v>
      </c>
      <c r="S3528" s="15">
        <f t="shared" si="222"/>
        <v>41989.664409722223</v>
      </c>
      <c r="T3528" s="15">
        <f t="shared" si="223"/>
        <v>42019.664409722223</v>
      </c>
    </row>
    <row r="3529" spans="1:20" ht="43.2" hidden="1" x14ac:dyDescent="0.3">
      <c r="A3529">
        <v>1863</v>
      </c>
      <c r="B3529" s="3" t="s">
        <v>1864</v>
      </c>
      <c r="C3529" s="3" t="s">
        <v>5973</v>
      </c>
      <c r="D3529" s="6">
        <v>2500</v>
      </c>
      <c r="E3529" s="8">
        <v>10</v>
      </c>
      <c r="F3529" t="s">
        <v>8220</v>
      </c>
      <c r="G3529" t="s">
        <v>8223</v>
      </c>
      <c r="H3529" t="s">
        <v>8245</v>
      </c>
      <c r="I3529">
        <v>1402600085</v>
      </c>
      <c r="J3529">
        <v>1400008085</v>
      </c>
      <c r="K3529" t="b">
        <v>0</v>
      </c>
      <c r="L3529">
        <v>2</v>
      </c>
      <c r="M3529" t="b">
        <v>0</v>
      </c>
      <c r="N3529" t="s">
        <v>8281</v>
      </c>
      <c r="O3529">
        <f t="shared" si="220"/>
        <v>0</v>
      </c>
      <c r="P3529">
        <f t="shared" si="221"/>
        <v>5</v>
      </c>
      <c r="Q3529" s="10" t="s">
        <v>8316</v>
      </c>
      <c r="R3529" t="s">
        <v>8344</v>
      </c>
      <c r="S3529" s="15">
        <f t="shared" si="222"/>
        <v>41772.797280092593</v>
      </c>
      <c r="T3529" s="15">
        <f t="shared" si="223"/>
        <v>41802.797280092593</v>
      </c>
    </row>
    <row r="3530" spans="1:20" ht="43.2" hidden="1" x14ac:dyDescent="0.3">
      <c r="A3530">
        <v>1867</v>
      </c>
      <c r="B3530" s="3" t="s">
        <v>1868</v>
      </c>
      <c r="C3530" s="3" t="s">
        <v>5977</v>
      </c>
      <c r="D3530" s="6">
        <v>20000</v>
      </c>
      <c r="E3530" s="8">
        <v>10</v>
      </c>
      <c r="F3530" t="s">
        <v>8220</v>
      </c>
      <c r="G3530" t="s">
        <v>8223</v>
      </c>
      <c r="H3530" t="s">
        <v>8245</v>
      </c>
      <c r="I3530">
        <v>1478383912</v>
      </c>
      <c r="J3530">
        <v>1475791912</v>
      </c>
      <c r="K3530" t="b">
        <v>0</v>
      </c>
      <c r="L3530">
        <v>1</v>
      </c>
      <c r="M3530" t="b">
        <v>0</v>
      </c>
      <c r="N3530" t="s">
        <v>8281</v>
      </c>
      <c r="O3530">
        <f t="shared" si="220"/>
        <v>0</v>
      </c>
      <c r="P3530">
        <f t="shared" si="221"/>
        <v>10</v>
      </c>
      <c r="Q3530" s="10" t="s">
        <v>8316</v>
      </c>
      <c r="R3530" t="s">
        <v>8344</v>
      </c>
      <c r="S3530" s="15">
        <f t="shared" si="222"/>
        <v>42649.924907407403</v>
      </c>
      <c r="T3530" s="15">
        <f t="shared" si="223"/>
        <v>42679.924907407403</v>
      </c>
    </row>
    <row r="3531" spans="1:20" ht="57.6" hidden="1" x14ac:dyDescent="0.3">
      <c r="A3531">
        <v>1911</v>
      </c>
      <c r="B3531" s="3" t="s">
        <v>1912</v>
      </c>
      <c r="C3531" s="3" t="s">
        <v>6021</v>
      </c>
      <c r="D3531" s="6">
        <v>42500</v>
      </c>
      <c r="E3531" s="8">
        <v>10</v>
      </c>
      <c r="F3531" t="s">
        <v>8220</v>
      </c>
      <c r="G3531" t="s">
        <v>8227</v>
      </c>
      <c r="H3531" t="s">
        <v>8249</v>
      </c>
      <c r="I3531">
        <v>1407545334</v>
      </c>
      <c r="J3531">
        <v>1404953334</v>
      </c>
      <c r="K3531" t="b">
        <v>0</v>
      </c>
      <c r="L3531">
        <v>1</v>
      </c>
      <c r="M3531" t="b">
        <v>0</v>
      </c>
      <c r="N3531" t="s">
        <v>8292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8318</v>
      </c>
      <c r="S3531" s="15">
        <f t="shared" si="222"/>
        <v>41830.033958333333</v>
      </c>
      <c r="T3531" s="15">
        <f t="shared" si="223"/>
        <v>41860.033958333333</v>
      </c>
    </row>
    <row r="3532" spans="1:20" ht="43.2" hidden="1" x14ac:dyDescent="0.3">
      <c r="A3532">
        <v>2126</v>
      </c>
      <c r="B3532" s="3" t="s">
        <v>2127</v>
      </c>
      <c r="C3532" s="3" t="s">
        <v>6236</v>
      </c>
      <c r="D3532" s="6">
        <v>20000</v>
      </c>
      <c r="E3532" s="8">
        <v>10</v>
      </c>
      <c r="F3532" t="s">
        <v>8220</v>
      </c>
      <c r="G3532" t="s">
        <v>8223</v>
      </c>
      <c r="H3532" t="s">
        <v>8245</v>
      </c>
      <c r="I3532">
        <v>1418080887</v>
      </c>
      <c r="J3532">
        <v>1415488887</v>
      </c>
      <c r="K3532" t="b">
        <v>0</v>
      </c>
      <c r="L3532">
        <v>2</v>
      </c>
      <c r="M3532" t="b">
        <v>0</v>
      </c>
      <c r="N3532" t="s">
        <v>8280</v>
      </c>
      <c r="O3532">
        <f t="shared" si="220"/>
        <v>0</v>
      </c>
      <c r="P3532">
        <f t="shared" si="221"/>
        <v>5</v>
      </c>
      <c r="Q3532" s="10" t="s">
        <v>8316</v>
      </c>
      <c r="R3532" t="s">
        <v>8334</v>
      </c>
      <c r="S3532" s="15">
        <f t="shared" si="222"/>
        <v>41951.973229166666</v>
      </c>
      <c r="T3532" s="15">
        <f t="shared" si="223"/>
        <v>41981.973229166666</v>
      </c>
    </row>
    <row r="3533" spans="1:20" ht="28.8" hidden="1" x14ac:dyDescent="0.3">
      <c r="A3533">
        <v>2440</v>
      </c>
      <c r="B3533" s="3" t="s">
        <v>2441</v>
      </c>
      <c r="C3533" s="3" t="s">
        <v>6550</v>
      </c>
      <c r="D3533" s="6">
        <v>5000</v>
      </c>
      <c r="E3533" s="8">
        <v>10</v>
      </c>
      <c r="F3533" t="s">
        <v>8220</v>
      </c>
      <c r="G3533" t="s">
        <v>8241</v>
      </c>
      <c r="H3533" t="s">
        <v>8248</v>
      </c>
      <c r="I3533">
        <v>1455399313</v>
      </c>
      <c r="J3533">
        <v>1452807313</v>
      </c>
      <c r="K3533" t="b">
        <v>0</v>
      </c>
      <c r="L3533">
        <v>2</v>
      </c>
      <c r="M3533" t="b">
        <v>0</v>
      </c>
      <c r="N3533" t="s">
        <v>8282</v>
      </c>
      <c r="O3533">
        <f t="shared" si="220"/>
        <v>0</v>
      </c>
      <c r="P3533">
        <f t="shared" si="221"/>
        <v>5</v>
      </c>
      <c r="Q3533" s="10" t="s">
        <v>8319</v>
      </c>
      <c r="R3533" t="s">
        <v>8345</v>
      </c>
      <c r="S3533" s="15">
        <f t="shared" si="222"/>
        <v>42383.899456018517</v>
      </c>
      <c r="T3533" s="15">
        <f t="shared" si="223"/>
        <v>42413.899456018517</v>
      </c>
    </row>
    <row r="3534" spans="1:20" ht="43.2" hidden="1" x14ac:dyDescent="0.3">
      <c r="A3534">
        <v>2685</v>
      </c>
      <c r="B3534" s="3" t="s">
        <v>2685</v>
      </c>
      <c r="C3534" s="3" t="s">
        <v>6795</v>
      </c>
      <c r="D3534" s="6">
        <v>50000</v>
      </c>
      <c r="E3534" s="8">
        <v>10</v>
      </c>
      <c r="F3534" t="s">
        <v>8220</v>
      </c>
      <c r="G3534" t="s">
        <v>8223</v>
      </c>
      <c r="H3534" t="s">
        <v>8245</v>
      </c>
      <c r="I3534">
        <v>1430149330</v>
      </c>
      <c r="J3534">
        <v>1424968930</v>
      </c>
      <c r="K3534" t="b">
        <v>0</v>
      </c>
      <c r="L3534">
        <v>1</v>
      </c>
      <c r="M3534" t="b">
        <v>0</v>
      </c>
      <c r="N3534" t="s">
        <v>8282</v>
      </c>
      <c r="O3534">
        <f t="shared" si="220"/>
        <v>0</v>
      </c>
      <c r="P3534">
        <f t="shared" si="221"/>
        <v>10</v>
      </c>
      <c r="Q3534" s="10" t="s">
        <v>8319</v>
      </c>
      <c r="R3534" t="s">
        <v>8345</v>
      </c>
      <c r="S3534" s="15">
        <f t="shared" si="222"/>
        <v>42061.69594907407</v>
      </c>
      <c r="T3534" s="15">
        <f t="shared" si="223"/>
        <v>42121.654282407413</v>
      </c>
    </row>
    <row r="3535" spans="1:20" ht="28.8" hidden="1" x14ac:dyDescent="0.3">
      <c r="A3535">
        <v>2757</v>
      </c>
      <c r="B3535" s="3" t="s">
        <v>2757</v>
      </c>
      <c r="C3535" s="3" t="s">
        <v>6867</v>
      </c>
      <c r="D3535" s="6">
        <v>1500</v>
      </c>
      <c r="E3535" s="8">
        <v>10</v>
      </c>
      <c r="F3535" t="s">
        <v>8220</v>
      </c>
      <c r="G3535" t="s">
        <v>8223</v>
      </c>
      <c r="H3535" t="s">
        <v>8245</v>
      </c>
      <c r="I3535">
        <v>1470498332</v>
      </c>
      <c r="J3535">
        <v>1469202332</v>
      </c>
      <c r="K3535" t="b">
        <v>0</v>
      </c>
      <c r="L3535">
        <v>2</v>
      </c>
      <c r="M3535" t="b">
        <v>0</v>
      </c>
      <c r="N3535" t="s">
        <v>8302</v>
      </c>
      <c r="O3535">
        <f t="shared" si="220"/>
        <v>1</v>
      </c>
      <c r="P3535">
        <f t="shared" si="221"/>
        <v>5</v>
      </c>
      <c r="Q3535" s="10" t="s">
        <v>8311</v>
      </c>
      <c r="R3535" t="s">
        <v>8356</v>
      </c>
      <c r="S3535" s="15">
        <f t="shared" si="222"/>
        <v>42573.65662037037</v>
      </c>
      <c r="T3535" s="15">
        <f t="shared" si="223"/>
        <v>42588.65662037037</v>
      </c>
    </row>
    <row r="3536" spans="1:20" ht="43.2" hidden="1" x14ac:dyDescent="0.3">
      <c r="A3536">
        <v>2777</v>
      </c>
      <c r="B3536" s="3" t="s">
        <v>2777</v>
      </c>
      <c r="C3536" s="3" t="s">
        <v>6887</v>
      </c>
      <c r="D3536" s="6">
        <v>3000</v>
      </c>
      <c r="E3536" s="8">
        <v>10</v>
      </c>
      <c r="F3536" t="s">
        <v>8220</v>
      </c>
      <c r="G3536" t="s">
        <v>8223</v>
      </c>
      <c r="H3536" t="s">
        <v>8245</v>
      </c>
      <c r="I3536">
        <v>1437149004</v>
      </c>
      <c r="J3536">
        <v>1434557004</v>
      </c>
      <c r="K3536" t="b">
        <v>0</v>
      </c>
      <c r="L3536">
        <v>1</v>
      </c>
      <c r="M3536" t="b">
        <v>0</v>
      </c>
      <c r="N3536" t="s">
        <v>8302</v>
      </c>
      <c r="O3536">
        <f t="shared" si="220"/>
        <v>0</v>
      </c>
      <c r="P3536">
        <f t="shared" si="221"/>
        <v>10</v>
      </c>
      <c r="Q3536" s="10" t="s">
        <v>8311</v>
      </c>
      <c r="R3536" t="s">
        <v>8356</v>
      </c>
      <c r="S3536" s="15">
        <f t="shared" si="222"/>
        <v>42172.669027777782</v>
      </c>
      <c r="T3536" s="15">
        <f t="shared" si="223"/>
        <v>42202.669027777782</v>
      </c>
    </row>
    <row r="3537" spans="1:20" ht="43.2" hidden="1" x14ac:dyDescent="0.3">
      <c r="A3537">
        <v>2841</v>
      </c>
      <c r="B3537" s="3" t="s">
        <v>2841</v>
      </c>
      <c r="C3537" s="3" t="s">
        <v>6951</v>
      </c>
      <c r="D3537" s="6">
        <v>1000</v>
      </c>
      <c r="E3537" s="8">
        <v>10</v>
      </c>
      <c r="F3537" t="s">
        <v>8220</v>
      </c>
      <c r="G3537" t="s">
        <v>8224</v>
      </c>
      <c r="H3537" t="s">
        <v>8246</v>
      </c>
      <c r="I3537">
        <v>1450032297</v>
      </c>
      <c r="J3537">
        <v>1444844697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1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42291.739548611105</v>
      </c>
      <c r="T3537" s="15">
        <f t="shared" si="223"/>
        <v>42351.781215277777</v>
      </c>
    </row>
    <row r="3538" spans="1:20" ht="43.2" hidden="1" x14ac:dyDescent="0.3">
      <c r="A3538">
        <v>2886</v>
      </c>
      <c r="B3538" s="3" t="s">
        <v>2886</v>
      </c>
      <c r="C3538" s="3" t="s">
        <v>6996</v>
      </c>
      <c r="D3538" s="6">
        <v>200</v>
      </c>
      <c r="E3538" s="8">
        <v>10</v>
      </c>
      <c r="F3538" t="s">
        <v>8220</v>
      </c>
      <c r="G3538" t="s">
        <v>8223</v>
      </c>
      <c r="H3538" t="s">
        <v>8245</v>
      </c>
      <c r="I3538">
        <v>1442635140</v>
      </c>
      <c r="J3538">
        <v>1442243484</v>
      </c>
      <c r="K3538" t="b">
        <v>0</v>
      </c>
      <c r="L3538">
        <v>1</v>
      </c>
      <c r="M3538" t="b">
        <v>0</v>
      </c>
      <c r="N3538" t="s">
        <v>8269</v>
      </c>
      <c r="O3538">
        <f t="shared" si="220"/>
        <v>5</v>
      </c>
      <c r="P3538">
        <f t="shared" si="221"/>
        <v>10</v>
      </c>
      <c r="Q3538" s="10" t="s">
        <v>8323</v>
      </c>
      <c r="R3538" t="s">
        <v>8326</v>
      </c>
      <c r="S3538" s="15">
        <f t="shared" si="222"/>
        <v>42261.632916666669</v>
      </c>
      <c r="T3538" s="15">
        <f t="shared" si="223"/>
        <v>42266.165972222225</v>
      </c>
    </row>
    <row r="3539" spans="1:20" ht="43.2" hidden="1" x14ac:dyDescent="0.3">
      <c r="A3539">
        <v>3065</v>
      </c>
      <c r="B3539" s="3" t="s">
        <v>3065</v>
      </c>
      <c r="C3539" s="3" t="s">
        <v>7175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1406683172</v>
      </c>
      <c r="J3539">
        <v>1404523172</v>
      </c>
      <c r="K3539" t="b">
        <v>0</v>
      </c>
      <c r="L3539">
        <v>2</v>
      </c>
      <c r="M3539" t="b">
        <v>0</v>
      </c>
      <c r="N3539" t="s">
        <v>8301</v>
      </c>
      <c r="O3539">
        <f t="shared" si="220"/>
        <v>0</v>
      </c>
      <c r="P3539">
        <f t="shared" si="221"/>
        <v>5</v>
      </c>
      <c r="Q3539" s="10" t="s">
        <v>8323</v>
      </c>
      <c r="R3539" t="s">
        <v>8324</v>
      </c>
      <c r="S3539" s="15">
        <f t="shared" si="222"/>
        <v>41825.055231481485</v>
      </c>
      <c r="T3539" s="15">
        <f t="shared" si="223"/>
        <v>41850.055231481485</v>
      </c>
    </row>
    <row r="3540" spans="1:20" ht="43.2" hidden="1" x14ac:dyDescent="0.3">
      <c r="A3540">
        <v>3110</v>
      </c>
      <c r="B3540" s="3" t="s">
        <v>3110</v>
      </c>
      <c r="C3540" s="3" t="s">
        <v>7220</v>
      </c>
      <c r="D3540" s="6">
        <v>25000</v>
      </c>
      <c r="E3540" s="8">
        <v>10</v>
      </c>
      <c r="F3540" t="s">
        <v>8220</v>
      </c>
      <c r="G3540" t="s">
        <v>8223</v>
      </c>
      <c r="H3540" t="s">
        <v>8245</v>
      </c>
      <c r="I3540">
        <v>1487465119</v>
      </c>
      <c r="J3540">
        <v>1484009119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0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42745.031469907408</v>
      </c>
      <c r="T3540" s="15">
        <f t="shared" si="223"/>
        <v>42785.031469907408</v>
      </c>
    </row>
    <row r="3541" spans="1:20" ht="43.2" hidden="1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43.2" hidden="1" x14ac:dyDescent="0.3">
      <c r="A3542">
        <v>3745</v>
      </c>
      <c r="B3542" s="3" t="s">
        <v>3742</v>
      </c>
      <c r="C3542" s="3" t="s">
        <v>7855</v>
      </c>
      <c r="D3542" s="6">
        <v>100</v>
      </c>
      <c r="E3542" s="8">
        <v>10</v>
      </c>
      <c r="F3542" t="s">
        <v>8220</v>
      </c>
      <c r="G3542" t="s">
        <v>8223</v>
      </c>
      <c r="H3542" t="s">
        <v>8245</v>
      </c>
      <c r="I3542">
        <v>1407689102</v>
      </c>
      <c r="J3542">
        <v>1405097102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41831.697939814818</v>
      </c>
      <c r="T3542" s="15">
        <f t="shared" si="223"/>
        <v>41861.697939814818</v>
      </c>
    </row>
    <row r="3543" spans="1:20" ht="43.2" x14ac:dyDescent="0.3">
      <c r="A3543">
        <v>3795</v>
      </c>
      <c r="B3543" s="3" t="s">
        <v>3792</v>
      </c>
      <c r="C3543" s="3" t="s">
        <v>7905</v>
      </c>
      <c r="D3543" s="6">
        <v>600</v>
      </c>
      <c r="E3543" s="8">
        <v>10</v>
      </c>
      <c r="F3543" t="s">
        <v>8220</v>
      </c>
      <c r="G3543" t="s">
        <v>8224</v>
      </c>
      <c r="H3543" t="s">
        <v>8246</v>
      </c>
      <c r="I3543">
        <v>1440801000</v>
      </c>
      <c r="J3543">
        <v>1437042490</v>
      </c>
      <c r="K3543" t="b">
        <v>0</v>
      </c>
      <c r="L3543">
        <v>2</v>
      </c>
      <c r="M3543" t="b">
        <v>0</v>
      </c>
      <c r="N3543" t="s">
        <v>8303</v>
      </c>
      <c r="O3543">
        <f t="shared" si="220"/>
        <v>2</v>
      </c>
      <c r="P3543">
        <f t="shared" si="221"/>
        <v>5</v>
      </c>
      <c r="Q3543" s="10" t="s">
        <v>8323</v>
      </c>
      <c r="R3543" t="s">
        <v>8335</v>
      </c>
      <c r="S3543" s="15">
        <f t="shared" si="222"/>
        <v>42201.436226851853</v>
      </c>
      <c r="T3543" s="15">
        <f t="shared" si="223"/>
        <v>42244.9375</v>
      </c>
    </row>
    <row r="3544" spans="1:20" ht="57.6" hidden="1" x14ac:dyDescent="0.3">
      <c r="A3544">
        <v>3858</v>
      </c>
      <c r="B3544" s="3" t="s">
        <v>3855</v>
      </c>
      <c r="C3544" s="3" t="s">
        <v>7967</v>
      </c>
      <c r="D3544" s="6">
        <v>500</v>
      </c>
      <c r="E3544" s="8">
        <v>10</v>
      </c>
      <c r="F3544" t="s">
        <v>8220</v>
      </c>
      <c r="G3544" t="s">
        <v>8224</v>
      </c>
      <c r="H3544" t="s">
        <v>8246</v>
      </c>
      <c r="I3544">
        <v>1432328400</v>
      </c>
      <c r="J3544">
        <v>1430734844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2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42128.431064814817</v>
      </c>
      <c r="T3544" s="15">
        <f t="shared" si="223"/>
        <v>42146.875</v>
      </c>
    </row>
    <row r="3545" spans="1:20" ht="43.2" hidden="1" x14ac:dyDescent="0.3">
      <c r="A3545">
        <v>3917</v>
      </c>
      <c r="B3545" s="3" t="s">
        <v>3914</v>
      </c>
      <c r="C3545" s="3" t="s">
        <v>8025</v>
      </c>
      <c r="D3545" s="6">
        <v>3500</v>
      </c>
      <c r="E3545" s="8">
        <v>10</v>
      </c>
      <c r="F3545" t="s">
        <v>8220</v>
      </c>
      <c r="G3545" t="s">
        <v>8224</v>
      </c>
      <c r="H3545" t="s">
        <v>8246</v>
      </c>
      <c r="I3545">
        <v>1410439161</v>
      </c>
      <c r="J3545">
        <v>1407847161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0</v>
      </c>
      <c r="P3545">
        <f t="shared" si="221"/>
        <v>10</v>
      </c>
      <c r="Q3545" s="10" t="s">
        <v>8323</v>
      </c>
      <c r="R3545" t="s">
        <v>8326</v>
      </c>
      <c r="S3545" s="15">
        <f t="shared" si="222"/>
        <v>41863.527326388888</v>
      </c>
      <c r="T3545" s="15">
        <f t="shared" si="223"/>
        <v>41893.527326388888</v>
      </c>
    </row>
    <row r="3546" spans="1:20" ht="28.8" hidden="1" x14ac:dyDescent="0.3">
      <c r="A3546">
        <v>4000</v>
      </c>
      <c r="B3546" s="3" t="s">
        <v>3996</v>
      </c>
      <c r="C3546" s="3" t="s">
        <v>8106</v>
      </c>
      <c r="D3546" s="6">
        <v>8000</v>
      </c>
      <c r="E3546" s="8">
        <v>10</v>
      </c>
      <c r="F3546" t="s">
        <v>8220</v>
      </c>
      <c r="G3546" t="s">
        <v>8223</v>
      </c>
      <c r="H3546" t="s">
        <v>8245</v>
      </c>
      <c r="I3546">
        <v>1462631358</v>
      </c>
      <c r="J3546">
        <v>1457450958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0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42437.64534722222</v>
      </c>
      <c r="T3546" s="15">
        <f t="shared" si="223"/>
        <v>42497.603680555556</v>
      </c>
    </row>
    <row r="3547" spans="1:20" ht="43.2" hidden="1" x14ac:dyDescent="0.3">
      <c r="A3547">
        <v>4024</v>
      </c>
      <c r="B3547" s="3" t="s">
        <v>4020</v>
      </c>
      <c r="C3547" s="3" t="s">
        <v>8129</v>
      </c>
      <c r="D3547" s="6">
        <v>800</v>
      </c>
      <c r="E3547" s="8">
        <v>10</v>
      </c>
      <c r="F3547" t="s">
        <v>8220</v>
      </c>
      <c r="G3547" t="s">
        <v>8223</v>
      </c>
      <c r="H3547" t="s">
        <v>8245</v>
      </c>
      <c r="I3547">
        <v>1441037097</v>
      </c>
      <c r="J3547">
        <v>1438445097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1</v>
      </c>
      <c r="P3547">
        <f t="shared" si="221"/>
        <v>10</v>
      </c>
      <c r="Q3547" s="10" t="s">
        <v>8323</v>
      </c>
      <c r="R3547" t="s">
        <v>8326</v>
      </c>
      <c r="S3547" s="15">
        <f t="shared" si="222"/>
        <v>42217.670104166667</v>
      </c>
      <c r="T3547" s="15">
        <f t="shared" si="223"/>
        <v>42247.670104166667</v>
      </c>
    </row>
    <row r="3548" spans="1:20" ht="57.6" hidden="1" x14ac:dyDescent="0.3">
      <c r="A3548">
        <v>4084</v>
      </c>
      <c r="B3548" s="3" t="s">
        <v>4080</v>
      </c>
      <c r="C3548" s="3" t="s">
        <v>8187</v>
      </c>
      <c r="D3548" s="6">
        <v>3000</v>
      </c>
      <c r="E3548" s="8">
        <v>10</v>
      </c>
      <c r="F3548" t="s">
        <v>8220</v>
      </c>
      <c r="G3548" t="s">
        <v>8236</v>
      </c>
      <c r="H3548" t="s">
        <v>8248</v>
      </c>
      <c r="I3548">
        <v>1476008906</v>
      </c>
      <c r="J3548">
        <v>1473416906</v>
      </c>
      <c r="K3548" t="b">
        <v>0</v>
      </c>
      <c r="L3548">
        <v>1</v>
      </c>
      <c r="M3548" t="b">
        <v>0</v>
      </c>
      <c r="N3548" t="s">
        <v>8269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8326</v>
      </c>
      <c r="S3548" s="15">
        <f t="shared" si="222"/>
        <v>42622.436412037037</v>
      </c>
      <c r="T3548" s="15">
        <f t="shared" si="223"/>
        <v>42652.436412037037</v>
      </c>
    </row>
    <row r="3549" spans="1:20" ht="43.2" hidden="1" x14ac:dyDescent="0.3">
      <c r="A3549">
        <v>4085</v>
      </c>
      <c r="B3549" s="3" t="s">
        <v>4081</v>
      </c>
      <c r="C3549" s="3" t="s">
        <v>8188</v>
      </c>
      <c r="D3549" s="6">
        <v>3500</v>
      </c>
      <c r="E3549" s="8">
        <v>10</v>
      </c>
      <c r="F3549" t="s">
        <v>8220</v>
      </c>
      <c r="G3549" t="s">
        <v>8223</v>
      </c>
      <c r="H3549" t="s">
        <v>8245</v>
      </c>
      <c r="I3549">
        <v>1427169540</v>
      </c>
      <c r="J3549">
        <v>1424701775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42058.603877314818</v>
      </c>
      <c r="T3549" s="15">
        <f t="shared" si="223"/>
        <v>42087.165972222225</v>
      </c>
    </row>
    <row r="3550" spans="1:20" ht="43.2" hidden="1" x14ac:dyDescent="0.3">
      <c r="A3550">
        <v>3129</v>
      </c>
      <c r="B3550" s="3" t="s">
        <v>3129</v>
      </c>
      <c r="C3550" s="3" t="s">
        <v>7239</v>
      </c>
      <c r="D3550" s="6">
        <v>1250</v>
      </c>
      <c r="E3550" s="8">
        <v>10</v>
      </c>
      <c r="F3550" t="s">
        <v>8221</v>
      </c>
      <c r="G3550" t="s">
        <v>8223</v>
      </c>
      <c r="H3550" t="s">
        <v>8245</v>
      </c>
      <c r="I3550">
        <v>1492542819</v>
      </c>
      <c r="J3550">
        <v>1489090419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1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42803.842812499999</v>
      </c>
      <c r="T3550" s="15">
        <f t="shared" si="223"/>
        <v>42843.801145833335</v>
      </c>
    </row>
    <row r="3551" spans="1:20" ht="28.8" hidden="1" x14ac:dyDescent="0.3">
      <c r="A3551">
        <v>3132</v>
      </c>
      <c r="B3551" s="3" t="s">
        <v>3132</v>
      </c>
      <c r="C3551" s="3" t="s">
        <v>7242</v>
      </c>
      <c r="D3551" s="6">
        <v>30000</v>
      </c>
      <c r="E3551" s="8">
        <v>10</v>
      </c>
      <c r="F3551" t="s">
        <v>8221</v>
      </c>
      <c r="G3551" t="s">
        <v>8223</v>
      </c>
      <c r="H3551" t="s">
        <v>8245</v>
      </c>
      <c r="I3551">
        <v>1492759460</v>
      </c>
      <c r="J3551">
        <v>1487579060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42786.350231481483</v>
      </c>
      <c r="T3551" s="15">
        <f t="shared" si="223"/>
        <v>42846.308564814812</v>
      </c>
    </row>
    <row r="3552" spans="1:20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57.6" hidden="1" x14ac:dyDescent="0.3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20"/>
        <v>1</v>
      </c>
      <c r="P3556">
        <f t="shared" si="221"/>
        <v>1</v>
      </c>
      <c r="Q3556" s="10" t="s">
        <v>8308</v>
      </c>
      <c r="R3556" t="s">
        <v>8342</v>
      </c>
      <c r="S3556" s="15">
        <f t="shared" si="222"/>
        <v>41927.067627314813</v>
      </c>
      <c r="T3556" s="15">
        <f t="shared" si="223"/>
        <v>41957.109293981484</v>
      </c>
    </row>
    <row r="3557" spans="1:20" ht="43.2" hidden="1" x14ac:dyDescent="0.3">
      <c r="A3557">
        <v>666</v>
      </c>
      <c r="B3557" s="3" t="s">
        <v>667</v>
      </c>
      <c r="C3557" s="3" t="s">
        <v>4776</v>
      </c>
      <c r="D3557" s="6">
        <v>200000</v>
      </c>
      <c r="E3557" s="8">
        <v>8</v>
      </c>
      <c r="F3557" t="s">
        <v>8220</v>
      </c>
      <c r="G3557" t="s">
        <v>8223</v>
      </c>
      <c r="H3557" t="s">
        <v>8245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>
        <f t="shared" si="220"/>
        <v>0</v>
      </c>
      <c r="P3557">
        <f t="shared" si="221"/>
        <v>2</v>
      </c>
      <c r="Q3557" s="10" t="s">
        <v>8308</v>
      </c>
      <c r="R3557" t="s">
        <v>8310</v>
      </c>
      <c r="S3557" s="15">
        <f t="shared" si="222"/>
        <v>41838.832152777781</v>
      </c>
      <c r="T3557" s="15">
        <f t="shared" si="223"/>
        <v>41868.832152777781</v>
      </c>
    </row>
    <row r="3558" spans="1:20" ht="43.2" hidden="1" x14ac:dyDescent="0.3">
      <c r="A3558">
        <v>1915</v>
      </c>
      <c r="B3558" s="3" t="s">
        <v>1916</v>
      </c>
      <c r="C3558" s="3" t="s">
        <v>6025</v>
      </c>
      <c r="D3558" s="6">
        <v>500</v>
      </c>
      <c r="E3558" s="8">
        <v>8</v>
      </c>
      <c r="F3558" t="s">
        <v>8220</v>
      </c>
      <c r="G3558" t="s">
        <v>8223</v>
      </c>
      <c r="H3558" t="s">
        <v>8245</v>
      </c>
      <c r="I3558">
        <v>1409620222</v>
      </c>
      <c r="J3558">
        <v>1407892222</v>
      </c>
      <c r="K3558" t="b">
        <v>0</v>
      </c>
      <c r="L3558">
        <v>4</v>
      </c>
      <c r="M3558" t="b">
        <v>0</v>
      </c>
      <c r="N3558" t="s">
        <v>8292</v>
      </c>
      <c r="O3558">
        <f t="shared" si="220"/>
        <v>2</v>
      </c>
      <c r="P3558">
        <f t="shared" si="221"/>
        <v>2</v>
      </c>
      <c r="Q3558" s="10" t="s">
        <v>8308</v>
      </c>
      <c r="R3558" t="s">
        <v>8318</v>
      </c>
      <c r="S3558" s="15">
        <f t="shared" si="222"/>
        <v>41864.04886574074</v>
      </c>
      <c r="T3558" s="15">
        <f t="shared" si="223"/>
        <v>41884.04886574074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3.2" hidden="1" x14ac:dyDescent="0.3">
      <c r="A3563">
        <v>1044</v>
      </c>
      <c r="B3563" s="3" t="s">
        <v>1045</v>
      </c>
      <c r="C3563" s="3" t="s">
        <v>5154</v>
      </c>
      <c r="D3563" s="6">
        <v>7000</v>
      </c>
      <c r="E3563" s="8">
        <v>6</v>
      </c>
      <c r="F3563" t="s">
        <v>8219</v>
      </c>
      <c r="G3563" t="s">
        <v>8223</v>
      </c>
      <c r="H3563" t="s">
        <v>8245</v>
      </c>
      <c r="I3563">
        <v>1425587220</v>
      </c>
      <c r="J3563">
        <v>1420668801</v>
      </c>
      <c r="K3563" t="b">
        <v>0</v>
      </c>
      <c r="L3563">
        <v>2</v>
      </c>
      <c r="M3563" t="b">
        <v>0</v>
      </c>
      <c r="N3563" t="s">
        <v>8279</v>
      </c>
      <c r="O3563">
        <f t="shared" si="220"/>
        <v>0</v>
      </c>
      <c r="P3563">
        <f t="shared" si="221"/>
        <v>3</v>
      </c>
      <c r="Q3563" s="10" t="s">
        <v>8346</v>
      </c>
      <c r="R3563" t="s">
        <v>8347</v>
      </c>
      <c r="S3563" s="15">
        <f t="shared" si="222"/>
        <v>42011.925937499997</v>
      </c>
      <c r="T3563" s="15">
        <f t="shared" si="223"/>
        <v>42068.852083333331</v>
      </c>
    </row>
    <row r="3564" spans="1:20" ht="43.2" hidden="1" x14ac:dyDescent="0.3">
      <c r="A3564">
        <v>425</v>
      </c>
      <c r="B3564" s="3" t="s">
        <v>426</v>
      </c>
      <c r="C3564" s="3" t="s">
        <v>4535</v>
      </c>
      <c r="D3564" s="6">
        <v>50000</v>
      </c>
      <c r="E3564" s="8">
        <v>6</v>
      </c>
      <c r="F3564" t="s">
        <v>8220</v>
      </c>
      <c r="G3564" t="s">
        <v>8223</v>
      </c>
      <c r="H3564" t="s">
        <v>8245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8268</v>
      </c>
      <c r="O3564">
        <f t="shared" si="220"/>
        <v>0</v>
      </c>
      <c r="P3564">
        <f t="shared" si="221"/>
        <v>3</v>
      </c>
      <c r="Q3564" s="10" t="s">
        <v>8321</v>
      </c>
      <c r="R3564" t="s">
        <v>8339</v>
      </c>
      <c r="S3564" s="15">
        <f t="shared" si="222"/>
        <v>42275.861157407402</v>
      </c>
      <c r="T3564" s="15">
        <f t="shared" si="223"/>
        <v>42335.902824074074</v>
      </c>
    </row>
    <row r="3565" spans="1:20" ht="43.2" hidden="1" x14ac:dyDescent="0.3">
      <c r="A3565">
        <v>544</v>
      </c>
      <c r="B3565" s="3" t="s">
        <v>545</v>
      </c>
      <c r="C3565" s="3" t="s">
        <v>4654</v>
      </c>
      <c r="D3565" s="6">
        <v>500</v>
      </c>
      <c r="E3565" s="8">
        <v>6</v>
      </c>
      <c r="F3565" t="s">
        <v>8220</v>
      </c>
      <c r="G3565" t="s">
        <v>8223</v>
      </c>
      <c r="H3565" t="s">
        <v>8245</v>
      </c>
      <c r="I3565">
        <v>1467647160</v>
      </c>
      <c r="J3565">
        <v>1465055160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1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42525.656944444447</v>
      </c>
      <c r="T3565" s="15">
        <f t="shared" si="223"/>
        <v>42555.656944444447</v>
      </c>
    </row>
    <row r="3566" spans="1:20" ht="28.8" hidden="1" x14ac:dyDescent="0.3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 t="shared" si="220"/>
        <v>0</v>
      </c>
      <c r="P3566">
        <f t="shared" si="221"/>
        <v>3</v>
      </c>
      <c r="Q3566" s="10" t="s">
        <v>8308</v>
      </c>
      <c r="R3566" t="s">
        <v>8342</v>
      </c>
      <c r="S3566" s="15">
        <f t="shared" si="222"/>
        <v>42646.896898148145</v>
      </c>
      <c r="T3566" s="15">
        <f t="shared" si="223"/>
        <v>42676.896898148145</v>
      </c>
    </row>
    <row r="3567" spans="1:20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3.2" hidden="1" x14ac:dyDescent="0.3">
      <c r="A3571">
        <v>609</v>
      </c>
      <c r="B3571" s="3" t="s">
        <v>610</v>
      </c>
      <c r="C3571" s="3" t="s">
        <v>4719</v>
      </c>
      <c r="D3571" s="6">
        <v>780</v>
      </c>
      <c r="E3571" s="8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 t="shared" si="220"/>
        <v>1</v>
      </c>
      <c r="P3571">
        <f t="shared" si="221"/>
        <v>5</v>
      </c>
      <c r="Q3571" s="10" t="s">
        <v>8308</v>
      </c>
      <c r="R3571" t="s">
        <v>8342</v>
      </c>
      <c r="S3571" s="15">
        <f t="shared" si="222"/>
        <v>42307.034074074079</v>
      </c>
      <c r="T3571" s="15">
        <f t="shared" si="223"/>
        <v>42337.075740740736</v>
      </c>
    </row>
    <row r="3572" spans="1:20" ht="43.2" hidden="1" x14ac:dyDescent="0.3">
      <c r="A3572">
        <v>1242</v>
      </c>
      <c r="B3572" s="3" t="s">
        <v>1243</v>
      </c>
      <c r="C3572" s="3" t="s">
        <v>5352</v>
      </c>
      <c r="D3572" s="6">
        <v>911</v>
      </c>
      <c r="E3572" s="8">
        <v>5</v>
      </c>
      <c r="F3572" t="s">
        <v>8219</v>
      </c>
      <c r="G3572" t="s">
        <v>8223</v>
      </c>
      <c r="H3572" t="s">
        <v>8245</v>
      </c>
      <c r="I3572">
        <v>1315747080</v>
      </c>
      <c r="J3572">
        <v>1314417502</v>
      </c>
      <c r="K3572" t="b">
        <v>0</v>
      </c>
      <c r="L3572">
        <v>1</v>
      </c>
      <c r="M3572" t="b">
        <v>0</v>
      </c>
      <c r="N3572" t="s">
        <v>8284</v>
      </c>
      <c r="O3572">
        <f t="shared" si="220"/>
        <v>1</v>
      </c>
      <c r="P3572">
        <f t="shared" si="221"/>
        <v>5</v>
      </c>
      <c r="Q3572" s="10" t="s">
        <v>8327</v>
      </c>
      <c r="R3572" t="s">
        <v>8354</v>
      </c>
      <c r="S3572" s="15">
        <f t="shared" si="222"/>
        <v>40782.165532407409</v>
      </c>
      <c r="T3572" s="15">
        <f t="shared" si="223"/>
        <v>40797.554166666669</v>
      </c>
    </row>
    <row r="3573" spans="1:20" ht="43.2" hidden="1" x14ac:dyDescent="0.3">
      <c r="A3573">
        <v>161</v>
      </c>
      <c r="B3573" s="3" t="s">
        <v>163</v>
      </c>
      <c r="C3573" s="3" t="s">
        <v>4271</v>
      </c>
      <c r="D3573" s="6">
        <v>50000</v>
      </c>
      <c r="E3573" s="8">
        <v>5</v>
      </c>
      <c r="F3573" t="s">
        <v>8220</v>
      </c>
      <c r="G3573" t="s">
        <v>8223</v>
      </c>
      <c r="H3573" t="s">
        <v>8245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8266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8325</v>
      </c>
      <c r="S3573" s="15">
        <f t="shared" si="222"/>
        <v>41792.687442129631</v>
      </c>
      <c r="T3573" s="15">
        <f t="shared" si="223"/>
        <v>41822.687442129631</v>
      </c>
    </row>
    <row r="3574" spans="1:20" ht="43.2" hidden="1" x14ac:dyDescent="0.3">
      <c r="A3574">
        <v>440</v>
      </c>
      <c r="B3574" s="3" t="s">
        <v>441</v>
      </c>
      <c r="C3574" s="3" t="s">
        <v>4550</v>
      </c>
      <c r="D3574" s="6">
        <v>5000</v>
      </c>
      <c r="E3574" s="8">
        <v>5</v>
      </c>
      <c r="F3574" t="s">
        <v>8220</v>
      </c>
      <c r="G3574" t="s">
        <v>8223</v>
      </c>
      <c r="H3574" t="s">
        <v>8245</v>
      </c>
      <c r="I3574">
        <v>1458859153</v>
      </c>
      <c r="J3574">
        <v>1456270753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5">
        <f t="shared" si="222"/>
        <v>42423.985567129625</v>
      </c>
      <c r="T3574" s="15">
        <f t="shared" si="223"/>
        <v>42453.943900462968</v>
      </c>
    </row>
    <row r="3575" spans="1:20" ht="43.2" hidden="1" x14ac:dyDescent="0.3">
      <c r="A3575">
        <v>447</v>
      </c>
      <c r="B3575" s="3" t="s">
        <v>448</v>
      </c>
      <c r="C3575" s="3" t="s">
        <v>4557</v>
      </c>
      <c r="D3575" s="6">
        <v>30000</v>
      </c>
      <c r="E3575" s="8">
        <v>5</v>
      </c>
      <c r="F3575" t="s">
        <v>8220</v>
      </c>
      <c r="G3575" t="s">
        <v>8224</v>
      </c>
      <c r="H3575" t="s">
        <v>8246</v>
      </c>
      <c r="I3575">
        <v>1364041163</v>
      </c>
      <c r="J3575">
        <v>1361884763</v>
      </c>
      <c r="K3575" t="b">
        <v>0</v>
      </c>
      <c r="L3575">
        <v>1</v>
      </c>
      <c r="M3575" t="b">
        <v>0</v>
      </c>
      <c r="N3575" t="s">
        <v>8268</v>
      </c>
      <c r="O3575">
        <f t="shared" si="220"/>
        <v>0</v>
      </c>
      <c r="P3575">
        <f t="shared" si="221"/>
        <v>5</v>
      </c>
      <c r="Q3575" s="10" t="s">
        <v>8321</v>
      </c>
      <c r="R3575" t="s">
        <v>8339</v>
      </c>
      <c r="S3575" s="15">
        <f t="shared" si="222"/>
        <v>41331.555127314816</v>
      </c>
      <c r="T3575" s="15">
        <f t="shared" si="223"/>
        <v>41356.513460648144</v>
      </c>
    </row>
    <row r="3576" spans="1:20" ht="43.2" hidden="1" x14ac:dyDescent="0.3">
      <c r="A3576">
        <v>763</v>
      </c>
      <c r="B3576" s="3" t="s">
        <v>764</v>
      </c>
      <c r="C3576" s="3" t="s">
        <v>4873</v>
      </c>
      <c r="D3576" s="6">
        <v>4290</v>
      </c>
      <c r="E3576" s="8">
        <v>5</v>
      </c>
      <c r="F3576" t="s">
        <v>8220</v>
      </c>
      <c r="G3576" t="s">
        <v>8224</v>
      </c>
      <c r="H3576" t="s">
        <v>8246</v>
      </c>
      <c r="I3576">
        <v>1376563408</v>
      </c>
      <c r="J3576">
        <v>1373971408</v>
      </c>
      <c r="K3576" t="b">
        <v>0</v>
      </c>
      <c r="L3576">
        <v>1</v>
      </c>
      <c r="M3576" t="b">
        <v>0</v>
      </c>
      <c r="N3576" t="s">
        <v>8273</v>
      </c>
      <c r="O3576">
        <f t="shared" si="220"/>
        <v>0</v>
      </c>
      <c r="P3576">
        <f t="shared" si="221"/>
        <v>5</v>
      </c>
      <c r="Q3576" s="10" t="s">
        <v>8311</v>
      </c>
      <c r="R3576" t="s">
        <v>8352</v>
      </c>
      <c r="S3576" s="15">
        <f t="shared" si="222"/>
        <v>41471.446851851848</v>
      </c>
      <c r="T3576" s="15">
        <f t="shared" si="223"/>
        <v>41501.446851851848</v>
      </c>
    </row>
    <row r="3577" spans="1:20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43.2" hidden="1" x14ac:dyDescent="0.3">
      <c r="A3578">
        <v>1113</v>
      </c>
      <c r="B3578" s="3" t="s">
        <v>1114</v>
      </c>
      <c r="C3578" s="3" t="s">
        <v>5223</v>
      </c>
      <c r="D3578" s="6">
        <v>1000</v>
      </c>
      <c r="E3578" s="8">
        <v>5</v>
      </c>
      <c r="F3578" t="s">
        <v>8220</v>
      </c>
      <c r="G3578" t="s">
        <v>8224</v>
      </c>
      <c r="H3578" t="s">
        <v>8246</v>
      </c>
      <c r="I3578">
        <v>1408058820</v>
      </c>
      <c r="J3578">
        <v>1405466820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1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41835.977083333331</v>
      </c>
      <c r="T3578" s="15">
        <f t="shared" si="223"/>
        <v>41865.977083333331</v>
      </c>
    </row>
    <row r="3579" spans="1:20" ht="57.6" hidden="1" x14ac:dyDescent="0.3">
      <c r="A3579">
        <v>1119</v>
      </c>
      <c r="B3579" s="3" t="s">
        <v>1120</v>
      </c>
      <c r="C3579" s="3" t="s">
        <v>5229</v>
      </c>
      <c r="D3579" s="6">
        <v>2100</v>
      </c>
      <c r="E3579" s="8">
        <v>5</v>
      </c>
      <c r="F3579" t="s">
        <v>8220</v>
      </c>
      <c r="G3579" t="s">
        <v>8223</v>
      </c>
      <c r="H3579" t="s">
        <v>8245</v>
      </c>
      <c r="I3579">
        <v>1396810864</v>
      </c>
      <c r="J3579">
        <v>1395687664</v>
      </c>
      <c r="K3579" t="b">
        <v>0</v>
      </c>
      <c r="L3579">
        <v>1</v>
      </c>
      <c r="M3579" t="b">
        <v>0</v>
      </c>
      <c r="N3579" t="s">
        <v>8280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8334</v>
      </c>
      <c r="S3579" s="15">
        <f t="shared" si="222"/>
        <v>41722.792407407411</v>
      </c>
      <c r="T3579" s="15">
        <f t="shared" si="223"/>
        <v>41735.792407407411</v>
      </c>
    </row>
    <row r="3580" spans="1:20" ht="43.2" hidden="1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43.2" hidden="1" x14ac:dyDescent="0.3">
      <c r="A3581">
        <v>1178</v>
      </c>
      <c r="B3581" s="3" t="s">
        <v>1179</v>
      </c>
      <c r="C3581" s="3" t="s">
        <v>5288</v>
      </c>
      <c r="D3581" s="6">
        <v>75000</v>
      </c>
      <c r="E3581" s="8">
        <v>5</v>
      </c>
      <c r="F3581" t="s">
        <v>8220</v>
      </c>
      <c r="G3581" t="s">
        <v>8223</v>
      </c>
      <c r="H3581" t="s">
        <v>8245</v>
      </c>
      <c r="I3581">
        <v>1408225452</v>
      </c>
      <c r="J3581">
        <v>1405633452</v>
      </c>
      <c r="K3581" t="b">
        <v>0</v>
      </c>
      <c r="L3581">
        <v>1</v>
      </c>
      <c r="M3581" t="b">
        <v>0</v>
      </c>
      <c r="N3581" t="s">
        <v>8282</v>
      </c>
      <c r="O3581">
        <f t="shared" si="220"/>
        <v>0</v>
      </c>
      <c r="P3581">
        <f t="shared" si="221"/>
        <v>5</v>
      </c>
      <c r="Q3581" s="10" t="s">
        <v>8319</v>
      </c>
      <c r="R3581" t="s">
        <v>8345</v>
      </c>
      <c r="S3581" s="15">
        <f t="shared" si="222"/>
        <v>41837.905694444446</v>
      </c>
      <c r="T3581" s="15">
        <f t="shared" si="223"/>
        <v>41867.905694444446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3.2" hidden="1" x14ac:dyDescent="0.3">
      <c r="A3585">
        <v>2416</v>
      </c>
      <c r="B3585" s="3" t="s">
        <v>2417</v>
      </c>
      <c r="C3585" s="3" t="s">
        <v>6526</v>
      </c>
      <c r="D3585" s="6">
        <v>20000</v>
      </c>
      <c r="E3585" s="8">
        <v>5</v>
      </c>
      <c r="F3585" t="s">
        <v>8220</v>
      </c>
      <c r="G3585" t="s">
        <v>8223</v>
      </c>
      <c r="H3585" t="s">
        <v>8245</v>
      </c>
      <c r="I3585">
        <v>1426345200</v>
      </c>
      <c r="J3585">
        <v>1421343743</v>
      </c>
      <c r="K3585" t="b">
        <v>0</v>
      </c>
      <c r="L3585">
        <v>1</v>
      </c>
      <c r="M3585" t="b">
        <v>0</v>
      </c>
      <c r="N3585" t="s">
        <v>8282</v>
      </c>
      <c r="O3585">
        <f t="shared" si="220"/>
        <v>0</v>
      </c>
      <c r="P3585">
        <f t="shared" si="221"/>
        <v>5</v>
      </c>
      <c r="Q3585" s="10" t="s">
        <v>8319</v>
      </c>
      <c r="R3585" t="s">
        <v>8345</v>
      </c>
      <c r="S3585" s="15">
        <f t="shared" si="222"/>
        <v>42019.737766203703</v>
      </c>
      <c r="T3585" s="15">
        <f t="shared" si="223"/>
        <v>42077.625</v>
      </c>
    </row>
    <row r="3586" spans="1:20" hidden="1" x14ac:dyDescent="0.3">
      <c r="A3586">
        <v>2418</v>
      </c>
      <c r="B3586" s="3" t="s">
        <v>2419</v>
      </c>
      <c r="C3586" s="3" t="s">
        <v>6528</v>
      </c>
      <c r="D3586" s="6">
        <v>25000</v>
      </c>
      <c r="E3586" s="8">
        <v>5</v>
      </c>
      <c r="F3586" t="s">
        <v>8220</v>
      </c>
      <c r="G3586" t="s">
        <v>8223</v>
      </c>
      <c r="H3586" t="s">
        <v>8245</v>
      </c>
      <c r="I3586">
        <v>1427225644</v>
      </c>
      <c r="J3586">
        <v>1422045244</v>
      </c>
      <c r="K3586" t="b">
        <v>0</v>
      </c>
      <c r="L3586">
        <v>5</v>
      </c>
      <c r="M3586" t="b">
        <v>0</v>
      </c>
      <c r="N3586" t="s">
        <v>8282</v>
      </c>
      <c r="O3586">
        <f t="shared" si="220"/>
        <v>0</v>
      </c>
      <c r="P3586">
        <f t="shared" si="221"/>
        <v>1</v>
      </c>
      <c r="Q3586" s="10" t="s">
        <v>8319</v>
      </c>
      <c r="R3586" t="s">
        <v>8345</v>
      </c>
      <c r="S3586" s="15">
        <f t="shared" si="222"/>
        <v>42027.856990740736</v>
      </c>
      <c r="T3586" s="15">
        <f t="shared" si="223"/>
        <v>42087.815324074079</v>
      </c>
    </row>
    <row r="3587" spans="1:20" ht="43.2" hidden="1" x14ac:dyDescent="0.3">
      <c r="A3587">
        <v>2583</v>
      </c>
      <c r="B3587" s="3" t="s">
        <v>2583</v>
      </c>
      <c r="C3587" s="3" t="s">
        <v>6693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1426526880</v>
      </c>
      <c r="J3587">
        <v>1421346480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1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42019.76944444445</v>
      </c>
      <c r="T3587" s="15">
        <f t="shared" ref="T3587:T3650" si="227">(((I3587/60)/60)/24)+DATE(1970,1,1)</f>
        <v>42079.727777777778</v>
      </c>
    </row>
    <row r="3588" spans="1:20" ht="28.8" hidden="1" x14ac:dyDescent="0.3">
      <c r="A3588">
        <v>2586</v>
      </c>
      <c r="B3588" s="3" t="s">
        <v>2586</v>
      </c>
      <c r="C3588" s="3" t="s">
        <v>6696</v>
      </c>
      <c r="D3588" s="6">
        <v>3000</v>
      </c>
      <c r="E3588" s="8">
        <v>5</v>
      </c>
      <c r="F3588" t="s">
        <v>8220</v>
      </c>
      <c r="G3588" t="s">
        <v>8224</v>
      </c>
      <c r="H3588" t="s">
        <v>8246</v>
      </c>
      <c r="I3588">
        <v>1451030136</v>
      </c>
      <c r="J3588">
        <v>1448438136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>
        <f t="shared" si="225"/>
        <v>5</v>
      </c>
      <c r="Q3588" s="10" t="s">
        <v>8319</v>
      </c>
      <c r="R3588" t="s">
        <v>8345</v>
      </c>
      <c r="S3588" s="15">
        <f t="shared" si="226"/>
        <v>42333.330277777779</v>
      </c>
      <c r="T3588" s="15">
        <f t="shared" si="227"/>
        <v>42363.330277777779</v>
      </c>
    </row>
    <row r="3589" spans="1:20" ht="43.2" hidden="1" x14ac:dyDescent="0.3">
      <c r="A3589">
        <v>2589</v>
      </c>
      <c r="B3589" s="3" t="s">
        <v>2589</v>
      </c>
      <c r="C3589" s="3" t="s">
        <v>6699</v>
      </c>
      <c r="D3589" s="6">
        <v>50000</v>
      </c>
      <c r="E3589" s="8">
        <v>5</v>
      </c>
      <c r="F3589" t="s">
        <v>8220</v>
      </c>
      <c r="G3589" t="s">
        <v>8231</v>
      </c>
      <c r="H3589" t="s">
        <v>8252</v>
      </c>
      <c r="I3589">
        <v>1458733927</v>
      </c>
      <c r="J3589">
        <v>1456145527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42422.536192129628</v>
      </c>
      <c r="T3589" s="15">
        <f t="shared" si="227"/>
        <v>42452.494525462964</v>
      </c>
    </row>
    <row r="3590" spans="1:20" ht="43.2" hidden="1" x14ac:dyDescent="0.3">
      <c r="A3590">
        <v>2849</v>
      </c>
      <c r="B3590" s="3" t="s">
        <v>2849</v>
      </c>
      <c r="C3590" s="3" t="s">
        <v>6959</v>
      </c>
      <c r="D3590" s="6">
        <v>500</v>
      </c>
      <c r="E3590" s="8">
        <v>5</v>
      </c>
      <c r="F3590" t="s">
        <v>8220</v>
      </c>
      <c r="G3590" t="s">
        <v>8224</v>
      </c>
      <c r="H3590" t="s">
        <v>8246</v>
      </c>
      <c r="I3590">
        <v>1461406600</v>
      </c>
      <c r="J3590">
        <v>1458814600</v>
      </c>
      <c r="K3590" t="b">
        <v>0</v>
      </c>
      <c r="L3590">
        <v>1</v>
      </c>
      <c r="M3590" t="b">
        <v>0</v>
      </c>
      <c r="N3590" t="s">
        <v>8269</v>
      </c>
      <c r="O3590">
        <f t="shared" si="224"/>
        <v>1</v>
      </c>
      <c r="P3590">
        <f t="shared" si="225"/>
        <v>5</v>
      </c>
      <c r="Q3590" s="10" t="s">
        <v>8323</v>
      </c>
      <c r="R3590" t="s">
        <v>8326</v>
      </c>
      <c r="S3590" s="15">
        <f t="shared" si="226"/>
        <v>42453.428240740745</v>
      </c>
      <c r="T3590" s="15">
        <f t="shared" si="227"/>
        <v>42483.428240740745</v>
      </c>
    </row>
    <row r="3591" spans="1:20" ht="43.2" hidden="1" x14ac:dyDescent="0.3">
      <c r="A3591">
        <v>2887</v>
      </c>
      <c r="B3591" s="3" t="s">
        <v>2887</v>
      </c>
      <c r="C3591" s="3" t="s">
        <v>6997</v>
      </c>
      <c r="D3591" s="6">
        <v>3000</v>
      </c>
      <c r="E3591" s="8">
        <v>5</v>
      </c>
      <c r="F3591" t="s">
        <v>8220</v>
      </c>
      <c r="G3591" t="s">
        <v>8223</v>
      </c>
      <c r="H3591" t="s">
        <v>8245</v>
      </c>
      <c r="I3591">
        <v>1420971324</v>
      </c>
      <c r="J3591">
        <v>1418379324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41985.427361111113</v>
      </c>
      <c r="T3591" s="15">
        <f t="shared" si="227"/>
        <v>42015.427361111113</v>
      </c>
    </row>
    <row r="3592" spans="1:20" ht="57.6" hidden="1" x14ac:dyDescent="0.3">
      <c r="A3592">
        <v>3119</v>
      </c>
      <c r="B3592" s="3" t="s">
        <v>3119</v>
      </c>
      <c r="C3592" s="3" t="s">
        <v>7229</v>
      </c>
      <c r="D3592" s="6">
        <v>10000</v>
      </c>
      <c r="E3592" s="8">
        <v>5</v>
      </c>
      <c r="F3592" t="s">
        <v>8220</v>
      </c>
      <c r="G3592" t="s">
        <v>8223</v>
      </c>
      <c r="H3592" t="s">
        <v>8245</v>
      </c>
      <c r="I3592">
        <v>1427414732</v>
      </c>
      <c r="J3592">
        <v>1424826332</v>
      </c>
      <c r="K3592" t="b">
        <v>0</v>
      </c>
      <c r="L3592">
        <v>1</v>
      </c>
      <c r="M3592" t="b">
        <v>0</v>
      </c>
      <c r="N3592" t="s">
        <v>8301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8324</v>
      </c>
      <c r="S3592" s="15">
        <f t="shared" si="226"/>
        <v>42060.04550925926</v>
      </c>
      <c r="T3592" s="15">
        <f t="shared" si="227"/>
        <v>42090.003842592589</v>
      </c>
    </row>
    <row r="3593" spans="1:20" ht="57.6" hidden="1" x14ac:dyDescent="0.3">
      <c r="A3593">
        <v>3806</v>
      </c>
      <c r="B3593" s="3" t="s">
        <v>3803</v>
      </c>
      <c r="C3593" s="3" t="s">
        <v>7916</v>
      </c>
      <c r="D3593" s="6">
        <v>7500</v>
      </c>
      <c r="E3593" s="8">
        <v>5</v>
      </c>
      <c r="F3593" t="s">
        <v>8220</v>
      </c>
      <c r="G3593" t="s">
        <v>8225</v>
      </c>
      <c r="H3593" t="s">
        <v>8247</v>
      </c>
      <c r="I3593">
        <v>1404022381</v>
      </c>
      <c r="J3593">
        <v>1402294381</v>
      </c>
      <c r="K3593" t="b">
        <v>0</v>
      </c>
      <c r="L3593">
        <v>1</v>
      </c>
      <c r="M3593" t="b">
        <v>0</v>
      </c>
      <c r="N3593" t="s">
        <v>8303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8335</v>
      </c>
      <c r="S3593" s="15">
        <f t="shared" si="226"/>
        <v>41799.259039351848</v>
      </c>
      <c r="T3593" s="15">
        <f t="shared" si="227"/>
        <v>41819.259039351848</v>
      </c>
    </row>
    <row r="3594" spans="1:20" ht="43.2" hidden="1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43.2" hidden="1" x14ac:dyDescent="0.3">
      <c r="A3595">
        <v>3939</v>
      </c>
      <c r="B3595" s="3" t="s">
        <v>3936</v>
      </c>
      <c r="C3595" s="3" t="s">
        <v>8047</v>
      </c>
      <c r="D3595" s="6">
        <v>5000</v>
      </c>
      <c r="E3595" s="8">
        <v>5</v>
      </c>
      <c r="F3595" t="s">
        <v>8220</v>
      </c>
      <c r="G3595" t="s">
        <v>8225</v>
      </c>
      <c r="H3595" t="s">
        <v>8247</v>
      </c>
      <c r="I3595">
        <v>1412656200</v>
      </c>
      <c r="J3595">
        <v>1412328979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41915.400219907409</v>
      </c>
      <c r="T3595" s="15">
        <f t="shared" si="227"/>
        <v>41919.1875</v>
      </c>
    </row>
    <row r="3596" spans="1:20" ht="43.2" hidden="1" x14ac:dyDescent="0.3">
      <c r="A3596">
        <v>3945</v>
      </c>
      <c r="B3596" s="3" t="s">
        <v>3942</v>
      </c>
      <c r="C3596" s="3" t="s">
        <v>8053</v>
      </c>
      <c r="D3596" s="6">
        <v>2000</v>
      </c>
      <c r="E3596" s="8">
        <v>5</v>
      </c>
      <c r="F3596" t="s">
        <v>8220</v>
      </c>
      <c r="G3596" t="s">
        <v>8223</v>
      </c>
      <c r="H3596" t="s">
        <v>8245</v>
      </c>
      <c r="I3596">
        <v>1431717268</v>
      </c>
      <c r="J3596">
        <v>1429125268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42109.801712962959</v>
      </c>
      <c r="T3596" s="15">
        <f t="shared" si="227"/>
        <v>42139.801712962959</v>
      </c>
    </row>
    <row r="3597" spans="1:20" ht="43.2" hidden="1" x14ac:dyDescent="0.3">
      <c r="A3597">
        <v>3994</v>
      </c>
      <c r="B3597" s="3" t="s">
        <v>3990</v>
      </c>
      <c r="C3597" s="3" t="s">
        <v>8100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41809.389930555553</v>
      </c>
      <c r="T3597" s="15">
        <f t="shared" si="227"/>
        <v>41839.389930555553</v>
      </c>
    </row>
    <row r="3598" spans="1:20" ht="43.2" hidden="1" x14ac:dyDescent="0.3">
      <c r="A3598">
        <v>4007</v>
      </c>
      <c r="B3598" s="3" t="s">
        <v>4003</v>
      </c>
      <c r="C3598" s="3" t="s">
        <v>8112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1409070480</v>
      </c>
      <c r="J3598">
        <v>1406572381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41848.772928240738</v>
      </c>
      <c r="T3598" s="15">
        <f t="shared" si="227"/>
        <v>41877.686111111114</v>
      </c>
    </row>
    <row r="3599" spans="1:20" ht="43.2" hidden="1" x14ac:dyDescent="0.3">
      <c r="A3599">
        <v>4079</v>
      </c>
      <c r="B3599" s="3" t="s">
        <v>4075</v>
      </c>
      <c r="C3599" s="3" t="s">
        <v>8182</v>
      </c>
      <c r="D3599" s="6">
        <v>3000</v>
      </c>
      <c r="E3599" s="8">
        <v>5</v>
      </c>
      <c r="F3599" t="s">
        <v>8220</v>
      </c>
      <c r="G3599" t="s">
        <v>8223</v>
      </c>
      <c r="H3599" t="s">
        <v>8245</v>
      </c>
      <c r="I3599">
        <v>1466375521</v>
      </c>
      <c r="J3599">
        <v>1463783521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42510.938900462963</v>
      </c>
      <c r="T3599" s="15">
        <f t="shared" si="227"/>
        <v>42540.938900462963</v>
      </c>
    </row>
    <row r="3600" spans="1:20" ht="43.2" hidden="1" x14ac:dyDescent="0.3">
      <c r="A3600">
        <v>1694</v>
      </c>
      <c r="B3600" s="3" t="s">
        <v>1695</v>
      </c>
      <c r="C3600" s="3" t="s">
        <v>5804</v>
      </c>
      <c r="D3600" s="6">
        <v>10000</v>
      </c>
      <c r="E3600" s="8">
        <v>5</v>
      </c>
      <c r="F3600" t="s">
        <v>8221</v>
      </c>
      <c r="G3600" t="s">
        <v>8223</v>
      </c>
      <c r="H3600" t="s">
        <v>8245</v>
      </c>
      <c r="I3600">
        <v>1490589360</v>
      </c>
      <c r="J3600">
        <v>1488038674</v>
      </c>
      <c r="K3600" t="b">
        <v>0</v>
      </c>
      <c r="L3600">
        <v>1</v>
      </c>
      <c r="M3600" t="b">
        <v>0</v>
      </c>
      <c r="N3600" t="s">
        <v>8291</v>
      </c>
      <c r="O3600">
        <f t="shared" si="224"/>
        <v>0</v>
      </c>
      <c r="P3600">
        <f t="shared" si="225"/>
        <v>5</v>
      </c>
      <c r="Q3600" s="10" t="s">
        <v>8327</v>
      </c>
      <c r="R3600" t="s">
        <v>8330</v>
      </c>
      <c r="S3600" s="15">
        <f t="shared" si="226"/>
        <v>42791.669837962967</v>
      </c>
      <c r="T3600" s="15">
        <f t="shared" si="227"/>
        <v>42821.191666666666</v>
      </c>
    </row>
    <row r="3601" spans="1:20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2" hidden="1" x14ac:dyDescent="0.3">
      <c r="A3605">
        <v>2394</v>
      </c>
      <c r="B3605" s="3" t="s">
        <v>2395</v>
      </c>
      <c r="C3605" s="3" t="s">
        <v>6504</v>
      </c>
      <c r="D3605" s="6">
        <v>5000</v>
      </c>
      <c r="E3605" s="8">
        <v>3</v>
      </c>
      <c r="F3605" t="s">
        <v>8219</v>
      </c>
      <c r="G3605" t="s">
        <v>8240</v>
      </c>
      <c r="H3605" t="s">
        <v>8248</v>
      </c>
      <c r="I3605">
        <v>1424940093</v>
      </c>
      <c r="J3605">
        <v>1422348093</v>
      </c>
      <c r="K3605" t="b">
        <v>0</v>
      </c>
      <c r="L3605">
        <v>2</v>
      </c>
      <c r="M3605" t="b">
        <v>0</v>
      </c>
      <c r="N3605" t="s">
        <v>8270</v>
      </c>
      <c r="O3605">
        <f t="shared" si="224"/>
        <v>0</v>
      </c>
      <c r="P3605">
        <f t="shared" si="225"/>
        <v>1.5</v>
      </c>
      <c r="Q3605" s="10" t="s">
        <v>8308</v>
      </c>
      <c r="R3605" t="s">
        <v>8342</v>
      </c>
      <c r="S3605" s="15">
        <f t="shared" si="226"/>
        <v>42031.362187499995</v>
      </c>
      <c r="T3605" s="15">
        <f t="shared" si="227"/>
        <v>42061.362187499995</v>
      </c>
    </row>
    <row r="3606" spans="1:20" ht="43.2" hidden="1" x14ac:dyDescent="0.3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8266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8325</v>
      </c>
      <c r="S3606" s="15">
        <f t="shared" si="226"/>
        <v>42375.996886574074</v>
      </c>
      <c r="T3606" s="15">
        <f t="shared" si="227"/>
        <v>42435.996886574074</v>
      </c>
    </row>
    <row r="3607" spans="1:20" ht="57.6" hidden="1" x14ac:dyDescent="0.3">
      <c r="A3607">
        <v>435</v>
      </c>
      <c r="B3607" s="3" t="s">
        <v>436</v>
      </c>
      <c r="C3607" s="3" t="s">
        <v>4545</v>
      </c>
      <c r="D3607" s="6">
        <v>110000</v>
      </c>
      <c r="E3607" s="8">
        <v>3</v>
      </c>
      <c r="F3607" t="s">
        <v>8220</v>
      </c>
      <c r="G3607" t="s">
        <v>8223</v>
      </c>
      <c r="H3607" t="s">
        <v>8245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8268</v>
      </c>
      <c r="O3607">
        <f t="shared" si="224"/>
        <v>0</v>
      </c>
      <c r="P3607">
        <f t="shared" si="225"/>
        <v>1</v>
      </c>
      <c r="Q3607" s="10" t="s">
        <v>8321</v>
      </c>
      <c r="R3607" t="s">
        <v>8339</v>
      </c>
      <c r="S3607" s="15">
        <f t="shared" si="226"/>
        <v>41500.747453703705</v>
      </c>
      <c r="T3607" s="15">
        <f t="shared" si="227"/>
        <v>41530.747453703705</v>
      </c>
    </row>
    <row r="3608" spans="1:20" ht="28.8" hidden="1" x14ac:dyDescent="0.3">
      <c r="A3608">
        <v>982</v>
      </c>
      <c r="B3608" s="3" t="s">
        <v>983</v>
      </c>
      <c r="C3608" s="3" t="s">
        <v>5092</v>
      </c>
      <c r="D3608" s="6">
        <v>17500</v>
      </c>
      <c r="E3608" s="8">
        <v>3</v>
      </c>
      <c r="F3608" t="s">
        <v>8220</v>
      </c>
      <c r="G3608" t="s">
        <v>8223</v>
      </c>
      <c r="H3608" t="s">
        <v>8245</v>
      </c>
      <c r="I3608">
        <v>1475431486</v>
      </c>
      <c r="J3608">
        <v>1472839486</v>
      </c>
      <c r="K3608" t="b">
        <v>0</v>
      </c>
      <c r="L3608">
        <v>3</v>
      </c>
      <c r="M3608" t="b">
        <v>0</v>
      </c>
      <c r="N3608" t="s">
        <v>8271</v>
      </c>
      <c r="O3608">
        <f t="shared" si="224"/>
        <v>0</v>
      </c>
      <c r="P3608">
        <f t="shared" si="225"/>
        <v>1</v>
      </c>
      <c r="Q3608" s="10" t="s">
        <v>8308</v>
      </c>
      <c r="R3608" t="s">
        <v>8310</v>
      </c>
      <c r="S3608" s="15">
        <f t="shared" si="226"/>
        <v>42615.753310185188</v>
      </c>
      <c r="T3608" s="15">
        <f t="shared" si="227"/>
        <v>42645.753310185188</v>
      </c>
    </row>
    <row r="3609" spans="1:20" ht="28.8" hidden="1" x14ac:dyDescent="0.3">
      <c r="A3609">
        <v>1420</v>
      </c>
      <c r="B3609" s="3" t="s">
        <v>1421</v>
      </c>
      <c r="C3609" s="3" t="s">
        <v>5530</v>
      </c>
      <c r="D3609" s="6">
        <v>110</v>
      </c>
      <c r="E3609" s="8">
        <v>3</v>
      </c>
      <c r="F3609" t="s">
        <v>8220</v>
      </c>
      <c r="G3609" t="s">
        <v>8223</v>
      </c>
      <c r="H3609" t="s">
        <v>8245</v>
      </c>
      <c r="I3609">
        <v>1467129686</v>
      </c>
      <c r="J3609">
        <v>1464969686</v>
      </c>
      <c r="K3609" t="b">
        <v>0</v>
      </c>
      <c r="L3609">
        <v>3</v>
      </c>
      <c r="M3609" t="b">
        <v>0</v>
      </c>
      <c r="N3609" t="s">
        <v>8285</v>
      </c>
      <c r="O3609">
        <f t="shared" si="224"/>
        <v>3</v>
      </c>
      <c r="P3609">
        <f t="shared" si="225"/>
        <v>1</v>
      </c>
      <c r="Q3609" s="10" t="s">
        <v>8311</v>
      </c>
      <c r="R3609" t="s">
        <v>8348</v>
      </c>
      <c r="S3609" s="15">
        <f t="shared" si="226"/>
        <v>42524.667662037042</v>
      </c>
      <c r="T3609" s="15">
        <f t="shared" si="227"/>
        <v>42549.667662037042</v>
      </c>
    </row>
    <row r="3610" spans="1:20" ht="28.8" hidden="1" x14ac:dyDescent="0.3">
      <c r="A3610">
        <v>1593</v>
      </c>
      <c r="B3610" s="3" t="s">
        <v>1594</v>
      </c>
      <c r="C3610" s="3" t="s">
        <v>5703</v>
      </c>
      <c r="D3610" s="6">
        <v>22000</v>
      </c>
      <c r="E3610" s="8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 t="shared" si="224"/>
        <v>0</v>
      </c>
      <c r="P3610">
        <f t="shared" si="225"/>
        <v>1</v>
      </c>
      <c r="Q3610" s="10" t="s">
        <v>8313</v>
      </c>
      <c r="R3610" t="s">
        <v>8351</v>
      </c>
      <c r="S3610" s="15">
        <f t="shared" si="226"/>
        <v>42033.845543981486</v>
      </c>
      <c r="T3610" s="15">
        <f t="shared" si="227"/>
        <v>42063.845543981486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28.8" hidden="1" x14ac:dyDescent="0.3">
      <c r="A3617">
        <v>635</v>
      </c>
      <c r="B3617" s="3" t="s">
        <v>636</v>
      </c>
      <c r="C3617" s="3" t="s">
        <v>4745</v>
      </c>
      <c r="D3617" s="6">
        <v>25000</v>
      </c>
      <c r="E3617" s="8">
        <v>2</v>
      </c>
      <c r="F3617" t="s">
        <v>8219</v>
      </c>
      <c r="G3617" t="s">
        <v>8223</v>
      </c>
      <c r="H3617" t="s">
        <v>8245</v>
      </c>
      <c r="I3617">
        <v>1428804762</v>
      </c>
      <c r="J3617">
        <v>1426212762</v>
      </c>
      <c r="K3617" t="b">
        <v>0</v>
      </c>
      <c r="L3617">
        <v>1</v>
      </c>
      <c r="M3617" t="b">
        <v>0</v>
      </c>
      <c r="N3617" t="s">
        <v>8270</v>
      </c>
      <c r="O3617">
        <f t="shared" si="224"/>
        <v>0</v>
      </c>
      <c r="P3617">
        <f t="shared" si="225"/>
        <v>2</v>
      </c>
      <c r="Q3617" s="10" t="s">
        <v>8308</v>
      </c>
      <c r="R3617" t="s">
        <v>8342</v>
      </c>
      <c r="S3617" s="15">
        <f t="shared" si="226"/>
        <v>42076.092152777783</v>
      </c>
      <c r="T3617" s="15">
        <f t="shared" si="227"/>
        <v>42106.092152777783</v>
      </c>
    </row>
    <row r="3618" spans="1:20" ht="43.2" hidden="1" x14ac:dyDescent="0.3">
      <c r="A3618">
        <v>1451</v>
      </c>
      <c r="B3618" s="3" t="s">
        <v>1452</v>
      </c>
      <c r="C3618" s="3" t="s">
        <v>5561</v>
      </c>
      <c r="D3618" s="6">
        <v>18950</v>
      </c>
      <c r="E3618" s="8">
        <v>2</v>
      </c>
      <c r="F3618" t="s">
        <v>8219</v>
      </c>
      <c r="G3618" t="s">
        <v>8223</v>
      </c>
      <c r="H3618" t="s">
        <v>8245</v>
      </c>
      <c r="I3618">
        <v>1416355259</v>
      </c>
      <c r="J3618">
        <v>1413759659</v>
      </c>
      <c r="K3618" t="b">
        <v>0</v>
      </c>
      <c r="L3618">
        <v>2</v>
      </c>
      <c r="M3618" t="b">
        <v>0</v>
      </c>
      <c r="N3618" t="s">
        <v>8285</v>
      </c>
      <c r="O3618">
        <f t="shared" si="224"/>
        <v>0</v>
      </c>
      <c r="P3618">
        <f t="shared" si="225"/>
        <v>1</v>
      </c>
      <c r="Q3618" s="10" t="s">
        <v>8311</v>
      </c>
      <c r="R3618" t="s">
        <v>8348</v>
      </c>
      <c r="S3618" s="15">
        <f t="shared" si="226"/>
        <v>41931.959016203706</v>
      </c>
      <c r="T3618" s="15">
        <f t="shared" si="227"/>
        <v>41962.00068287037</v>
      </c>
    </row>
    <row r="3619" spans="1:20" ht="43.2" hidden="1" x14ac:dyDescent="0.3">
      <c r="A3619">
        <v>2360</v>
      </c>
      <c r="B3619" s="3" t="s">
        <v>2361</v>
      </c>
      <c r="C3619" s="3" t="s">
        <v>6470</v>
      </c>
      <c r="D3619" s="6">
        <v>5000</v>
      </c>
      <c r="E3619" s="8">
        <v>2</v>
      </c>
      <c r="F3619" t="s">
        <v>8219</v>
      </c>
      <c r="G3619" t="s">
        <v>8228</v>
      </c>
      <c r="H3619" t="s">
        <v>8250</v>
      </c>
      <c r="I3619">
        <v>1454864280</v>
      </c>
      <c r="J3619">
        <v>1452272280</v>
      </c>
      <c r="K3619" t="b">
        <v>0</v>
      </c>
      <c r="L3619">
        <v>1</v>
      </c>
      <c r="M3619" t="b">
        <v>0</v>
      </c>
      <c r="N3619" t="s">
        <v>8270</v>
      </c>
      <c r="O3619">
        <f t="shared" si="224"/>
        <v>0</v>
      </c>
      <c r="P3619">
        <f t="shared" si="225"/>
        <v>2</v>
      </c>
      <c r="Q3619" s="10" t="s">
        <v>8308</v>
      </c>
      <c r="R3619" t="s">
        <v>8342</v>
      </c>
      <c r="S3619" s="15">
        <f t="shared" si="226"/>
        <v>42377.70694444445</v>
      </c>
      <c r="T3619" s="15">
        <f t="shared" si="227"/>
        <v>42407.70694444445</v>
      </c>
    </row>
    <row r="3620" spans="1:20" ht="43.2" hidden="1" x14ac:dyDescent="0.3">
      <c r="A3620">
        <v>445</v>
      </c>
      <c r="B3620" s="3" t="s">
        <v>446</v>
      </c>
      <c r="C3620" s="3" t="s">
        <v>4555</v>
      </c>
      <c r="D3620" s="6">
        <v>60000</v>
      </c>
      <c r="E3620" s="8">
        <v>2</v>
      </c>
      <c r="F3620" t="s">
        <v>8220</v>
      </c>
      <c r="G3620" t="s">
        <v>8223</v>
      </c>
      <c r="H3620" t="s">
        <v>8245</v>
      </c>
      <c r="I3620">
        <v>1432195375</v>
      </c>
      <c r="J3620">
        <v>1430899375</v>
      </c>
      <c r="K3620" t="b">
        <v>0</v>
      </c>
      <c r="L3620">
        <v>2</v>
      </c>
      <c r="M3620" t="b">
        <v>0</v>
      </c>
      <c r="N3620" t="s">
        <v>8268</v>
      </c>
      <c r="O3620">
        <f t="shared" si="224"/>
        <v>0</v>
      </c>
      <c r="P3620">
        <f t="shared" si="225"/>
        <v>1</v>
      </c>
      <c r="Q3620" s="10" t="s">
        <v>8321</v>
      </c>
      <c r="R3620" t="s">
        <v>8339</v>
      </c>
      <c r="S3620" s="15">
        <f t="shared" si="226"/>
        <v>42130.335358796292</v>
      </c>
      <c r="T3620" s="15">
        <f t="shared" si="227"/>
        <v>42145.335358796292</v>
      </c>
    </row>
    <row r="3621" spans="1:20" ht="43.2" hidden="1" x14ac:dyDescent="0.3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>
        <f t="shared" si="225"/>
        <v>2</v>
      </c>
      <c r="Q3621" s="10" t="s">
        <v>8311</v>
      </c>
      <c r="R3621" t="s">
        <v>8352</v>
      </c>
      <c r="S3621" s="15">
        <f t="shared" si="226"/>
        <v>41729.702314814815</v>
      </c>
      <c r="T3621" s="15">
        <f t="shared" si="227"/>
        <v>41759.702314814815</v>
      </c>
    </row>
    <row r="3622" spans="1:20" ht="28.8" hidden="1" x14ac:dyDescent="0.3">
      <c r="A3622">
        <v>1992</v>
      </c>
      <c r="B3622" s="3" t="s">
        <v>1993</v>
      </c>
      <c r="C3622" s="3" t="s">
        <v>6102</v>
      </c>
      <c r="D3622" s="6">
        <v>1500</v>
      </c>
      <c r="E3622" s="8">
        <v>2</v>
      </c>
      <c r="F3622" t="s">
        <v>8220</v>
      </c>
      <c r="G3622" t="s">
        <v>8223</v>
      </c>
      <c r="H3622" t="s">
        <v>8245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8294</v>
      </c>
      <c r="O3622">
        <f t="shared" si="224"/>
        <v>0</v>
      </c>
      <c r="P3622">
        <f t="shared" si="225"/>
        <v>1</v>
      </c>
      <c r="Q3622" s="10" t="s">
        <v>8313</v>
      </c>
      <c r="R3622" t="s">
        <v>8353</v>
      </c>
      <c r="S3622" s="15">
        <f t="shared" si="226"/>
        <v>42023.143414351856</v>
      </c>
      <c r="T3622" s="15">
        <f t="shared" si="227"/>
        <v>42053.143414351856</v>
      </c>
    </row>
    <row r="3623" spans="1:20" ht="43.2" hidden="1" x14ac:dyDescent="0.3">
      <c r="A3623">
        <v>2148</v>
      </c>
      <c r="B3623" s="3" t="s">
        <v>2149</v>
      </c>
      <c r="C3623" s="3" t="s">
        <v>6258</v>
      </c>
      <c r="D3623" s="6">
        <v>100</v>
      </c>
      <c r="E3623" s="8">
        <v>2</v>
      </c>
      <c r="F3623" t="s">
        <v>8220</v>
      </c>
      <c r="G3623" t="s">
        <v>8224</v>
      </c>
      <c r="H3623" t="s">
        <v>8246</v>
      </c>
      <c r="I3623">
        <v>1427992582</v>
      </c>
      <c r="J3623">
        <v>1425404182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2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42066.733587962968</v>
      </c>
      <c r="T3623" s="15">
        <f t="shared" si="227"/>
        <v>42096.691921296297</v>
      </c>
    </row>
    <row r="3624" spans="1:20" ht="28.8" hidden="1" x14ac:dyDescent="0.3">
      <c r="A3624">
        <v>2154</v>
      </c>
      <c r="B3624" s="3" t="s">
        <v>2155</v>
      </c>
      <c r="C3624" s="3" t="s">
        <v>6264</v>
      </c>
      <c r="D3624" s="6">
        <v>250</v>
      </c>
      <c r="E3624" s="8">
        <v>2</v>
      </c>
      <c r="F3624" t="s">
        <v>8220</v>
      </c>
      <c r="G3624" t="s">
        <v>8223</v>
      </c>
      <c r="H3624" t="s">
        <v>8245</v>
      </c>
      <c r="I3624">
        <v>1390921827</v>
      </c>
      <c r="J3624">
        <v>1389193827</v>
      </c>
      <c r="K3624" t="b">
        <v>0</v>
      </c>
      <c r="L3624">
        <v>2</v>
      </c>
      <c r="M3624" t="b">
        <v>0</v>
      </c>
      <c r="N3624" t="s">
        <v>8280</v>
      </c>
      <c r="O3624">
        <f t="shared" si="224"/>
        <v>1</v>
      </c>
      <c r="P3624">
        <f t="shared" si="225"/>
        <v>1</v>
      </c>
      <c r="Q3624" s="10" t="s">
        <v>8316</v>
      </c>
      <c r="R3624" t="s">
        <v>8334</v>
      </c>
      <c r="S3624" s="15">
        <f t="shared" si="226"/>
        <v>41647.632256944446</v>
      </c>
      <c r="T3624" s="15">
        <f t="shared" si="227"/>
        <v>41667.632256944446</v>
      </c>
    </row>
    <row r="3625" spans="1:20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28.8" hidden="1" x14ac:dyDescent="0.3">
      <c r="A3635">
        <v>619</v>
      </c>
      <c r="B3635" s="3" t="s">
        <v>620</v>
      </c>
      <c r="C3635" s="3" t="s">
        <v>4729</v>
      </c>
      <c r="D3635" s="6">
        <v>2500000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1416933390</v>
      </c>
      <c r="J3635">
        <v>1411745790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5">
        <f t="shared" si="226"/>
        <v>41908.650347222225</v>
      </c>
      <c r="T3635" s="15">
        <f t="shared" si="227"/>
        <v>41968.692013888889</v>
      </c>
    </row>
    <row r="3636" spans="1:20" ht="28.8" hidden="1" x14ac:dyDescent="0.3">
      <c r="A3636">
        <v>634</v>
      </c>
      <c r="B3636" s="3" t="s">
        <v>635</v>
      </c>
      <c r="C3636" s="3" t="s">
        <v>4744</v>
      </c>
      <c r="D3636" s="6">
        <v>5000</v>
      </c>
      <c r="E3636" s="8">
        <v>1</v>
      </c>
      <c r="F3636" t="s">
        <v>8219</v>
      </c>
      <c r="G3636" t="s">
        <v>8223</v>
      </c>
      <c r="H3636" t="s">
        <v>8245</v>
      </c>
      <c r="I3636">
        <v>1424989029</v>
      </c>
      <c r="J3636">
        <v>1422397029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5">
        <f t="shared" si="226"/>
        <v>42031.928576388891</v>
      </c>
      <c r="T3636" s="15">
        <f t="shared" si="227"/>
        <v>42061.928576388891</v>
      </c>
    </row>
    <row r="3637" spans="1:20" ht="28.8" hidden="1" x14ac:dyDescent="0.3">
      <c r="A3637">
        <v>639</v>
      </c>
      <c r="B3637" s="3" t="s">
        <v>640</v>
      </c>
      <c r="C3637" s="3" t="s">
        <v>4749</v>
      </c>
      <c r="D3637" s="6">
        <v>1000000</v>
      </c>
      <c r="E3637" s="8">
        <v>1</v>
      </c>
      <c r="F3637" t="s">
        <v>8219</v>
      </c>
      <c r="G3637" t="s">
        <v>8223</v>
      </c>
      <c r="H3637" t="s">
        <v>8245</v>
      </c>
      <c r="I3637">
        <v>1413208795</v>
      </c>
      <c r="J3637">
        <v>1408024795</v>
      </c>
      <c r="K3637" t="b">
        <v>0</v>
      </c>
      <c r="L3637">
        <v>1</v>
      </c>
      <c r="M3637" t="b">
        <v>0</v>
      </c>
      <c r="N3637" t="s">
        <v>8270</v>
      </c>
      <c r="O3637">
        <f t="shared" si="224"/>
        <v>0</v>
      </c>
      <c r="P3637">
        <f t="shared" si="225"/>
        <v>1</v>
      </c>
      <c r="Q3637" s="10" t="s">
        <v>8308</v>
      </c>
      <c r="R3637" t="s">
        <v>8342</v>
      </c>
      <c r="S3637" s="15">
        <f t="shared" si="226"/>
        <v>41865.583275462966</v>
      </c>
      <c r="T3637" s="15">
        <f t="shared" si="227"/>
        <v>41925.583275462966</v>
      </c>
    </row>
    <row r="3638" spans="1:20" ht="43.2" hidden="1" x14ac:dyDescent="0.3">
      <c r="A3638">
        <v>1047</v>
      </c>
      <c r="B3638" s="3" t="s">
        <v>1048</v>
      </c>
      <c r="C3638" s="3" t="s">
        <v>5157</v>
      </c>
      <c r="D3638" s="6">
        <v>2000</v>
      </c>
      <c r="E3638" s="8">
        <v>1</v>
      </c>
      <c r="F3638" t="s">
        <v>8219</v>
      </c>
      <c r="G3638" t="s">
        <v>8223</v>
      </c>
      <c r="H3638" t="s">
        <v>8245</v>
      </c>
      <c r="I3638">
        <v>1415219915</v>
      </c>
      <c r="J3638">
        <v>1412624315</v>
      </c>
      <c r="K3638" t="b">
        <v>0</v>
      </c>
      <c r="L3638">
        <v>1</v>
      </c>
      <c r="M3638" t="b">
        <v>0</v>
      </c>
      <c r="N3638" t="s">
        <v>8279</v>
      </c>
      <c r="O3638">
        <f t="shared" si="224"/>
        <v>0</v>
      </c>
      <c r="P3638">
        <f t="shared" si="225"/>
        <v>1</v>
      </c>
      <c r="Q3638" s="10" t="s">
        <v>8346</v>
      </c>
      <c r="R3638" t="s">
        <v>8347</v>
      </c>
      <c r="S3638" s="15">
        <f t="shared" si="226"/>
        <v>41918.818460648145</v>
      </c>
      <c r="T3638" s="15">
        <f t="shared" si="227"/>
        <v>41948.860127314816</v>
      </c>
    </row>
    <row r="3639" spans="1:20" ht="43.2" hidden="1" x14ac:dyDescent="0.3">
      <c r="A3639">
        <v>1316</v>
      </c>
      <c r="B3639" s="3" t="s">
        <v>1317</v>
      </c>
      <c r="C3639" s="3" t="s">
        <v>5426</v>
      </c>
      <c r="D3639" s="6">
        <v>75000</v>
      </c>
      <c r="E3639" s="8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 t="shared" si="224"/>
        <v>0</v>
      </c>
      <c r="P3639">
        <f t="shared" si="225"/>
        <v>1</v>
      </c>
      <c r="Q3639" s="10" t="s">
        <v>8308</v>
      </c>
      <c r="R3639" t="s">
        <v>8310</v>
      </c>
      <c r="S3639" s="15">
        <f t="shared" si="226"/>
        <v>42393.961909722217</v>
      </c>
      <c r="T3639" s="15">
        <f t="shared" si="227"/>
        <v>42428.961909722217</v>
      </c>
    </row>
    <row r="3640" spans="1:20" ht="43.2" hidden="1" x14ac:dyDescent="0.3">
      <c r="A3640">
        <v>2344</v>
      </c>
      <c r="B3640" s="3" t="s">
        <v>2345</v>
      </c>
      <c r="C3640" s="3" t="s">
        <v>6454</v>
      </c>
      <c r="D3640" s="6">
        <v>1000</v>
      </c>
      <c r="E3640" s="8">
        <v>1</v>
      </c>
      <c r="F3640" t="s">
        <v>8219</v>
      </c>
      <c r="G3640" t="s">
        <v>8228</v>
      </c>
      <c r="H3640" t="s">
        <v>8250</v>
      </c>
      <c r="I3640">
        <v>1466789269</v>
      </c>
      <c r="J3640">
        <v>1464197269</v>
      </c>
      <c r="K3640" t="b">
        <v>0</v>
      </c>
      <c r="L3640">
        <v>1</v>
      </c>
      <c r="M3640" t="b">
        <v>0</v>
      </c>
      <c r="N3640" t="s">
        <v>8270</v>
      </c>
      <c r="O3640">
        <f t="shared" si="224"/>
        <v>0</v>
      </c>
      <c r="P3640">
        <f t="shared" si="225"/>
        <v>1</v>
      </c>
      <c r="Q3640" s="10" t="s">
        <v>8308</v>
      </c>
      <c r="R3640" t="s">
        <v>8342</v>
      </c>
      <c r="S3640" s="15">
        <f t="shared" si="226"/>
        <v>42515.727650462963</v>
      </c>
      <c r="T3640" s="15">
        <f t="shared" si="227"/>
        <v>42545.727650462963</v>
      </c>
    </row>
    <row r="3641" spans="1:20" ht="43.2" hidden="1" x14ac:dyDescent="0.3">
      <c r="A3641">
        <v>171</v>
      </c>
      <c r="B3641" s="3" t="s">
        <v>173</v>
      </c>
      <c r="C3641" s="3" t="s">
        <v>4281</v>
      </c>
      <c r="D3641" s="6">
        <v>50000</v>
      </c>
      <c r="E3641" s="8">
        <v>1</v>
      </c>
      <c r="F3641" t="s">
        <v>8220</v>
      </c>
      <c r="G3641" t="s">
        <v>8223</v>
      </c>
      <c r="H3641" t="s">
        <v>8245</v>
      </c>
      <c r="I3641">
        <v>1470975614</v>
      </c>
      <c r="J3641">
        <v>1465791614</v>
      </c>
      <c r="K3641" t="b">
        <v>0</v>
      </c>
      <c r="L3641">
        <v>1</v>
      </c>
      <c r="M3641" t="b">
        <v>0</v>
      </c>
      <c r="N3641" t="s">
        <v>8266</v>
      </c>
      <c r="O3641">
        <f t="shared" si="224"/>
        <v>0</v>
      </c>
      <c r="P3641">
        <f t="shared" si="225"/>
        <v>1</v>
      </c>
      <c r="Q3641" s="10" t="s">
        <v>8321</v>
      </c>
      <c r="R3641" t="s">
        <v>8325</v>
      </c>
      <c r="S3641" s="15">
        <f t="shared" si="226"/>
        <v>42534.180717592593</v>
      </c>
      <c r="T3641" s="15">
        <f t="shared" si="227"/>
        <v>42594.180717592593</v>
      </c>
    </row>
    <row r="3642" spans="1:20" ht="28.8" hidden="1" x14ac:dyDescent="0.3">
      <c r="A3642">
        <v>212</v>
      </c>
      <c r="B3642" s="3" t="s">
        <v>214</v>
      </c>
      <c r="C3642" s="3" t="s">
        <v>4322</v>
      </c>
      <c r="D3642" s="6">
        <v>6300</v>
      </c>
      <c r="E3642" s="8">
        <v>1</v>
      </c>
      <c r="F3642" t="s">
        <v>8220</v>
      </c>
      <c r="G3642" t="s">
        <v>8223</v>
      </c>
      <c r="H3642" t="s">
        <v>8245</v>
      </c>
      <c r="I3642">
        <v>1460837320</v>
      </c>
      <c r="J3642">
        <v>1455656920</v>
      </c>
      <c r="K3642" t="b">
        <v>0</v>
      </c>
      <c r="L3642">
        <v>1</v>
      </c>
      <c r="M3642" t="b">
        <v>0</v>
      </c>
      <c r="N3642" t="s">
        <v>8266</v>
      </c>
      <c r="O3642">
        <f t="shared" si="224"/>
        <v>0</v>
      </c>
      <c r="P3642">
        <f t="shared" si="225"/>
        <v>1</v>
      </c>
      <c r="Q3642" s="10" t="s">
        <v>8321</v>
      </c>
      <c r="R3642" t="s">
        <v>8325</v>
      </c>
      <c r="S3642" s="15">
        <f t="shared" si="226"/>
        <v>42416.881018518514</v>
      </c>
      <c r="T3642" s="15">
        <f t="shared" si="227"/>
        <v>42476.839351851857</v>
      </c>
    </row>
    <row r="3643" spans="1:20" ht="43.2" hidden="1" x14ac:dyDescent="0.3">
      <c r="A3643">
        <v>214</v>
      </c>
      <c r="B3643" s="3" t="s">
        <v>216</v>
      </c>
      <c r="C3643" s="3" t="s">
        <v>4324</v>
      </c>
      <c r="D3643" s="6">
        <v>12500</v>
      </c>
      <c r="E3643" s="8">
        <v>1</v>
      </c>
      <c r="F3643" t="s">
        <v>8220</v>
      </c>
      <c r="G3643" t="s">
        <v>8223</v>
      </c>
      <c r="H3643" t="s">
        <v>8245</v>
      </c>
      <c r="I3643">
        <v>1425655349</v>
      </c>
      <c r="J3643">
        <v>1420471349</v>
      </c>
      <c r="K3643" t="b">
        <v>0</v>
      </c>
      <c r="L3643">
        <v>1</v>
      </c>
      <c r="M3643" t="b">
        <v>0</v>
      </c>
      <c r="N3643" t="s">
        <v>8266</v>
      </c>
      <c r="O3643">
        <f t="shared" si="224"/>
        <v>0</v>
      </c>
      <c r="P3643">
        <f t="shared" si="225"/>
        <v>1</v>
      </c>
      <c r="Q3643" s="10" t="s">
        <v>8321</v>
      </c>
      <c r="R3643" t="s">
        <v>8325</v>
      </c>
      <c r="S3643" s="15">
        <f t="shared" si="226"/>
        <v>42009.64061342593</v>
      </c>
      <c r="T3643" s="15">
        <f t="shared" si="227"/>
        <v>42069.64061342593</v>
      </c>
    </row>
    <row r="3644" spans="1:20" ht="28.8" hidden="1" x14ac:dyDescent="0.3">
      <c r="A3644">
        <v>464</v>
      </c>
      <c r="B3644" s="3" t="s">
        <v>465</v>
      </c>
      <c r="C3644" s="3" t="s">
        <v>4574</v>
      </c>
      <c r="D3644" s="6">
        <v>1010</v>
      </c>
      <c r="E3644" s="8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5">
        <f t="shared" si="226"/>
        <v>42488.848784722228</v>
      </c>
      <c r="T3644" s="15">
        <f t="shared" si="227"/>
        <v>42508.848784722228</v>
      </c>
    </row>
    <row r="3645" spans="1:20" ht="43.2" hidden="1" x14ac:dyDescent="0.3">
      <c r="A3645">
        <v>474</v>
      </c>
      <c r="B3645" s="3" t="s">
        <v>475</v>
      </c>
      <c r="C3645" s="3" t="s">
        <v>4584</v>
      </c>
      <c r="D3645" s="6">
        <v>3300</v>
      </c>
      <c r="E3645" s="8">
        <v>1</v>
      </c>
      <c r="F3645" t="s">
        <v>8220</v>
      </c>
      <c r="G3645" t="s">
        <v>8223</v>
      </c>
      <c r="H3645" t="s">
        <v>8245</v>
      </c>
      <c r="I3645">
        <v>1487318029</v>
      </c>
      <c r="J3645">
        <v>1484726029</v>
      </c>
      <c r="K3645" t="b">
        <v>0</v>
      </c>
      <c r="L3645">
        <v>1</v>
      </c>
      <c r="M3645" t="b">
        <v>0</v>
      </c>
      <c r="N3645" t="s">
        <v>8268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8339</v>
      </c>
      <c r="S3645" s="15">
        <f t="shared" si="226"/>
        <v>42753.329039351855</v>
      </c>
      <c r="T3645" s="15">
        <f t="shared" si="227"/>
        <v>42783.329039351855</v>
      </c>
    </row>
    <row r="3646" spans="1:20" ht="28.8" hidden="1" x14ac:dyDescent="0.3">
      <c r="A3646">
        <v>496</v>
      </c>
      <c r="B3646" s="3" t="s">
        <v>497</v>
      </c>
      <c r="C3646" s="3" t="s">
        <v>4606</v>
      </c>
      <c r="D3646" s="6">
        <v>60000</v>
      </c>
      <c r="E3646" s="8">
        <v>1</v>
      </c>
      <c r="F3646" t="s">
        <v>8220</v>
      </c>
      <c r="G3646" t="s">
        <v>8223</v>
      </c>
      <c r="H3646" t="s">
        <v>8245</v>
      </c>
      <c r="I3646">
        <v>1392070874</v>
      </c>
      <c r="J3646">
        <v>1386886874</v>
      </c>
      <c r="K3646" t="b">
        <v>0</v>
      </c>
      <c r="L3646">
        <v>1</v>
      </c>
      <c r="M3646" t="b">
        <v>0</v>
      </c>
      <c r="N3646" t="s">
        <v>8268</v>
      </c>
      <c r="O3646">
        <f t="shared" si="224"/>
        <v>0</v>
      </c>
      <c r="P3646">
        <f t="shared" si="225"/>
        <v>1</v>
      </c>
      <c r="Q3646" s="10" t="s">
        <v>8321</v>
      </c>
      <c r="R3646" t="s">
        <v>8339</v>
      </c>
      <c r="S3646" s="15">
        <f t="shared" si="226"/>
        <v>41620.93141203704</v>
      </c>
      <c r="T3646" s="15">
        <f t="shared" si="227"/>
        <v>41680.93141203704</v>
      </c>
    </row>
    <row r="3647" spans="1:20" ht="57.6" hidden="1" x14ac:dyDescent="0.3">
      <c r="A3647">
        <v>540</v>
      </c>
      <c r="B3647" s="3" t="s">
        <v>541</v>
      </c>
      <c r="C3647" s="3" t="s">
        <v>4650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1423078606</v>
      </c>
      <c r="J3647">
        <v>1420486606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42009.817199074074</v>
      </c>
      <c r="T3647" s="15">
        <f t="shared" si="227"/>
        <v>42039.817199074074</v>
      </c>
    </row>
    <row r="3648" spans="1:20" ht="43.2" hidden="1" x14ac:dyDescent="0.3">
      <c r="A3648">
        <v>542</v>
      </c>
      <c r="B3648" s="3" t="s">
        <v>543</v>
      </c>
      <c r="C3648" s="3" t="s">
        <v>4652</v>
      </c>
      <c r="D3648" s="6">
        <v>250000</v>
      </c>
      <c r="E3648" s="8">
        <v>1</v>
      </c>
      <c r="F3648" t="s">
        <v>8220</v>
      </c>
      <c r="G3648" t="s">
        <v>8223</v>
      </c>
      <c r="H3648" t="s">
        <v>8245</v>
      </c>
      <c r="I3648">
        <v>1462293716</v>
      </c>
      <c r="J3648">
        <v>1457113316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42433.737453703703</v>
      </c>
      <c r="T3648" s="15">
        <f t="shared" si="227"/>
        <v>42493.695787037039</v>
      </c>
    </row>
    <row r="3649" spans="1:20" ht="57.6" hidden="1" x14ac:dyDescent="0.3">
      <c r="A3649">
        <v>564</v>
      </c>
      <c r="B3649" s="3" t="s">
        <v>565</v>
      </c>
      <c r="C3649" s="3" t="s">
        <v>4674</v>
      </c>
      <c r="D3649" s="6">
        <v>18000</v>
      </c>
      <c r="E3649" s="8">
        <v>1</v>
      </c>
      <c r="F3649" t="s">
        <v>8220</v>
      </c>
      <c r="G3649" t="s">
        <v>8229</v>
      </c>
      <c r="H3649" t="s">
        <v>8248</v>
      </c>
      <c r="I3649">
        <v>1457822275</v>
      </c>
      <c r="J3649">
        <v>1455230275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42411.942997685182</v>
      </c>
      <c r="T3649" s="15">
        <f t="shared" si="227"/>
        <v>42441.942997685182</v>
      </c>
    </row>
    <row r="3650" spans="1:20" ht="43.2" hidden="1" x14ac:dyDescent="0.3">
      <c r="A3650">
        <v>566</v>
      </c>
      <c r="B3650" s="3" t="s">
        <v>567</v>
      </c>
      <c r="C3650" s="3" t="s">
        <v>4676</v>
      </c>
      <c r="D3650" s="6">
        <v>5000</v>
      </c>
      <c r="E3650" s="8">
        <v>1</v>
      </c>
      <c r="F3650" t="s">
        <v>8220</v>
      </c>
      <c r="G3650" t="s">
        <v>8223</v>
      </c>
      <c r="H3650" t="s">
        <v>8245</v>
      </c>
      <c r="I3650">
        <v>1468513533</v>
      </c>
      <c r="J3650">
        <v>1465921533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42535.68440972222</v>
      </c>
      <c r="T3650" s="15">
        <f t="shared" si="227"/>
        <v>42565.68440972222</v>
      </c>
    </row>
    <row r="3651" spans="1:20" ht="43.2" hidden="1" x14ac:dyDescent="0.3">
      <c r="A3651">
        <v>576</v>
      </c>
      <c r="B3651" s="3" t="s">
        <v>577</v>
      </c>
      <c r="C3651" s="3" t="s">
        <v>4686</v>
      </c>
      <c r="D3651" s="6">
        <v>80000</v>
      </c>
      <c r="E3651" s="8">
        <v>1</v>
      </c>
      <c r="F3651" t="s">
        <v>8220</v>
      </c>
      <c r="G3651" t="s">
        <v>8223</v>
      </c>
      <c r="H3651" t="s">
        <v>8245</v>
      </c>
      <c r="I3651">
        <v>1427537952</v>
      </c>
      <c r="J3651">
        <v>1422357552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42031.471666666665</v>
      </c>
      <c r="T3651" s="15">
        <f t="shared" ref="T3651:T3714" si="231">(((I3651/60)/60)/24)+DATE(1970,1,1)</f>
        <v>42091.43</v>
      </c>
    </row>
    <row r="3652" spans="1:20" ht="43.2" hidden="1" x14ac:dyDescent="0.3">
      <c r="A3652">
        <v>580</v>
      </c>
      <c r="B3652" s="3" t="s">
        <v>581</v>
      </c>
      <c r="C3652" s="3" t="s">
        <v>4690</v>
      </c>
      <c r="D3652" s="6">
        <v>3000</v>
      </c>
      <c r="E3652" s="8">
        <v>1</v>
      </c>
      <c r="F3652" t="s">
        <v>8220</v>
      </c>
      <c r="G3652" t="s">
        <v>8223</v>
      </c>
      <c r="H3652" t="s">
        <v>8245</v>
      </c>
      <c r="I3652">
        <v>1474580867</v>
      </c>
      <c r="J3652">
        <v>1471988867</v>
      </c>
      <c r="K3652" t="b">
        <v>0</v>
      </c>
      <c r="L3652">
        <v>1</v>
      </c>
      <c r="M3652" t="b">
        <v>0</v>
      </c>
      <c r="N3652" t="s">
        <v>8270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8342</v>
      </c>
      <c r="S3652" s="15">
        <f t="shared" si="230"/>
        <v>42605.908182870371</v>
      </c>
      <c r="T3652" s="15">
        <f t="shared" si="231"/>
        <v>42635.908182870371</v>
      </c>
    </row>
    <row r="3653" spans="1:20" ht="43.2" hidden="1" x14ac:dyDescent="0.3">
      <c r="A3653">
        <v>583</v>
      </c>
      <c r="B3653" s="3" t="s">
        <v>584</v>
      </c>
      <c r="C3653" s="3" t="s">
        <v>4693</v>
      </c>
      <c r="D3653" s="6">
        <v>9000</v>
      </c>
      <c r="E3653" s="8">
        <v>1</v>
      </c>
      <c r="F3653" t="s">
        <v>8220</v>
      </c>
      <c r="G3653" t="s">
        <v>8223</v>
      </c>
      <c r="H3653" t="s">
        <v>8245</v>
      </c>
      <c r="I3653">
        <v>1426800687</v>
      </c>
      <c r="J3653">
        <v>1424212287</v>
      </c>
      <c r="K3653" t="b">
        <v>0</v>
      </c>
      <c r="L3653">
        <v>1</v>
      </c>
      <c r="M3653" t="b">
        <v>0</v>
      </c>
      <c r="N3653" t="s">
        <v>8270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8342</v>
      </c>
      <c r="S3653" s="15">
        <f t="shared" si="230"/>
        <v>42052.93850694444</v>
      </c>
      <c r="T3653" s="15">
        <f t="shared" si="231"/>
        <v>42082.896840277783</v>
      </c>
    </row>
    <row r="3654" spans="1:20" hidden="1" x14ac:dyDescent="0.3">
      <c r="A3654">
        <v>589</v>
      </c>
      <c r="B3654" s="3" t="s">
        <v>590</v>
      </c>
      <c r="C3654" s="3" t="s">
        <v>4699</v>
      </c>
      <c r="D3654" s="6">
        <v>7500</v>
      </c>
      <c r="E3654" s="8">
        <v>1</v>
      </c>
      <c r="F3654" t="s">
        <v>8220</v>
      </c>
      <c r="G3654" t="s">
        <v>8223</v>
      </c>
      <c r="H3654" t="s">
        <v>8245</v>
      </c>
      <c r="I3654">
        <v>1436366699</v>
      </c>
      <c r="J3654">
        <v>1435070699</v>
      </c>
      <c r="K3654" t="b">
        <v>0</v>
      </c>
      <c r="L3654">
        <v>1</v>
      </c>
      <c r="M3654" t="b">
        <v>0</v>
      </c>
      <c r="N3654" t="s">
        <v>8270</v>
      </c>
      <c r="O3654">
        <f t="shared" si="228"/>
        <v>0</v>
      </c>
      <c r="P3654">
        <f t="shared" si="229"/>
        <v>1</v>
      </c>
      <c r="Q3654" s="10" t="s">
        <v>8308</v>
      </c>
      <c r="R3654" t="s">
        <v>8342</v>
      </c>
      <c r="S3654" s="15">
        <f t="shared" si="230"/>
        <v>42178.614571759259</v>
      </c>
      <c r="T3654" s="15">
        <f t="shared" si="231"/>
        <v>42193.614571759259</v>
      </c>
    </row>
    <row r="3655" spans="1:20" ht="43.2" hidden="1" x14ac:dyDescent="0.3">
      <c r="A3655">
        <v>681</v>
      </c>
      <c r="B3655" s="3" t="s">
        <v>682</v>
      </c>
      <c r="C3655" s="3" t="s">
        <v>4791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1477509604</v>
      </c>
      <c r="J3655">
        <v>1474917604</v>
      </c>
      <c r="K3655" t="b">
        <v>0</v>
      </c>
      <c r="L3655">
        <v>1</v>
      </c>
      <c r="M3655" t="b">
        <v>0</v>
      </c>
      <c r="N3655" t="s">
        <v>8271</v>
      </c>
      <c r="O3655">
        <f t="shared" si="228"/>
        <v>0</v>
      </c>
      <c r="P3655">
        <f t="shared" si="229"/>
        <v>1</v>
      </c>
      <c r="Q3655" s="10" t="s">
        <v>8308</v>
      </c>
      <c r="R3655" t="s">
        <v>8310</v>
      </c>
      <c r="S3655" s="15">
        <f t="shared" si="230"/>
        <v>42639.805601851855</v>
      </c>
      <c r="T3655" s="15">
        <f t="shared" si="231"/>
        <v>42669.805601851855</v>
      </c>
    </row>
    <row r="3656" spans="1:20" ht="28.8" hidden="1" x14ac:dyDescent="0.3">
      <c r="A3656">
        <v>696</v>
      </c>
      <c r="B3656" s="3" t="s">
        <v>697</v>
      </c>
      <c r="C3656" s="3" t="s">
        <v>4806</v>
      </c>
      <c r="D3656" s="6">
        <v>175000</v>
      </c>
      <c r="E3656" s="8">
        <v>1</v>
      </c>
      <c r="F3656" t="s">
        <v>8220</v>
      </c>
      <c r="G3656" t="s">
        <v>8232</v>
      </c>
      <c r="H3656" t="s">
        <v>8248</v>
      </c>
      <c r="I3656">
        <v>1406326502</v>
      </c>
      <c r="J3656">
        <v>1403734502</v>
      </c>
      <c r="K3656" t="b">
        <v>0</v>
      </c>
      <c r="L3656">
        <v>1</v>
      </c>
      <c r="M3656" t="b">
        <v>0</v>
      </c>
      <c r="N3656" t="s">
        <v>8271</v>
      </c>
      <c r="O3656">
        <f t="shared" si="228"/>
        <v>0</v>
      </c>
      <c r="P3656">
        <f t="shared" si="229"/>
        <v>1</v>
      </c>
      <c r="Q3656" s="10" t="s">
        <v>8308</v>
      </c>
      <c r="R3656" t="s">
        <v>8310</v>
      </c>
      <c r="S3656" s="15">
        <f t="shared" si="230"/>
        <v>41815.927106481482</v>
      </c>
      <c r="T3656" s="15">
        <f t="shared" si="231"/>
        <v>41845.927106481482</v>
      </c>
    </row>
    <row r="3657" spans="1:20" ht="43.2" hidden="1" x14ac:dyDescent="0.3">
      <c r="A3657">
        <v>1111</v>
      </c>
      <c r="B3657" s="3" t="s">
        <v>1112</v>
      </c>
      <c r="C3657" s="3" t="s">
        <v>5221</v>
      </c>
      <c r="D3657" s="6">
        <v>2500</v>
      </c>
      <c r="E3657" s="8">
        <v>1</v>
      </c>
      <c r="F3657" t="s">
        <v>8220</v>
      </c>
      <c r="G3657" t="s">
        <v>8223</v>
      </c>
      <c r="H3657" t="s">
        <v>8245</v>
      </c>
      <c r="I3657">
        <v>1452228790</v>
      </c>
      <c r="J3657">
        <v>1449636790</v>
      </c>
      <c r="K3657" t="b">
        <v>0</v>
      </c>
      <c r="L3657">
        <v>1</v>
      </c>
      <c r="M3657" t="b">
        <v>0</v>
      </c>
      <c r="N3657" t="s">
        <v>8280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8334</v>
      </c>
      <c r="S3657" s="15">
        <f t="shared" si="230"/>
        <v>42347.203587962969</v>
      </c>
      <c r="T3657" s="15">
        <f t="shared" si="231"/>
        <v>42377.203587962969</v>
      </c>
    </row>
    <row r="3658" spans="1:20" hidden="1" x14ac:dyDescent="0.3">
      <c r="A3658">
        <v>1128</v>
      </c>
      <c r="B3658" s="3" t="s">
        <v>1129</v>
      </c>
      <c r="C3658" s="3" t="s">
        <v>5238</v>
      </c>
      <c r="D3658" s="6">
        <v>1000</v>
      </c>
      <c r="E3658" s="8">
        <v>1</v>
      </c>
      <c r="F3658" t="s">
        <v>8220</v>
      </c>
      <c r="G3658" t="s">
        <v>8224</v>
      </c>
      <c r="H3658" t="s">
        <v>8246</v>
      </c>
      <c r="I3658">
        <v>1407425717</v>
      </c>
      <c r="J3658">
        <v>1404833717</v>
      </c>
      <c r="K3658" t="b">
        <v>0</v>
      </c>
      <c r="L3658">
        <v>1</v>
      </c>
      <c r="M3658" t="b">
        <v>0</v>
      </c>
      <c r="N3658" t="s">
        <v>8281</v>
      </c>
      <c r="O3658">
        <f t="shared" si="228"/>
        <v>0</v>
      </c>
      <c r="P3658">
        <f t="shared" si="229"/>
        <v>1</v>
      </c>
      <c r="Q3658" s="10" t="s">
        <v>8316</v>
      </c>
      <c r="R3658" t="s">
        <v>8344</v>
      </c>
      <c r="S3658" s="15">
        <f t="shared" si="230"/>
        <v>41828.649502314816</v>
      </c>
      <c r="T3658" s="15">
        <f t="shared" si="231"/>
        <v>41858.649502314816</v>
      </c>
    </row>
    <row r="3659" spans="1:20" ht="43.2" hidden="1" x14ac:dyDescent="0.3">
      <c r="A3659">
        <v>1134</v>
      </c>
      <c r="B3659" s="3" t="s">
        <v>1135</v>
      </c>
      <c r="C3659" s="3" t="s">
        <v>5244</v>
      </c>
      <c r="D3659" s="6">
        <v>25000</v>
      </c>
      <c r="E3659" s="8">
        <v>1</v>
      </c>
      <c r="F3659" t="s">
        <v>8220</v>
      </c>
      <c r="G3659" t="s">
        <v>8225</v>
      </c>
      <c r="H3659" t="s">
        <v>8247</v>
      </c>
      <c r="I3659">
        <v>1417235580</v>
      </c>
      <c r="J3659">
        <v>1416034228</v>
      </c>
      <c r="K3659" t="b">
        <v>0</v>
      </c>
      <c r="L3659">
        <v>1</v>
      </c>
      <c r="M3659" t="b">
        <v>0</v>
      </c>
      <c r="N3659" t="s">
        <v>8281</v>
      </c>
      <c r="O3659">
        <f t="shared" si="228"/>
        <v>0</v>
      </c>
      <c r="P3659">
        <f t="shared" si="229"/>
        <v>1</v>
      </c>
      <c r="Q3659" s="10" t="s">
        <v>8316</v>
      </c>
      <c r="R3659" t="s">
        <v>8344</v>
      </c>
      <c r="S3659" s="15">
        <f t="shared" si="230"/>
        <v>41958.285046296296</v>
      </c>
      <c r="T3659" s="15">
        <f t="shared" si="231"/>
        <v>41972.189583333333</v>
      </c>
    </row>
    <row r="3660" spans="1:20" ht="43.2" hidden="1" x14ac:dyDescent="0.3">
      <c r="A3660">
        <v>1410</v>
      </c>
      <c r="B3660" s="3" t="s">
        <v>1411</v>
      </c>
      <c r="C3660" s="3" t="s">
        <v>5520</v>
      </c>
      <c r="D3660" s="6">
        <v>6000</v>
      </c>
      <c r="E3660" s="8">
        <v>1</v>
      </c>
      <c r="F3660" t="s">
        <v>8220</v>
      </c>
      <c r="G3660" t="s">
        <v>8236</v>
      </c>
      <c r="H3660" t="s">
        <v>8248</v>
      </c>
      <c r="I3660">
        <v>1464939520</v>
      </c>
      <c r="J3660">
        <v>1461051520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42479.318518518514</v>
      </c>
      <c r="T3660" s="15">
        <f t="shared" si="231"/>
        <v>42524.318518518514</v>
      </c>
    </row>
    <row r="3661" spans="1:20" ht="43.2" hidden="1" x14ac:dyDescent="0.3">
      <c r="A3661">
        <v>1414</v>
      </c>
      <c r="B3661" s="3" t="s">
        <v>1415</v>
      </c>
      <c r="C3661" s="3" t="s">
        <v>5524</v>
      </c>
      <c r="D3661" s="6">
        <v>500</v>
      </c>
      <c r="E3661" s="8">
        <v>1</v>
      </c>
      <c r="F3661" t="s">
        <v>8220</v>
      </c>
      <c r="G3661" t="s">
        <v>8223</v>
      </c>
      <c r="H3661" t="s">
        <v>8245</v>
      </c>
      <c r="I3661">
        <v>1483423467</v>
      </c>
      <c r="J3661">
        <v>1480831467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42708.25309027778</v>
      </c>
      <c r="T3661" s="15">
        <f t="shared" si="231"/>
        <v>42738.25309027778</v>
      </c>
    </row>
    <row r="3662" spans="1:20" ht="43.2" hidden="1" x14ac:dyDescent="0.3">
      <c r="A3662">
        <v>1440</v>
      </c>
      <c r="B3662" s="3" t="s">
        <v>1441</v>
      </c>
      <c r="C3662" s="3" t="s">
        <v>5550</v>
      </c>
      <c r="D3662" s="6">
        <v>13000</v>
      </c>
      <c r="E3662" s="8">
        <v>1</v>
      </c>
      <c r="F3662" t="s">
        <v>8220</v>
      </c>
      <c r="G3662" t="s">
        <v>8236</v>
      </c>
      <c r="H3662" t="s">
        <v>8248</v>
      </c>
      <c r="I3662">
        <v>1464285463</v>
      </c>
      <c r="J3662">
        <v>1461693463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42486.748414351852</v>
      </c>
      <c r="T3662" s="15">
        <f t="shared" si="231"/>
        <v>42516.748414351852</v>
      </c>
    </row>
    <row r="3663" spans="1:20" ht="57.6" hidden="1" x14ac:dyDescent="0.3">
      <c r="A3663">
        <v>1450</v>
      </c>
      <c r="B3663" s="3" t="s">
        <v>1451</v>
      </c>
      <c r="C3663" s="3" t="s">
        <v>5560</v>
      </c>
      <c r="D3663" s="6">
        <v>100000</v>
      </c>
      <c r="E3663" s="8">
        <v>1</v>
      </c>
      <c r="F3663" t="s">
        <v>8220</v>
      </c>
      <c r="G3663" t="s">
        <v>8223</v>
      </c>
      <c r="H3663" t="s">
        <v>8245</v>
      </c>
      <c r="I3663">
        <v>1455941197</v>
      </c>
      <c r="J3663">
        <v>1453349197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5">
        <f t="shared" si="230"/>
        <v>42390.171261574069</v>
      </c>
      <c r="T3663" s="15">
        <f t="shared" si="231"/>
        <v>42420.171261574069</v>
      </c>
    </row>
    <row r="3664" spans="1:20" ht="43.2" hidden="1" x14ac:dyDescent="0.3">
      <c r="A3664">
        <v>1497</v>
      </c>
      <c r="B3664" s="3" t="s">
        <v>1498</v>
      </c>
      <c r="C3664" s="3" t="s">
        <v>5607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8273</v>
      </c>
      <c r="O3664">
        <f t="shared" si="228"/>
        <v>0</v>
      </c>
      <c r="P3664">
        <f t="shared" si="229"/>
        <v>1</v>
      </c>
      <c r="Q3664" s="10" t="s">
        <v>8311</v>
      </c>
      <c r="R3664" t="s">
        <v>8352</v>
      </c>
      <c r="S3664" s="15">
        <f t="shared" si="230"/>
        <v>41444.64261574074</v>
      </c>
      <c r="T3664" s="15">
        <f t="shared" si="231"/>
        <v>41486.821527777778</v>
      </c>
    </row>
    <row r="3665" spans="1:20" ht="43.2" hidden="1" x14ac:dyDescent="0.3">
      <c r="A3665">
        <v>1545</v>
      </c>
      <c r="B3665" s="3" t="s">
        <v>1546</v>
      </c>
      <c r="C3665" s="3" t="s">
        <v>5655</v>
      </c>
      <c r="D3665" s="6">
        <v>3000</v>
      </c>
      <c r="E3665" s="8">
        <v>1</v>
      </c>
      <c r="F3665" t="s">
        <v>8220</v>
      </c>
      <c r="G3665" t="s">
        <v>8223</v>
      </c>
      <c r="H3665" t="s">
        <v>8245</v>
      </c>
      <c r="I3665">
        <v>1425330960</v>
      </c>
      <c r="J3665">
        <v>1422393234</v>
      </c>
      <c r="K3665" t="b">
        <v>0</v>
      </c>
      <c r="L3665">
        <v>1</v>
      </c>
      <c r="M3665" t="b">
        <v>0</v>
      </c>
      <c r="N3665" t="s">
        <v>8287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8355</v>
      </c>
      <c r="S3665" s="15">
        <f t="shared" si="230"/>
        <v>42031.884652777779</v>
      </c>
      <c r="T3665" s="15">
        <f t="shared" si="231"/>
        <v>42065.886111111111</v>
      </c>
    </row>
    <row r="3666" spans="1:20" ht="57.6" hidden="1" x14ac:dyDescent="0.3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41956.950983796298</v>
      </c>
      <c r="T3666" s="15">
        <f t="shared" si="231"/>
        <v>41986.950983796298</v>
      </c>
    </row>
    <row r="3667" spans="1:20" ht="57.6" hidden="1" x14ac:dyDescent="0.3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8289</v>
      </c>
      <c r="O3667">
        <f t="shared" si="228"/>
        <v>0</v>
      </c>
      <c r="P3667">
        <f t="shared" si="229"/>
        <v>1</v>
      </c>
      <c r="Q3667" s="10" t="s">
        <v>8313</v>
      </c>
      <c r="R3667" t="s">
        <v>8351</v>
      </c>
      <c r="S3667" s="15">
        <f t="shared" si="230"/>
        <v>42151.667337962965</v>
      </c>
      <c r="T3667" s="15">
        <f t="shared" si="231"/>
        <v>42211.667337962965</v>
      </c>
    </row>
    <row r="3668" spans="1:20" ht="28.8" hidden="1" x14ac:dyDescent="0.3">
      <c r="A3668">
        <v>1702</v>
      </c>
      <c r="B3668" s="3" t="s">
        <v>1703</v>
      </c>
      <c r="C3668" s="3" t="s">
        <v>5812</v>
      </c>
      <c r="D3668" s="6">
        <v>16500</v>
      </c>
      <c r="E3668" s="8">
        <v>1</v>
      </c>
      <c r="F3668" t="s">
        <v>8220</v>
      </c>
      <c r="G3668" t="s">
        <v>8223</v>
      </c>
      <c r="H3668" t="s">
        <v>8245</v>
      </c>
      <c r="I3668">
        <v>1427745150</v>
      </c>
      <c r="J3668">
        <v>1425156750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42063.869791666672</v>
      </c>
      <c r="T3668" s="15">
        <f t="shared" si="231"/>
        <v>42093.828125</v>
      </c>
    </row>
    <row r="3669" spans="1:20" ht="43.2" hidden="1" x14ac:dyDescent="0.3">
      <c r="A3669">
        <v>1722</v>
      </c>
      <c r="B3669" s="3" t="s">
        <v>1723</v>
      </c>
      <c r="C3669" s="3" t="s">
        <v>5832</v>
      </c>
      <c r="D3669" s="6">
        <v>2880</v>
      </c>
      <c r="E3669" s="8">
        <v>1</v>
      </c>
      <c r="F3669" t="s">
        <v>8220</v>
      </c>
      <c r="G3669" t="s">
        <v>8223</v>
      </c>
      <c r="H3669" t="s">
        <v>8245</v>
      </c>
      <c r="I3669">
        <v>1459642200</v>
      </c>
      <c r="J3669">
        <v>1456441429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42425.960983796293</v>
      </c>
      <c r="T3669" s="15">
        <f t="shared" si="231"/>
        <v>42463.006944444445</v>
      </c>
    </row>
    <row r="3670" spans="1:20" ht="43.2" hidden="1" x14ac:dyDescent="0.3">
      <c r="A3670">
        <v>1727</v>
      </c>
      <c r="B3670" s="3" t="s">
        <v>1728</v>
      </c>
      <c r="C3670" s="3" t="s">
        <v>5837</v>
      </c>
      <c r="D3670" s="6">
        <v>3000</v>
      </c>
      <c r="E3670" s="8">
        <v>1</v>
      </c>
      <c r="F3670" t="s">
        <v>8220</v>
      </c>
      <c r="G3670" t="s">
        <v>8224</v>
      </c>
      <c r="H3670" t="s">
        <v>8246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42044.927974537044</v>
      </c>
      <c r="T3670" s="15">
        <f t="shared" si="231"/>
        <v>42099.458333333328</v>
      </c>
    </row>
    <row r="3671" spans="1:20" ht="43.2" hidden="1" x14ac:dyDescent="0.3">
      <c r="A3671">
        <v>1734</v>
      </c>
      <c r="B3671" s="3" t="s">
        <v>1735</v>
      </c>
      <c r="C3671" s="3" t="s">
        <v>5844</v>
      </c>
      <c r="D3671" s="6">
        <v>4500</v>
      </c>
      <c r="E3671" s="8">
        <v>1</v>
      </c>
      <c r="F3671" t="s">
        <v>8220</v>
      </c>
      <c r="G3671" t="s">
        <v>8223</v>
      </c>
      <c r="H3671" t="s">
        <v>8245</v>
      </c>
      <c r="I3671">
        <v>1431046356</v>
      </c>
      <c r="J3671">
        <v>1428454356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42102.036527777775</v>
      </c>
      <c r="T3671" s="15">
        <f t="shared" si="231"/>
        <v>42132.036527777775</v>
      </c>
    </row>
    <row r="3672" spans="1:20" ht="43.2" hidden="1" x14ac:dyDescent="0.3">
      <c r="A3672">
        <v>1739</v>
      </c>
      <c r="B3672" s="3" t="s">
        <v>1740</v>
      </c>
      <c r="C3672" s="3" t="s">
        <v>5849</v>
      </c>
      <c r="D3672" s="6">
        <v>1000</v>
      </c>
      <c r="E3672" s="8">
        <v>1</v>
      </c>
      <c r="F3672" t="s">
        <v>8220</v>
      </c>
      <c r="G3672" t="s">
        <v>8223</v>
      </c>
      <c r="H3672" t="s">
        <v>8245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t="s">
        <v>8291</v>
      </c>
      <c r="O3672">
        <f t="shared" si="228"/>
        <v>0</v>
      </c>
      <c r="P3672">
        <f t="shared" si="229"/>
        <v>1</v>
      </c>
      <c r="Q3672" s="10" t="s">
        <v>8327</v>
      </c>
      <c r="R3672" t="s">
        <v>8330</v>
      </c>
      <c r="S3672" s="15">
        <f t="shared" si="230"/>
        <v>42435.874212962968</v>
      </c>
      <c r="T3672" s="15">
        <f t="shared" si="231"/>
        <v>42494.832546296297</v>
      </c>
    </row>
    <row r="3673" spans="1:20" ht="43.2" hidden="1" x14ac:dyDescent="0.3">
      <c r="A3673">
        <v>1986</v>
      </c>
      <c r="B3673" s="3" t="s">
        <v>1987</v>
      </c>
      <c r="C3673" s="3" t="s">
        <v>6096</v>
      </c>
      <c r="D3673" s="6">
        <v>2000</v>
      </c>
      <c r="E3673" s="8">
        <v>1</v>
      </c>
      <c r="F3673" t="s">
        <v>8220</v>
      </c>
      <c r="G3673" t="s">
        <v>8224</v>
      </c>
      <c r="H3673" t="s">
        <v>8246</v>
      </c>
      <c r="I3673">
        <v>1457947483</v>
      </c>
      <c r="J3673">
        <v>1455359083</v>
      </c>
      <c r="K3673" t="b">
        <v>0</v>
      </c>
      <c r="L3673">
        <v>1</v>
      </c>
      <c r="M3673" t="b">
        <v>0</v>
      </c>
      <c r="N3673" t="s">
        <v>8294</v>
      </c>
      <c r="O3673">
        <f t="shared" si="228"/>
        <v>0</v>
      </c>
      <c r="P3673">
        <f t="shared" si="229"/>
        <v>1</v>
      </c>
      <c r="Q3673" s="10" t="s">
        <v>8313</v>
      </c>
      <c r="R3673" t="s">
        <v>8353</v>
      </c>
      <c r="S3673" s="15">
        <f t="shared" si="230"/>
        <v>42413.433831018512</v>
      </c>
      <c r="T3673" s="15">
        <f t="shared" si="231"/>
        <v>42443.392164351855</v>
      </c>
    </row>
    <row r="3674" spans="1:20" ht="43.2" hidden="1" x14ac:dyDescent="0.3">
      <c r="A3674">
        <v>2146</v>
      </c>
      <c r="B3674" s="3" t="s">
        <v>2147</v>
      </c>
      <c r="C3674" s="3" t="s">
        <v>6256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1455207510</v>
      </c>
      <c r="J3674">
        <v>1453997910</v>
      </c>
      <c r="K3674" t="b">
        <v>0</v>
      </c>
      <c r="L3674">
        <v>1</v>
      </c>
      <c r="M3674" t="b">
        <v>0</v>
      </c>
      <c r="N3674" t="s">
        <v>8280</v>
      </c>
      <c r="O3674">
        <f t="shared" si="228"/>
        <v>0</v>
      </c>
      <c r="P3674">
        <f t="shared" si="229"/>
        <v>1</v>
      </c>
      <c r="Q3674" s="10" t="s">
        <v>8316</v>
      </c>
      <c r="R3674" t="s">
        <v>8334</v>
      </c>
      <c r="S3674" s="15">
        <f t="shared" si="230"/>
        <v>42397.679513888885</v>
      </c>
      <c r="T3674" s="15">
        <f t="shared" si="231"/>
        <v>42411.679513888885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3.2" hidden="1" x14ac:dyDescent="0.3">
      <c r="A3719">
        <v>602</v>
      </c>
      <c r="B3719" s="3" t="s">
        <v>603</v>
      </c>
      <c r="C3719" s="3" t="s">
        <v>4712</v>
      </c>
      <c r="D3719" s="6">
        <v>70000</v>
      </c>
      <c r="E3719" s="8">
        <v>0</v>
      </c>
      <c r="F3719" t="s">
        <v>8219</v>
      </c>
      <c r="G3719" t="s">
        <v>8223</v>
      </c>
      <c r="H3719" t="s">
        <v>8245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8270</v>
      </c>
      <c r="O3719">
        <f t="shared" si="232"/>
        <v>0</v>
      </c>
      <c r="P3719">
        <f t="shared" si="233"/>
        <v>0</v>
      </c>
      <c r="Q3719" s="10" t="s">
        <v>8308</v>
      </c>
      <c r="R3719" t="s">
        <v>8342</v>
      </c>
      <c r="S3719" s="15">
        <f t="shared" si="234"/>
        <v>42143.79415509259</v>
      </c>
      <c r="T3719" s="15">
        <f t="shared" si="235"/>
        <v>42173.79415509259</v>
      </c>
    </row>
    <row r="3720" spans="1:20" ht="43.2" hidden="1" x14ac:dyDescent="0.3">
      <c r="A3720">
        <v>604</v>
      </c>
      <c r="B3720" s="3" t="s">
        <v>605</v>
      </c>
      <c r="C3720" s="3" t="s">
        <v>4714</v>
      </c>
      <c r="D3720" s="6">
        <v>1500</v>
      </c>
      <c r="E3720" s="8">
        <v>0</v>
      </c>
      <c r="F3720" t="s">
        <v>8219</v>
      </c>
      <c r="G3720" t="s">
        <v>8223</v>
      </c>
      <c r="H3720" t="s">
        <v>8245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8270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8342</v>
      </c>
      <c r="S3720" s="15">
        <f t="shared" si="234"/>
        <v>41849.035370370373</v>
      </c>
      <c r="T3720" s="15">
        <f t="shared" si="235"/>
        <v>41879.035370370373</v>
      </c>
    </row>
    <row r="3721" spans="1:20" ht="43.2" hidden="1" x14ac:dyDescent="0.3">
      <c r="A3721">
        <v>607</v>
      </c>
      <c r="B3721" s="3" t="s">
        <v>608</v>
      </c>
      <c r="C3721" s="3" t="s">
        <v>4717</v>
      </c>
      <c r="D3721" s="6">
        <v>250</v>
      </c>
      <c r="E3721" s="8">
        <v>0</v>
      </c>
      <c r="F3721" t="s">
        <v>8219</v>
      </c>
      <c r="G3721" t="s">
        <v>8223</v>
      </c>
      <c r="H3721" t="s">
        <v>8245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8270</v>
      </c>
      <c r="O3721">
        <f t="shared" si="232"/>
        <v>0</v>
      </c>
      <c r="P3721">
        <f t="shared" si="233"/>
        <v>0</v>
      </c>
      <c r="Q3721" s="10" t="s">
        <v>8308</v>
      </c>
      <c r="R3721" t="s">
        <v>8342</v>
      </c>
      <c r="S3721" s="15">
        <f t="shared" si="234"/>
        <v>42300.825648148151</v>
      </c>
      <c r="T3721" s="15">
        <f t="shared" si="235"/>
        <v>42330.867314814815</v>
      </c>
    </row>
    <row r="3722" spans="1:20" ht="43.2" hidden="1" x14ac:dyDescent="0.3">
      <c r="A3722">
        <v>610</v>
      </c>
      <c r="B3722" s="3" t="s">
        <v>611</v>
      </c>
      <c r="C3722" s="3" t="s">
        <v>4720</v>
      </c>
      <c r="D3722" s="6">
        <v>13803</v>
      </c>
      <c r="E3722" s="8">
        <v>0</v>
      </c>
      <c r="F3722" t="s">
        <v>8219</v>
      </c>
      <c r="G3722" t="s">
        <v>8223</v>
      </c>
      <c r="H3722" t="s">
        <v>8245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8270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8342</v>
      </c>
      <c r="S3722" s="15">
        <f t="shared" si="234"/>
        <v>42086.83085648148</v>
      </c>
      <c r="T3722" s="15">
        <f t="shared" si="235"/>
        <v>42116.83085648148</v>
      </c>
    </row>
    <row r="3723" spans="1:20" ht="43.2" hidden="1" x14ac:dyDescent="0.3">
      <c r="A3723">
        <v>611</v>
      </c>
      <c r="B3723" s="3" t="s">
        <v>612</v>
      </c>
      <c r="C3723" s="3" t="s">
        <v>4721</v>
      </c>
      <c r="D3723" s="6">
        <v>80000</v>
      </c>
      <c r="E3723" s="8">
        <v>0</v>
      </c>
      <c r="F3723" t="s">
        <v>8219</v>
      </c>
      <c r="G3723" t="s">
        <v>8229</v>
      </c>
      <c r="H3723" t="s">
        <v>8248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5">
        <f t="shared" si="234"/>
        <v>42328.560613425929</v>
      </c>
      <c r="T3723" s="15">
        <f t="shared" si="235"/>
        <v>42388.560613425929</v>
      </c>
    </row>
    <row r="3724" spans="1:20" ht="28.8" hidden="1" x14ac:dyDescent="0.3">
      <c r="A3724">
        <v>612</v>
      </c>
      <c r="B3724" s="3" t="s">
        <v>613</v>
      </c>
      <c r="C3724" s="3" t="s">
        <v>4722</v>
      </c>
      <c r="D3724" s="6">
        <v>10000</v>
      </c>
      <c r="E3724" s="8">
        <v>0</v>
      </c>
      <c r="F3724" t="s">
        <v>8219</v>
      </c>
      <c r="G3724" t="s">
        <v>8236</v>
      </c>
      <c r="H3724" t="s">
        <v>8248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8270</v>
      </c>
      <c r="O3724">
        <f t="shared" si="232"/>
        <v>0</v>
      </c>
      <c r="P3724">
        <f t="shared" si="233"/>
        <v>0</v>
      </c>
      <c r="Q3724" s="10" t="s">
        <v>8308</v>
      </c>
      <c r="R3724" t="s">
        <v>8342</v>
      </c>
      <c r="S3724" s="15">
        <f t="shared" si="234"/>
        <v>42585.031782407401</v>
      </c>
      <c r="T3724" s="15">
        <f t="shared" si="235"/>
        <v>42615.031782407401</v>
      </c>
    </row>
    <row r="3725" spans="1:20" ht="43.2" hidden="1" x14ac:dyDescent="0.3">
      <c r="A3725">
        <v>614</v>
      </c>
      <c r="B3725" s="3" t="s">
        <v>615</v>
      </c>
      <c r="C3725" s="3" t="s">
        <v>4724</v>
      </c>
      <c r="D3725" s="6">
        <v>10000</v>
      </c>
      <c r="E3725" s="8">
        <v>0</v>
      </c>
      <c r="F3725" t="s">
        <v>8219</v>
      </c>
      <c r="G3725" t="s">
        <v>8223</v>
      </c>
      <c r="H3725" t="s">
        <v>8245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8270</v>
      </c>
      <c r="O3725">
        <f t="shared" si="232"/>
        <v>0</v>
      </c>
      <c r="P3725">
        <f t="shared" si="233"/>
        <v>0</v>
      </c>
      <c r="Q3725" s="10" t="s">
        <v>8308</v>
      </c>
      <c r="R3725" t="s">
        <v>8342</v>
      </c>
      <c r="S3725" s="15">
        <f t="shared" si="234"/>
        <v>42515.061805555553</v>
      </c>
      <c r="T3725" s="15">
        <f t="shared" si="235"/>
        <v>42545.061805555553</v>
      </c>
    </row>
    <row r="3726" spans="1:20" ht="43.2" hidden="1" x14ac:dyDescent="0.3">
      <c r="A3726">
        <v>615</v>
      </c>
      <c r="B3726" s="3" t="s">
        <v>616</v>
      </c>
      <c r="C3726" s="3" t="s">
        <v>4725</v>
      </c>
      <c r="D3726" s="6">
        <v>515</v>
      </c>
      <c r="E3726" s="8">
        <v>0</v>
      </c>
      <c r="F3726" t="s">
        <v>8219</v>
      </c>
      <c r="G3726" t="s">
        <v>8227</v>
      </c>
      <c r="H3726" t="s">
        <v>8249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8270</v>
      </c>
      <c r="O3726">
        <f t="shared" si="232"/>
        <v>0</v>
      </c>
      <c r="P3726">
        <f t="shared" si="233"/>
        <v>0</v>
      </c>
      <c r="Q3726" s="10" t="s">
        <v>8308</v>
      </c>
      <c r="R3726" t="s">
        <v>8342</v>
      </c>
      <c r="S3726" s="15">
        <f t="shared" si="234"/>
        <v>42242.122210648144</v>
      </c>
      <c r="T3726" s="15">
        <f t="shared" si="235"/>
        <v>42272.122210648144</v>
      </c>
    </row>
    <row r="3727" spans="1:20" ht="43.2" hidden="1" x14ac:dyDescent="0.3">
      <c r="A3727">
        <v>616</v>
      </c>
      <c r="B3727" s="3" t="s">
        <v>617</v>
      </c>
      <c r="C3727" s="3" t="s">
        <v>4726</v>
      </c>
      <c r="D3727" s="6">
        <v>5000</v>
      </c>
      <c r="E3727" s="8">
        <v>0</v>
      </c>
      <c r="F3727" t="s">
        <v>8219</v>
      </c>
      <c r="G3727" t="s">
        <v>8229</v>
      </c>
      <c r="H3727" t="s">
        <v>8248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8270</v>
      </c>
      <c r="O3727">
        <f t="shared" si="232"/>
        <v>0</v>
      </c>
      <c r="P3727">
        <f t="shared" si="233"/>
        <v>0</v>
      </c>
      <c r="Q3727" s="10" t="s">
        <v>8308</v>
      </c>
      <c r="R3727" t="s">
        <v>8342</v>
      </c>
      <c r="S3727" s="15">
        <f t="shared" si="234"/>
        <v>42761.376238425932</v>
      </c>
      <c r="T3727" s="15">
        <f t="shared" si="235"/>
        <v>42791.376238425932</v>
      </c>
    </row>
    <row r="3728" spans="1:20" ht="43.2" hidden="1" x14ac:dyDescent="0.3">
      <c r="A3728">
        <v>618</v>
      </c>
      <c r="B3728" s="3" t="s">
        <v>619</v>
      </c>
      <c r="C3728" s="3" t="s">
        <v>4728</v>
      </c>
      <c r="D3728" s="6">
        <v>400</v>
      </c>
      <c r="E3728" s="8">
        <v>0</v>
      </c>
      <c r="F3728" t="s">
        <v>8219</v>
      </c>
      <c r="G3728" t="s">
        <v>8223</v>
      </c>
      <c r="H3728" t="s">
        <v>8245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8270</v>
      </c>
      <c r="O3728">
        <f t="shared" si="232"/>
        <v>0</v>
      </c>
      <c r="P3728">
        <f t="shared" si="233"/>
        <v>0</v>
      </c>
      <c r="Q3728" s="10" t="s">
        <v>8308</v>
      </c>
      <c r="R3728" t="s">
        <v>8342</v>
      </c>
      <c r="S3728" s="15">
        <f t="shared" si="234"/>
        <v>42317.810219907406</v>
      </c>
      <c r="T3728" s="15">
        <f t="shared" si="235"/>
        <v>42347.810219907406</v>
      </c>
    </row>
    <row r="3729" spans="1:20" ht="57.6" hidden="1" x14ac:dyDescent="0.3">
      <c r="A3729">
        <v>623</v>
      </c>
      <c r="B3729" s="3" t="s">
        <v>624</v>
      </c>
      <c r="C3729" s="3" t="s">
        <v>4733</v>
      </c>
      <c r="D3729" s="6">
        <v>75000</v>
      </c>
      <c r="E3729" s="8">
        <v>0</v>
      </c>
      <c r="F3729" t="s">
        <v>8219</v>
      </c>
      <c r="G3729" t="s">
        <v>8225</v>
      </c>
      <c r="H3729" t="s">
        <v>8247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8270</v>
      </c>
      <c r="O3729">
        <f t="shared" si="232"/>
        <v>0</v>
      </c>
      <c r="P3729">
        <f t="shared" si="233"/>
        <v>0</v>
      </c>
      <c r="Q3729" s="10" t="s">
        <v>8308</v>
      </c>
      <c r="R3729" t="s">
        <v>8342</v>
      </c>
      <c r="S3729" s="15">
        <f t="shared" si="234"/>
        <v>42122.009224537032</v>
      </c>
      <c r="T3729" s="15">
        <f t="shared" si="235"/>
        <v>42152.009224537032</v>
      </c>
    </row>
    <row r="3730" spans="1:20" ht="43.2" hidden="1" x14ac:dyDescent="0.3">
      <c r="A3730">
        <v>624</v>
      </c>
      <c r="B3730" s="3" t="s">
        <v>625</v>
      </c>
      <c r="C3730" s="3" t="s">
        <v>4734</v>
      </c>
      <c r="D3730" s="6">
        <v>5000</v>
      </c>
      <c r="E3730" s="8">
        <v>0</v>
      </c>
      <c r="F3730" t="s">
        <v>8219</v>
      </c>
      <c r="G3730" t="s">
        <v>8223</v>
      </c>
      <c r="H3730" t="s">
        <v>8245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8270</v>
      </c>
      <c r="O3730">
        <f t="shared" si="232"/>
        <v>0</v>
      </c>
      <c r="P3730">
        <f t="shared" si="233"/>
        <v>0</v>
      </c>
      <c r="Q3730" s="10" t="s">
        <v>8308</v>
      </c>
      <c r="R3730" t="s">
        <v>8342</v>
      </c>
      <c r="S3730" s="15">
        <f t="shared" si="234"/>
        <v>42108.988900462966</v>
      </c>
      <c r="T3730" s="15">
        <f t="shared" si="235"/>
        <v>42138.988900462966</v>
      </c>
    </row>
    <row r="3731" spans="1:20" ht="43.2" hidden="1" x14ac:dyDescent="0.3">
      <c r="A3731">
        <v>625</v>
      </c>
      <c r="B3731" s="3" t="s">
        <v>626</v>
      </c>
      <c r="C3731" s="3" t="s">
        <v>4735</v>
      </c>
      <c r="D3731" s="6">
        <v>25000</v>
      </c>
      <c r="E3731" s="8">
        <v>0</v>
      </c>
      <c r="F3731" t="s">
        <v>8219</v>
      </c>
      <c r="G3731" t="s">
        <v>8228</v>
      </c>
      <c r="H3731" t="s">
        <v>8250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8270</v>
      </c>
      <c r="O3731">
        <f t="shared" si="232"/>
        <v>0</v>
      </c>
      <c r="P3731">
        <f t="shared" si="233"/>
        <v>0</v>
      </c>
      <c r="Q3731" s="10" t="s">
        <v>8308</v>
      </c>
      <c r="R3731" t="s">
        <v>8342</v>
      </c>
      <c r="S3731" s="15">
        <f t="shared" si="234"/>
        <v>42790.895567129628</v>
      </c>
      <c r="T3731" s="15">
        <f t="shared" si="235"/>
        <v>42820.853900462964</v>
      </c>
    </row>
    <row r="3732" spans="1:20" ht="43.2" hidden="1" x14ac:dyDescent="0.3">
      <c r="A3732">
        <v>628</v>
      </c>
      <c r="B3732" s="3" t="s">
        <v>629</v>
      </c>
      <c r="C3732" s="3" t="s">
        <v>4738</v>
      </c>
      <c r="D3732" s="6">
        <v>5000</v>
      </c>
      <c r="E3732" s="8">
        <v>0</v>
      </c>
      <c r="F3732" t="s">
        <v>8219</v>
      </c>
      <c r="G3732" t="s">
        <v>8223</v>
      </c>
      <c r="H3732" t="s">
        <v>8245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5">
        <f t="shared" si="234"/>
        <v>41803.692789351851</v>
      </c>
      <c r="T3732" s="15">
        <f t="shared" si="235"/>
        <v>41833.692789351851</v>
      </c>
    </row>
    <row r="3733" spans="1:20" ht="28.8" hidden="1" x14ac:dyDescent="0.3">
      <c r="A3733">
        <v>632</v>
      </c>
      <c r="B3733" s="3" t="s">
        <v>633</v>
      </c>
      <c r="C3733" s="3" t="s">
        <v>4742</v>
      </c>
      <c r="D3733" s="6">
        <v>20000</v>
      </c>
      <c r="E3733" s="8">
        <v>0</v>
      </c>
      <c r="F3733" t="s">
        <v>8219</v>
      </c>
      <c r="G3733" t="s">
        <v>8232</v>
      </c>
      <c r="H3733" t="s">
        <v>8248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8270</v>
      </c>
      <c r="O3733">
        <f t="shared" si="232"/>
        <v>0</v>
      </c>
      <c r="P3733">
        <f t="shared" si="233"/>
        <v>0</v>
      </c>
      <c r="Q3733" s="10" t="s">
        <v>8308</v>
      </c>
      <c r="R3733" t="s">
        <v>8342</v>
      </c>
      <c r="S3733" s="15">
        <f t="shared" si="234"/>
        <v>42303.659317129626</v>
      </c>
      <c r="T3733" s="15">
        <f t="shared" si="235"/>
        <v>42333.700983796298</v>
      </c>
    </row>
    <row r="3734" spans="1:20" ht="43.2" hidden="1" x14ac:dyDescent="0.3">
      <c r="A3734">
        <v>637</v>
      </c>
      <c r="B3734" s="3" t="s">
        <v>638</v>
      </c>
      <c r="C3734" s="3" t="s">
        <v>4747</v>
      </c>
      <c r="D3734" s="6">
        <v>100000</v>
      </c>
      <c r="E3734" s="8">
        <v>0</v>
      </c>
      <c r="F3734" t="s">
        <v>8219</v>
      </c>
      <c r="G3734" t="s">
        <v>8224</v>
      </c>
      <c r="H3734" t="s">
        <v>8246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8270</v>
      </c>
      <c r="O3734">
        <f t="shared" si="232"/>
        <v>0</v>
      </c>
      <c r="P3734">
        <f t="shared" si="233"/>
        <v>0</v>
      </c>
      <c r="Q3734" s="10" t="s">
        <v>8308</v>
      </c>
      <c r="R3734" t="s">
        <v>8342</v>
      </c>
      <c r="S3734" s="15">
        <f t="shared" si="234"/>
        <v>42762.962013888886</v>
      </c>
      <c r="T3734" s="15">
        <f t="shared" si="235"/>
        <v>42791.961111111115</v>
      </c>
    </row>
    <row r="3735" spans="1:20" ht="43.2" hidden="1" x14ac:dyDescent="0.3">
      <c r="A3735">
        <v>1041</v>
      </c>
      <c r="B3735" s="3" t="s">
        <v>1042</v>
      </c>
      <c r="C3735" s="3" t="s">
        <v>5151</v>
      </c>
      <c r="D3735" s="6">
        <v>50</v>
      </c>
      <c r="E3735" s="8">
        <v>0</v>
      </c>
      <c r="F3735" t="s">
        <v>8219</v>
      </c>
      <c r="G3735" t="s">
        <v>8223</v>
      </c>
      <c r="H3735" t="s">
        <v>8245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8279</v>
      </c>
      <c r="O3735">
        <f t="shared" si="232"/>
        <v>0</v>
      </c>
      <c r="P3735">
        <f t="shared" si="233"/>
        <v>0</v>
      </c>
      <c r="Q3735" s="10" t="s">
        <v>8346</v>
      </c>
      <c r="R3735" t="s">
        <v>8347</v>
      </c>
      <c r="S3735" s="15">
        <f t="shared" si="234"/>
        <v>41831.060092592597</v>
      </c>
      <c r="T3735" s="15">
        <f t="shared" si="235"/>
        <v>41851.060092592597</v>
      </c>
    </row>
    <row r="3736" spans="1:20" ht="43.2" hidden="1" x14ac:dyDescent="0.3">
      <c r="A3736">
        <v>1046</v>
      </c>
      <c r="B3736" s="3" t="s">
        <v>1047</v>
      </c>
      <c r="C3736" s="3" t="s">
        <v>5156</v>
      </c>
      <c r="D3736" s="6">
        <v>3000</v>
      </c>
      <c r="E3736" s="8">
        <v>0</v>
      </c>
      <c r="F3736" t="s">
        <v>8219</v>
      </c>
      <c r="G3736" t="s">
        <v>8235</v>
      </c>
      <c r="H3736" t="s">
        <v>8248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8279</v>
      </c>
      <c r="O3736">
        <f t="shared" si="232"/>
        <v>0</v>
      </c>
      <c r="P3736">
        <f t="shared" si="233"/>
        <v>0</v>
      </c>
      <c r="Q3736" s="10" t="s">
        <v>8346</v>
      </c>
      <c r="R3736" t="s">
        <v>8347</v>
      </c>
      <c r="S3736" s="15">
        <f t="shared" si="234"/>
        <v>42319.851388888885</v>
      </c>
      <c r="T3736" s="15">
        <f t="shared" si="235"/>
        <v>42364.851388888885</v>
      </c>
    </row>
    <row r="3737" spans="1:20" hidden="1" x14ac:dyDescent="0.3">
      <c r="A3737">
        <v>1049</v>
      </c>
      <c r="B3737" s="3" t="s">
        <v>1050</v>
      </c>
      <c r="C3737" s="3" t="s">
        <v>5159</v>
      </c>
      <c r="D3737" s="6">
        <v>12000</v>
      </c>
      <c r="E3737" s="8">
        <v>0</v>
      </c>
      <c r="F3737" t="s">
        <v>8219</v>
      </c>
      <c r="G3737" t="s">
        <v>8223</v>
      </c>
      <c r="H3737" t="s">
        <v>8245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8279</v>
      </c>
      <c r="O3737">
        <f t="shared" si="232"/>
        <v>0</v>
      </c>
      <c r="P3737">
        <f t="shared" si="233"/>
        <v>0</v>
      </c>
      <c r="Q3737" s="10" t="s">
        <v>8346</v>
      </c>
      <c r="R3737" t="s">
        <v>8347</v>
      </c>
      <c r="S3737" s="15">
        <f t="shared" si="234"/>
        <v>42382.431076388893</v>
      </c>
      <c r="T3737" s="15">
        <f t="shared" si="235"/>
        <v>42412.431076388893</v>
      </c>
    </row>
    <row r="3738" spans="1:20" ht="28.8" hidden="1" x14ac:dyDescent="0.3">
      <c r="A3738">
        <v>1050</v>
      </c>
      <c r="B3738" s="3" t="s">
        <v>1051</v>
      </c>
      <c r="C3738" s="3" t="s">
        <v>5160</v>
      </c>
      <c r="D3738" s="6">
        <v>2500</v>
      </c>
      <c r="E3738" s="8">
        <v>0</v>
      </c>
      <c r="F3738" t="s">
        <v>8219</v>
      </c>
      <c r="G3738" t="s">
        <v>8223</v>
      </c>
      <c r="H3738" t="s">
        <v>8245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8279</v>
      </c>
      <c r="O3738">
        <f t="shared" si="232"/>
        <v>0</v>
      </c>
      <c r="P3738">
        <f t="shared" si="233"/>
        <v>0</v>
      </c>
      <c r="Q3738" s="10" t="s">
        <v>8346</v>
      </c>
      <c r="R3738" t="s">
        <v>8347</v>
      </c>
      <c r="S3738" s="15">
        <f t="shared" si="234"/>
        <v>42231.7971875</v>
      </c>
      <c r="T3738" s="15">
        <f t="shared" si="235"/>
        <v>42261.7971875</v>
      </c>
    </row>
    <row r="3739" spans="1:20" ht="43.2" hidden="1" x14ac:dyDescent="0.3">
      <c r="A3739">
        <v>1051</v>
      </c>
      <c r="B3739" s="3" t="s">
        <v>1052</v>
      </c>
      <c r="C3739" s="3" t="s">
        <v>5161</v>
      </c>
      <c r="D3739" s="6">
        <v>500</v>
      </c>
      <c r="E3739" s="8">
        <v>0</v>
      </c>
      <c r="F3739" t="s">
        <v>8219</v>
      </c>
      <c r="G3739" t="s">
        <v>8223</v>
      </c>
      <c r="H3739" t="s">
        <v>8245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8279</v>
      </c>
      <c r="O3739">
        <f t="shared" si="232"/>
        <v>0</v>
      </c>
      <c r="P3739">
        <f t="shared" si="233"/>
        <v>0</v>
      </c>
      <c r="Q3739" s="10" t="s">
        <v>8346</v>
      </c>
      <c r="R3739" t="s">
        <v>8347</v>
      </c>
      <c r="S3739" s="15">
        <f t="shared" si="234"/>
        <v>41850.014178240745</v>
      </c>
      <c r="T3739" s="15">
        <f t="shared" si="235"/>
        <v>41878.014178240745</v>
      </c>
    </row>
    <row r="3740" spans="1:20" ht="57.6" hidden="1" x14ac:dyDescent="0.3">
      <c r="A3740">
        <v>1052</v>
      </c>
      <c r="B3740" s="3" t="s">
        <v>1053</v>
      </c>
      <c r="C3740" s="3" t="s">
        <v>5162</v>
      </c>
      <c r="D3740" s="6">
        <v>4336</v>
      </c>
      <c r="E3740" s="8">
        <v>0</v>
      </c>
      <c r="F3740" t="s">
        <v>8219</v>
      </c>
      <c r="G3740" t="s">
        <v>8223</v>
      </c>
      <c r="H3740" t="s">
        <v>8245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8279</v>
      </c>
      <c r="O3740">
        <f t="shared" si="232"/>
        <v>0</v>
      </c>
      <c r="P3740">
        <f t="shared" si="233"/>
        <v>0</v>
      </c>
      <c r="Q3740" s="10" t="s">
        <v>8346</v>
      </c>
      <c r="R3740" t="s">
        <v>8347</v>
      </c>
      <c r="S3740" s="15">
        <f t="shared" si="234"/>
        <v>42483.797395833331</v>
      </c>
      <c r="T3740" s="15">
        <f t="shared" si="235"/>
        <v>42527.839583333334</v>
      </c>
    </row>
    <row r="3741" spans="1:20" ht="57.6" hidden="1" x14ac:dyDescent="0.3">
      <c r="A3741">
        <v>1054</v>
      </c>
      <c r="B3741" s="3" t="s">
        <v>1055</v>
      </c>
      <c r="C3741" s="3" t="s">
        <v>5164</v>
      </c>
      <c r="D3741" s="6">
        <v>2500</v>
      </c>
      <c r="E3741" s="8">
        <v>0</v>
      </c>
      <c r="F3741" t="s">
        <v>8219</v>
      </c>
      <c r="G3741" t="s">
        <v>8223</v>
      </c>
      <c r="H3741" t="s">
        <v>8245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8279</v>
      </c>
      <c r="O3741">
        <f t="shared" si="232"/>
        <v>0</v>
      </c>
      <c r="P3741">
        <f t="shared" si="233"/>
        <v>0</v>
      </c>
      <c r="Q3741" s="10" t="s">
        <v>8346</v>
      </c>
      <c r="R3741" t="s">
        <v>8347</v>
      </c>
      <c r="S3741" s="15">
        <f t="shared" si="234"/>
        <v>41831.851840277777</v>
      </c>
      <c r="T3741" s="15">
        <f t="shared" si="235"/>
        <v>41861.916666666664</v>
      </c>
    </row>
    <row r="3742" spans="1:20" ht="43.2" hidden="1" x14ac:dyDescent="0.3">
      <c r="A3742">
        <v>1055</v>
      </c>
      <c r="B3742" s="3" t="s">
        <v>1056</v>
      </c>
      <c r="C3742" s="3" t="s">
        <v>5165</v>
      </c>
      <c r="D3742" s="6">
        <v>3500</v>
      </c>
      <c r="E3742" s="8">
        <v>0</v>
      </c>
      <c r="F3742" t="s">
        <v>8219</v>
      </c>
      <c r="G3742" t="s">
        <v>8223</v>
      </c>
      <c r="H3742" t="s">
        <v>8245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8279</v>
      </c>
      <c r="O3742">
        <f t="shared" si="232"/>
        <v>0</v>
      </c>
      <c r="P3742">
        <f t="shared" si="233"/>
        <v>0</v>
      </c>
      <c r="Q3742" s="10" t="s">
        <v>8346</v>
      </c>
      <c r="R3742" t="s">
        <v>8347</v>
      </c>
      <c r="S3742" s="15">
        <f t="shared" si="234"/>
        <v>42406.992418981477</v>
      </c>
      <c r="T3742" s="15">
        <f t="shared" si="235"/>
        <v>42436.992418981477</v>
      </c>
    </row>
    <row r="3743" spans="1:20" ht="43.2" hidden="1" x14ac:dyDescent="0.3">
      <c r="A3743">
        <v>1056</v>
      </c>
      <c r="B3743" s="3" t="s">
        <v>1057</v>
      </c>
      <c r="C3743" s="3" t="s">
        <v>5166</v>
      </c>
      <c r="D3743" s="6">
        <v>10000</v>
      </c>
      <c r="E3743" s="8">
        <v>0</v>
      </c>
      <c r="F3743" t="s">
        <v>8219</v>
      </c>
      <c r="G3743" t="s">
        <v>8223</v>
      </c>
      <c r="H3743" t="s">
        <v>8245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8279</v>
      </c>
      <c r="O3743">
        <f t="shared" si="232"/>
        <v>0</v>
      </c>
      <c r="P3743">
        <f t="shared" si="233"/>
        <v>0</v>
      </c>
      <c r="Q3743" s="10" t="s">
        <v>8346</v>
      </c>
      <c r="R3743" t="s">
        <v>8347</v>
      </c>
      <c r="S3743" s="15">
        <f t="shared" si="234"/>
        <v>42058.719641203701</v>
      </c>
      <c r="T3743" s="15">
        <f t="shared" si="235"/>
        <v>42118.677974537044</v>
      </c>
    </row>
    <row r="3744" spans="1:20" ht="43.2" hidden="1" x14ac:dyDescent="0.3">
      <c r="A3744">
        <v>1057</v>
      </c>
      <c r="B3744" s="3" t="s">
        <v>1058</v>
      </c>
      <c r="C3744" s="3" t="s">
        <v>5167</v>
      </c>
      <c r="D3744" s="6">
        <v>10000</v>
      </c>
      <c r="E3744" s="8">
        <v>0</v>
      </c>
      <c r="F3744" t="s">
        <v>8219</v>
      </c>
      <c r="G3744" t="s">
        <v>8223</v>
      </c>
      <c r="H3744" t="s">
        <v>8245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8279</v>
      </c>
      <c r="O3744">
        <f t="shared" si="232"/>
        <v>0</v>
      </c>
      <c r="P3744">
        <f t="shared" si="233"/>
        <v>0</v>
      </c>
      <c r="Q3744" s="10" t="s">
        <v>8346</v>
      </c>
      <c r="R3744" t="s">
        <v>8347</v>
      </c>
      <c r="S3744" s="15">
        <f t="shared" si="234"/>
        <v>42678.871331018512</v>
      </c>
      <c r="T3744" s="15">
        <f t="shared" si="235"/>
        <v>42708.912997685184</v>
      </c>
    </row>
    <row r="3745" spans="1:20" ht="43.2" hidden="1" x14ac:dyDescent="0.3">
      <c r="A3745">
        <v>1058</v>
      </c>
      <c r="B3745" s="3" t="s">
        <v>1059</v>
      </c>
      <c r="C3745" s="3" t="s">
        <v>5168</v>
      </c>
      <c r="D3745" s="6">
        <v>40000</v>
      </c>
      <c r="E3745" s="8">
        <v>0</v>
      </c>
      <c r="F3745" t="s">
        <v>8219</v>
      </c>
      <c r="G3745" t="s">
        <v>8223</v>
      </c>
      <c r="H3745" t="s">
        <v>8245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8279</v>
      </c>
      <c r="O3745">
        <f t="shared" si="232"/>
        <v>0</v>
      </c>
      <c r="P3745">
        <f t="shared" si="233"/>
        <v>0</v>
      </c>
      <c r="Q3745" s="10" t="s">
        <v>8346</v>
      </c>
      <c r="R3745" t="s">
        <v>8347</v>
      </c>
      <c r="S3745" s="15">
        <f t="shared" si="234"/>
        <v>42047.900960648149</v>
      </c>
      <c r="T3745" s="15">
        <f t="shared" si="235"/>
        <v>42089</v>
      </c>
    </row>
    <row r="3746" spans="1:20" hidden="1" x14ac:dyDescent="0.3">
      <c r="A3746">
        <v>1059</v>
      </c>
      <c r="B3746" s="3" t="s">
        <v>1060</v>
      </c>
      <c r="C3746" s="3" t="s">
        <v>5169</v>
      </c>
      <c r="D3746" s="6">
        <v>1100</v>
      </c>
      <c r="E3746" s="8">
        <v>0</v>
      </c>
      <c r="F3746" t="s">
        <v>8219</v>
      </c>
      <c r="G3746" t="s">
        <v>8223</v>
      </c>
      <c r="H3746" t="s">
        <v>8245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8279</v>
      </c>
      <c r="O3746">
        <f t="shared" si="232"/>
        <v>0</v>
      </c>
      <c r="P3746">
        <f t="shared" si="233"/>
        <v>0</v>
      </c>
      <c r="Q3746" s="10" t="s">
        <v>8346</v>
      </c>
      <c r="R3746" t="s">
        <v>8347</v>
      </c>
      <c r="S3746" s="15">
        <f t="shared" si="234"/>
        <v>42046.79</v>
      </c>
      <c r="T3746" s="15">
        <f t="shared" si="235"/>
        <v>42076.748333333337</v>
      </c>
    </row>
    <row r="3747" spans="1:20" ht="28.8" hidden="1" x14ac:dyDescent="0.3">
      <c r="A3747">
        <v>1061</v>
      </c>
      <c r="B3747" s="3" t="s">
        <v>1062</v>
      </c>
      <c r="C3747" s="3" t="s">
        <v>5171</v>
      </c>
      <c r="D3747" s="6">
        <v>4000</v>
      </c>
      <c r="E3747" s="8">
        <v>0</v>
      </c>
      <c r="F3747" t="s">
        <v>8219</v>
      </c>
      <c r="G3747" t="s">
        <v>8223</v>
      </c>
      <c r="H3747" t="s">
        <v>8245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8279</v>
      </c>
      <c r="O3747">
        <f t="shared" si="232"/>
        <v>0</v>
      </c>
      <c r="P3747">
        <f t="shared" si="233"/>
        <v>0</v>
      </c>
      <c r="Q3747" s="10" t="s">
        <v>8346</v>
      </c>
      <c r="R3747" t="s">
        <v>8347</v>
      </c>
      <c r="S3747" s="15">
        <f t="shared" si="234"/>
        <v>42432.276712962965</v>
      </c>
      <c r="T3747" s="15">
        <f t="shared" si="235"/>
        <v>42492.041666666672</v>
      </c>
    </row>
    <row r="3748" spans="1:20" ht="43.2" hidden="1" x14ac:dyDescent="0.3">
      <c r="A3748">
        <v>1063</v>
      </c>
      <c r="B3748" s="3" t="s">
        <v>1064</v>
      </c>
      <c r="C3748" s="3" t="s">
        <v>5173</v>
      </c>
      <c r="D3748" s="6">
        <v>1000</v>
      </c>
      <c r="E3748" s="8">
        <v>0</v>
      </c>
      <c r="F3748" t="s">
        <v>8219</v>
      </c>
      <c r="G3748" t="s">
        <v>8223</v>
      </c>
      <c r="H3748" t="s">
        <v>8245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8279</v>
      </c>
      <c r="O3748">
        <f t="shared" si="232"/>
        <v>0</v>
      </c>
      <c r="P3748">
        <f t="shared" si="233"/>
        <v>0</v>
      </c>
      <c r="Q3748" s="10" t="s">
        <v>8346</v>
      </c>
      <c r="R3748" t="s">
        <v>8347</v>
      </c>
      <c r="S3748" s="15">
        <f t="shared" si="234"/>
        <v>42583.030810185184</v>
      </c>
      <c r="T3748" s="15">
        <f t="shared" si="235"/>
        <v>42613.030810185184</v>
      </c>
    </row>
    <row r="3749" spans="1:20" ht="43.2" hidden="1" x14ac:dyDescent="0.3">
      <c r="A3749">
        <v>1227</v>
      </c>
      <c r="B3749" s="3" t="s">
        <v>1228</v>
      </c>
      <c r="C3749" s="3" t="s">
        <v>5337</v>
      </c>
      <c r="D3749" s="6">
        <v>2000</v>
      </c>
      <c r="E3749" s="8">
        <v>0</v>
      </c>
      <c r="F3749" t="s">
        <v>8219</v>
      </c>
      <c r="G3749" t="s">
        <v>8223</v>
      </c>
      <c r="H3749" t="s">
        <v>8245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8284</v>
      </c>
      <c r="O3749">
        <f t="shared" si="232"/>
        <v>0</v>
      </c>
      <c r="P3749">
        <f t="shared" si="233"/>
        <v>0</v>
      </c>
      <c r="Q3749" s="10" t="s">
        <v>8327</v>
      </c>
      <c r="R3749" t="s">
        <v>8354</v>
      </c>
      <c r="S3749" s="15">
        <f t="shared" si="234"/>
        <v>41827.919166666667</v>
      </c>
      <c r="T3749" s="15">
        <f t="shared" si="235"/>
        <v>41858.291666666664</v>
      </c>
    </row>
    <row r="3750" spans="1:20" ht="43.2" hidden="1" x14ac:dyDescent="0.3">
      <c r="A3750">
        <v>1230</v>
      </c>
      <c r="B3750" s="3" t="s">
        <v>1231</v>
      </c>
      <c r="C3750" s="3" t="s">
        <v>5340</v>
      </c>
      <c r="D3750" s="6">
        <v>500000</v>
      </c>
      <c r="E3750" s="8">
        <v>0</v>
      </c>
      <c r="F3750" t="s">
        <v>8219</v>
      </c>
      <c r="G3750" t="s">
        <v>8223</v>
      </c>
      <c r="H3750" t="s">
        <v>8245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8284</v>
      </c>
      <c r="O3750">
        <f t="shared" si="232"/>
        <v>0</v>
      </c>
      <c r="P3750">
        <f t="shared" si="233"/>
        <v>0</v>
      </c>
      <c r="Q3750" s="10" t="s">
        <v>8327</v>
      </c>
      <c r="R3750" t="s">
        <v>8354</v>
      </c>
      <c r="S3750" s="15">
        <f t="shared" si="234"/>
        <v>40568.972569444442</v>
      </c>
      <c r="T3750" s="15">
        <f t="shared" si="235"/>
        <v>40598.972569444442</v>
      </c>
    </row>
    <row r="3751" spans="1:20" ht="43.2" hidden="1" x14ac:dyDescent="0.3">
      <c r="A3751">
        <v>1231</v>
      </c>
      <c r="B3751" s="3" t="s">
        <v>1232</v>
      </c>
      <c r="C3751" s="3" t="s">
        <v>5341</v>
      </c>
      <c r="D3751" s="6">
        <v>5000</v>
      </c>
      <c r="E3751" s="8">
        <v>0</v>
      </c>
      <c r="F3751" t="s">
        <v>8219</v>
      </c>
      <c r="G3751" t="s">
        <v>8223</v>
      </c>
      <c r="H3751" t="s">
        <v>8245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8284</v>
      </c>
      <c r="O3751">
        <f t="shared" si="232"/>
        <v>0</v>
      </c>
      <c r="P3751">
        <f t="shared" si="233"/>
        <v>0</v>
      </c>
      <c r="Q3751" s="10" t="s">
        <v>8327</v>
      </c>
      <c r="R3751" t="s">
        <v>8354</v>
      </c>
      <c r="S3751" s="15">
        <f t="shared" si="234"/>
        <v>42193.941759259258</v>
      </c>
      <c r="T3751" s="15">
        <f t="shared" si="235"/>
        <v>42244.041666666672</v>
      </c>
    </row>
    <row r="3752" spans="1:20" ht="43.2" hidden="1" x14ac:dyDescent="0.3">
      <c r="A3752">
        <v>1234</v>
      </c>
      <c r="B3752" s="3" t="s">
        <v>1235</v>
      </c>
      <c r="C3752" s="3" t="s">
        <v>5344</v>
      </c>
      <c r="D3752" s="6">
        <v>50000</v>
      </c>
      <c r="E3752" s="8">
        <v>0</v>
      </c>
      <c r="F3752" t="s">
        <v>8219</v>
      </c>
      <c r="G3752" t="s">
        <v>8224</v>
      </c>
      <c r="H3752" t="s">
        <v>8246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8284</v>
      </c>
      <c r="O3752">
        <f t="shared" si="232"/>
        <v>0</v>
      </c>
      <c r="P3752">
        <f t="shared" si="233"/>
        <v>0</v>
      </c>
      <c r="Q3752" s="10" t="s">
        <v>8327</v>
      </c>
      <c r="R3752" t="s">
        <v>8354</v>
      </c>
      <c r="S3752" s="15">
        <f t="shared" si="234"/>
        <v>42007.788680555561</v>
      </c>
      <c r="T3752" s="15">
        <f t="shared" si="235"/>
        <v>42037.788680555561</v>
      </c>
    </row>
    <row r="3753" spans="1:20" hidden="1" x14ac:dyDescent="0.3">
      <c r="A3753">
        <v>1236</v>
      </c>
      <c r="B3753" s="3" t="s">
        <v>1237</v>
      </c>
      <c r="C3753" s="3" t="s">
        <v>5346</v>
      </c>
      <c r="D3753" s="6">
        <v>2500</v>
      </c>
      <c r="E3753" s="8">
        <v>0</v>
      </c>
      <c r="F3753" t="s">
        <v>8219</v>
      </c>
      <c r="G3753" t="s">
        <v>8223</v>
      </c>
      <c r="H3753" t="s">
        <v>8245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8284</v>
      </c>
      <c r="O3753">
        <f t="shared" si="232"/>
        <v>0</v>
      </c>
      <c r="P3753">
        <f t="shared" si="233"/>
        <v>0</v>
      </c>
      <c r="Q3753" s="10" t="s">
        <v>8327</v>
      </c>
      <c r="R3753" t="s">
        <v>8354</v>
      </c>
      <c r="S3753" s="15">
        <f t="shared" si="234"/>
        <v>41110.680138888885</v>
      </c>
      <c r="T3753" s="15">
        <f t="shared" si="235"/>
        <v>41118.666666666664</v>
      </c>
    </row>
    <row r="3754" spans="1:20" ht="43.2" hidden="1" x14ac:dyDescent="0.3">
      <c r="A3754">
        <v>1237</v>
      </c>
      <c r="B3754" s="3" t="s">
        <v>1238</v>
      </c>
      <c r="C3754" s="3" t="s">
        <v>5347</v>
      </c>
      <c r="D3754" s="6">
        <v>25000</v>
      </c>
      <c r="E3754" s="8">
        <v>0</v>
      </c>
      <c r="F3754" t="s">
        <v>8219</v>
      </c>
      <c r="G3754" t="s">
        <v>8223</v>
      </c>
      <c r="H3754" t="s">
        <v>8245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8284</v>
      </c>
      <c r="O3754">
        <f t="shared" si="232"/>
        <v>0</v>
      </c>
      <c r="P3754">
        <f t="shared" si="233"/>
        <v>0</v>
      </c>
      <c r="Q3754" s="10" t="s">
        <v>8327</v>
      </c>
      <c r="R3754" t="s">
        <v>8354</v>
      </c>
      <c r="S3754" s="15">
        <f t="shared" si="234"/>
        <v>41125.283159722225</v>
      </c>
      <c r="T3754" s="15">
        <f t="shared" si="235"/>
        <v>41145.283159722225</v>
      </c>
    </row>
    <row r="3755" spans="1:20" ht="28.8" hidden="1" x14ac:dyDescent="0.3">
      <c r="A3755">
        <v>1239</v>
      </c>
      <c r="B3755" s="3" t="s">
        <v>1240</v>
      </c>
      <c r="C3755" s="3" t="s">
        <v>5349</v>
      </c>
      <c r="D3755" s="6">
        <v>2500</v>
      </c>
      <c r="E3755" s="8">
        <v>0</v>
      </c>
      <c r="F3755" t="s">
        <v>8219</v>
      </c>
      <c r="G3755" t="s">
        <v>8223</v>
      </c>
      <c r="H3755" t="s">
        <v>8245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8284</v>
      </c>
      <c r="O3755">
        <f t="shared" si="232"/>
        <v>0</v>
      </c>
      <c r="P3755">
        <f t="shared" si="233"/>
        <v>0</v>
      </c>
      <c r="Q3755" s="10" t="s">
        <v>8327</v>
      </c>
      <c r="R3755" t="s">
        <v>8354</v>
      </c>
      <c r="S3755" s="15">
        <f t="shared" si="234"/>
        <v>40883.962581018517</v>
      </c>
      <c r="T3755" s="15">
        <f t="shared" si="235"/>
        <v>40913.962581018517</v>
      </c>
    </row>
    <row r="3756" spans="1:20" ht="43.2" hidden="1" x14ac:dyDescent="0.3">
      <c r="A3756">
        <v>1332</v>
      </c>
      <c r="B3756" s="3" t="s">
        <v>1333</v>
      </c>
      <c r="C3756" s="3" t="s">
        <v>5442</v>
      </c>
      <c r="D3756" s="6">
        <v>10115</v>
      </c>
      <c r="E3756" s="8">
        <v>0</v>
      </c>
      <c r="F3756" t="s">
        <v>8219</v>
      </c>
      <c r="G3756" t="s">
        <v>8239</v>
      </c>
      <c r="H3756" t="s">
        <v>8256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8271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8310</v>
      </c>
      <c r="S3756" s="15">
        <f t="shared" si="234"/>
        <v>42732.060277777782</v>
      </c>
      <c r="T3756" s="15">
        <f t="shared" si="235"/>
        <v>42762.060277777782</v>
      </c>
    </row>
    <row r="3757" spans="1:20" ht="43.2" hidden="1" x14ac:dyDescent="0.3">
      <c r="A3757">
        <v>1333</v>
      </c>
      <c r="B3757" s="3" t="s">
        <v>1334</v>
      </c>
      <c r="C3757" s="3" t="s">
        <v>5443</v>
      </c>
      <c r="D3757" s="6">
        <v>2500</v>
      </c>
      <c r="E3757" s="8">
        <v>0</v>
      </c>
      <c r="F3757" t="s">
        <v>8219</v>
      </c>
      <c r="G3757" t="s">
        <v>8225</v>
      </c>
      <c r="H3757" t="s">
        <v>8247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8271</v>
      </c>
      <c r="O3757">
        <f t="shared" si="232"/>
        <v>0</v>
      </c>
      <c r="P3757">
        <f t="shared" si="233"/>
        <v>0</v>
      </c>
      <c r="Q3757" s="10" t="s">
        <v>8308</v>
      </c>
      <c r="R3757" t="s">
        <v>8310</v>
      </c>
      <c r="S3757" s="15">
        <f t="shared" si="234"/>
        <v>41806.106770833336</v>
      </c>
      <c r="T3757" s="15">
        <f t="shared" si="235"/>
        <v>41836.106770833336</v>
      </c>
    </row>
    <row r="3758" spans="1:20" ht="43.2" hidden="1" x14ac:dyDescent="0.3">
      <c r="A3758">
        <v>1340</v>
      </c>
      <c r="B3758" s="3" t="s">
        <v>1341</v>
      </c>
      <c r="C3758" s="3" t="s">
        <v>5450</v>
      </c>
      <c r="D3758" s="6">
        <v>1680</v>
      </c>
      <c r="E3758" s="8">
        <v>0</v>
      </c>
      <c r="F3758" t="s">
        <v>8219</v>
      </c>
      <c r="G3758" t="s">
        <v>8223</v>
      </c>
      <c r="H3758" t="s">
        <v>8245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8271</v>
      </c>
      <c r="O3758">
        <f t="shared" si="232"/>
        <v>0</v>
      </c>
      <c r="P3758">
        <f t="shared" si="233"/>
        <v>0</v>
      </c>
      <c r="Q3758" s="10" t="s">
        <v>8308</v>
      </c>
      <c r="R3758" t="s">
        <v>8310</v>
      </c>
      <c r="S3758" s="15">
        <f t="shared" si="234"/>
        <v>41836.595520833333</v>
      </c>
      <c r="T3758" s="15">
        <f t="shared" si="235"/>
        <v>41866.595520833333</v>
      </c>
    </row>
    <row r="3759" spans="1:20" ht="28.8" hidden="1" x14ac:dyDescent="0.3">
      <c r="A3759">
        <v>1452</v>
      </c>
      <c r="B3759" s="3" t="s">
        <v>1453</v>
      </c>
      <c r="C3759" s="3" t="s">
        <v>5562</v>
      </c>
      <c r="D3759" s="6">
        <v>14000</v>
      </c>
      <c r="E3759" s="8">
        <v>0</v>
      </c>
      <c r="F3759" t="s">
        <v>8219</v>
      </c>
      <c r="G3759" t="s">
        <v>8223</v>
      </c>
      <c r="H3759" t="s">
        <v>8245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8285</v>
      </c>
      <c r="O3759">
        <f t="shared" si="232"/>
        <v>0</v>
      </c>
      <c r="P3759">
        <f t="shared" si="233"/>
        <v>0</v>
      </c>
      <c r="Q3759" s="10" t="s">
        <v>8311</v>
      </c>
      <c r="R3759" t="s">
        <v>8348</v>
      </c>
      <c r="S3759" s="15">
        <f t="shared" si="234"/>
        <v>41818.703275462962</v>
      </c>
      <c r="T3759" s="15">
        <f t="shared" si="235"/>
        <v>41848.703275462962</v>
      </c>
    </row>
    <row r="3760" spans="1:20" ht="43.2" hidden="1" x14ac:dyDescent="0.3">
      <c r="A3760">
        <v>1453</v>
      </c>
      <c r="B3760" s="3" t="s">
        <v>1454</v>
      </c>
      <c r="C3760" s="3" t="s">
        <v>5563</v>
      </c>
      <c r="D3760" s="6">
        <v>25000</v>
      </c>
      <c r="E3760" s="8">
        <v>0</v>
      </c>
      <c r="F3760" t="s">
        <v>8219</v>
      </c>
      <c r="G3760" t="s">
        <v>8229</v>
      </c>
      <c r="H3760" t="s">
        <v>8248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8285</v>
      </c>
      <c r="O3760">
        <f t="shared" si="232"/>
        <v>0</v>
      </c>
      <c r="P3760">
        <f t="shared" si="233"/>
        <v>0</v>
      </c>
      <c r="Q3760" s="10" t="s">
        <v>8311</v>
      </c>
      <c r="R3760" t="s">
        <v>8348</v>
      </c>
      <c r="S3760" s="15">
        <f t="shared" si="234"/>
        <v>42795.696145833332</v>
      </c>
      <c r="T3760" s="15">
        <f t="shared" si="235"/>
        <v>42840.654479166667</v>
      </c>
    </row>
    <row r="3761" spans="1:20" ht="28.8" hidden="1" x14ac:dyDescent="0.3">
      <c r="A3761">
        <v>1457</v>
      </c>
      <c r="B3761" s="3" t="s">
        <v>1458</v>
      </c>
      <c r="C3761" s="3" t="s">
        <v>5567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8285</v>
      </c>
      <c r="O3761">
        <f t="shared" si="232"/>
        <v>0</v>
      </c>
      <c r="P3761">
        <f t="shared" si="233"/>
        <v>0</v>
      </c>
      <c r="Q3761" s="10" t="s">
        <v>8311</v>
      </c>
      <c r="R3761" t="s">
        <v>8348</v>
      </c>
      <c r="S3761" s="15">
        <f t="shared" si="234"/>
        <v>42289.89634259259</v>
      </c>
      <c r="T3761" s="15">
        <f t="shared" si="235"/>
        <v>42319.938009259262</v>
      </c>
    </row>
    <row r="3762" spans="1:20" ht="57.6" hidden="1" x14ac:dyDescent="0.3">
      <c r="A3762">
        <v>1458</v>
      </c>
      <c r="B3762" s="3" t="s">
        <v>1459</v>
      </c>
      <c r="C3762" s="3" t="s">
        <v>5568</v>
      </c>
      <c r="D3762" s="6">
        <v>5000</v>
      </c>
      <c r="E3762" s="8">
        <v>0</v>
      </c>
      <c r="F3762" t="s">
        <v>8219</v>
      </c>
      <c r="G3762" t="s">
        <v>8223</v>
      </c>
      <c r="H3762" t="s">
        <v>8245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8285</v>
      </c>
      <c r="O3762">
        <f t="shared" si="232"/>
        <v>0</v>
      </c>
      <c r="P3762">
        <f t="shared" si="233"/>
        <v>0</v>
      </c>
      <c r="Q3762" s="10" t="s">
        <v>8311</v>
      </c>
      <c r="R3762" t="s">
        <v>8348</v>
      </c>
      <c r="S3762" s="15">
        <f t="shared" si="234"/>
        <v>41831.705555555556</v>
      </c>
      <c r="T3762" s="15">
        <f t="shared" si="235"/>
        <v>41862.166666666664</v>
      </c>
    </row>
    <row r="3763" spans="1:20" ht="43.2" hidden="1" x14ac:dyDescent="0.3">
      <c r="A3763">
        <v>1459</v>
      </c>
      <c r="B3763" s="3" t="s">
        <v>1460</v>
      </c>
      <c r="C3763" s="3" t="s">
        <v>5569</v>
      </c>
      <c r="D3763" s="6">
        <v>37000</v>
      </c>
      <c r="E3763" s="8">
        <v>0</v>
      </c>
      <c r="F3763" t="s">
        <v>8219</v>
      </c>
      <c r="G3763" t="s">
        <v>8231</v>
      </c>
      <c r="H3763" t="s">
        <v>8252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8285</v>
      </c>
      <c r="O3763">
        <f t="shared" si="232"/>
        <v>0</v>
      </c>
      <c r="P3763">
        <f t="shared" si="233"/>
        <v>0</v>
      </c>
      <c r="Q3763" s="10" t="s">
        <v>8311</v>
      </c>
      <c r="R3763" t="s">
        <v>8348</v>
      </c>
      <c r="S3763" s="15">
        <f t="shared" si="234"/>
        <v>42312.204814814817</v>
      </c>
      <c r="T3763" s="15">
        <f t="shared" si="235"/>
        <v>42340.725694444445</v>
      </c>
    </row>
    <row r="3764" spans="1:20" ht="43.2" hidden="1" x14ac:dyDescent="0.3">
      <c r="A3764">
        <v>1460</v>
      </c>
      <c r="B3764" s="3" t="s">
        <v>1461</v>
      </c>
      <c r="C3764" s="3" t="s">
        <v>5570</v>
      </c>
      <c r="D3764" s="6">
        <v>25000000</v>
      </c>
      <c r="E3764" s="8">
        <v>0</v>
      </c>
      <c r="F3764" t="s">
        <v>8219</v>
      </c>
      <c r="G3764" t="s">
        <v>8223</v>
      </c>
      <c r="H3764" t="s">
        <v>8245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8285</v>
      </c>
      <c r="O3764">
        <f t="shared" si="232"/>
        <v>0</v>
      </c>
      <c r="P3764">
        <f t="shared" si="233"/>
        <v>0</v>
      </c>
      <c r="Q3764" s="10" t="s">
        <v>8311</v>
      </c>
      <c r="R3764" t="s">
        <v>8348</v>
      </c>
      <c r="S3764" s="15">
        <f t="shared" si="234"/>
        <v>41915.896967592591</v>
      </c>
      <c r="T3764" s="15">
        <f t="shared" si="235"/>
        <v>41973.989583333328</v>
      </c>
    </row>
    <row r="3765" spans="1:20" ht="57.6" hidden="1" x14ac:dyDescent="0.3">
      <c r="A3765">
        <v>1562</v>
      </c>
      <c r="B3765" s="3" t="s">
        <v>1563</v>
      </c>
      <c r="C3765" s="3" t="s">
        <v>5672</v>
      </c>
      <c r="D3765" s="6">
        <v>4000</v>
      </c>
      <c r="E3765" s="8">
        <v>0</v>
      </c>
      <c r="F3765" t="s">
        <v>8219</v>
      </c>
      <c r="G3765" t="s">
        <v>8223</v>
      </c>
      <c r="H3765" t="s">
        <v>8245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8288</v>
      </c>
      <c r="O3765">
        <f t="shared" si="232"/>
        <v>0</v>
      </c>
      <c r="P3765">
        <f t="shared" si="233"/>
        <v>0</v>
      </c>
      <c r="Q3765" s="10" t="s">
        <v>8311</v>
      </c>
      <c r="R3765" t="s">
        <v>8349</v>
      </c>
      <c r="S3765" s="15">
        <f t="shared" si="234"/>
        <v>40079.566157407404</v>
      </c>
      <c r="T3765" s="15">
        <f t="shared" si="235"/>
        <v>40149.034722222219</v>
      </c>
    </row>
    <row r="3766" spans="1:20" hidden="1" x14ac:dyDescent="0.3">
      <c r="A3766">
        <v>1569</v>
      </c>
      <c r="B3766" s="3" t="s">
        <v>1570</v>
      </c>
      <c r="C3766" s="3" t="s">
        <v>5679</v>
      </c>
      <c r="D3766" s="6">
        <v>30000</v>
      </c>
      <c r="E3766" s="8">
        <v>0</v>
      </c>
      <c r="F3766" t="s">
        <v>8219</v>
      </c>
      <c r="G3766" t="s">
        <v>8223</v>
      </c>
      <c r="H3766" t="s">
        <v>8245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8288</v>
      </c>
      <c r="O3766">
        <f t="shared" si="232"/>
        <v>0</v>
      </c>
      <c r="P3766">
        <f t="shared" si="233"/>
        <v>0</v>
      </c>
      <c r="Q3766" s="10" t="s">
        <v>8311</v>
      </c>
      <c r="R3766" t="s">
        <v>8349</v>
      </c>
      <c r="S3766" s="15">
        <f t="shared" si="234"/>
        <v>41389.679560185185</v>
      </c>
      <c r="T3766" s="15">
        <f t="shared" si="235"/>
        <v>41419.679560185185</v>
      </c>
    </row>
    <row r="3767" spans="1:20" ht="43.2" hidden="1" x14ac:dyDescent="0.3">
      <c r="A3767">
        <v>1580</v>
      </c>
      <c r="B3767" s="3" t="s">
        <v>1581</v>
      </c>
      <c r="C3767" s="3" t="s">
        <v>5690</v>
      </c>
      <c r="D3767" s="6">
        <v>1750</v>
      </c>
      <c r="E3767" s="8">
        <v>0</v>
      </c>
      <c r="F3767" t="s">
        <v>8219</v>
      </c>
      <c r="G3767" t="s">
        <v>8223</v>
      </c>
      <c r="H3767" t="s">
        <v>8245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8288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8349</v>
      </c>
      <c r="S3767" s="15">
        <f t="shared" si="234"/>
        <v>40990.050069444449</v>
      </c>
      <c r="T3767" s="15">
        <f t="shared" si="235"/>
        <v>41050.050069444449</v>
      </c>
    </row>
    <row r="3768" spans="1:20" ht="43.2" hidden="1" x14ac:dyDescent="0.3">
      <c r="A3768">
        <v>2341</v>
      </c>
      <c r="B3768" s="3" t="s">
        <v>2342</v>
      </c>
      <c r="C3768" s="3" t="s">
        <v>6451</v>
      </c>
      <c r="D3768" s="6">
        <v>5000</v>
      </c>
      <c r="E3768" s="8">
        <v>0</v>
      </c>
      <c r="F3768" t="s">
        <v>8219</v>
      </c>
      <c r="G3768" t="s">
        <v>8223</v>
      </c>
      <c r="H3768" t="s">
        <v>8245</v>
      </c>
      <c r="I3768">
        <v>1436729504</v>
      </c>
      <c r="J3768">
        <v>1434137504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5">
        <f t="shared" si="234"/>
        <v>42167.813703703709</v>
      </c>
      <c r="T3768" s="15">
        <f t="shared" si="235"/>
        <v>42197.813703703709</v>
      </c>
    </row>
    <row r="3769" spans="1:20" ht="43.2" hidden="1" x14ac:dyDescent="0.3">
      <c r="A3769">
        <v>2342</v>
      </c>
      <c r="B3769" s="3" t="s">
        <v>2343</v>
      </c>
      <c r="C3769" s="3" t="s">
        <v>6452</v>
      </c>
      <c r="D3769" s="6">
        <v>5500</v>
      </c>
      <c r="E3769" s="8">
        <v>0</v>
      </c>
      <c r="F3769" t="s">
        <v>8219</v>
      </c>
      <c r="G3769" t="s">
        <v>8223</v>
      </c>
      <c r="H3769" t="s">
        <v>8245</v>
      </c>
      <c r="I3769">
        <v>1412571600</v>
      </c>
      <c r="J3769">
        <v>1410799870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5">
        <f t="shared" si="234"/>
        <v>41897.702199074076</v>
      </c>
      <c r="T3769" s="15">
        <f t="shared" si="235"/>
        <v>41918.208333333336</v>
      </c>
    </row>
    <row r="3770" spans="1:20" ht="43.2" hidden="1" x14ac:dyDescent="0.3">
      <c r="A3770">
        <v>2345</v>
      </c>
      <c r="B3770" s="3" t="s">
        <v>2346</v>
      </c>
      <c r="C3770" s="3" t="s">
        <v>6455</v>
      </c>
      <c r="D3770" s="6">
        <v>3000</v>
      </c>
      <c r="E3770" s="8">
        <v>0</v>
      </c>
      <c r="F3770" t="s">
        <v>8219</v>
      </c>
      <c r="G3770" t="s">
        <v>8223</v>
      </c>
      <c r="H3770" t="s">
        <v>8245</v>
      </c>
      <c r="I3770">
        <v>1427845140</v>
      </c>
      <c r="J3770">
        <v>1424822556</v>
      </c>
      <c r="K3770" t="b">
        <v>0</v>
      </c>
      <c r="L3770">
        <v>0</v>
      </c>
      <c r="M3770" t="b">
        <v>0</v>
      </c>
      <c r="N3770" t="s">
        <v>8270</v>
      </c>
      <c r="O3770">
        <f t="shared" si="232"/>
        <v>0</v>
      </c>
      <c r="P3770">
        <f t="shared" si="233"/>
        <v>0</v>
      </c>
      <c r="Q3770" s="10" t="s">
        <v>8308</v>
      </c>
      <c r="R3770" t="s">
        <v>8342</v>
      </c>
      <c r="S3770" s="15">
        <f t="shared" si="234"/>
        <v>42060.001805555556</v>
      </c>
      <c r="T3770" s="15">
        <f t="shared" si="235"/>
        <v>42094.985416666663</v>
      </c>
    </row>
    <row r="3771" spans="1:20" ht="43.2" hidden="1" x14ac:dyDescent="0.3">
      <c r="A3771">
        <v>2349</v>
      </c>
      <c r="B3771" s="3" t="s">
        <v>2350</v>
      </c>
      <c r="C3771" s="3" t="s">
        <v>6459</v>
      </c>
      <c r="D3771" s="6">
        <v>474900</v>
      </c>
      <c r="E3771" s="8">
        <v>0</v>
      </c>
      <c r="F3771" t="s">
        <v>8219</v>
      </c>
      <c r="G3771" t="s">
        <v>8234</v>
      </c>
      <c r="H3771" t="s">
        <v>8254</v>
      </c>
      <c r="I3771">
        <v>1439318228</v>
      </c>
      <c r="J3771">
        <v>1436812628</v>
      </c>
      <c r="K3771" t="b">
        <v>0</v>
      </c>
      <c r="L3771">
        <v>0</v>
      </c>
      <c r="M3771" t="b">
        <v>0</v>
      </c>
      <c r="N3771" t="s">
        <v>8270</v>
      </c>
      <c r="O3771">
        <f t="shared" si="232"/>
        <v>0</v>
      </c>
      <c r="P3771">
        <f t="shared" si="233"/>
        <v>0</v>
      </c>
      <c r="Q3771" s="10" t="s">
        <v>8308</v>
      </c>
      <c r="R3771" t="s">
        <v>8342</v>
      </c>
      <c r="S3771" s="15">
        <f t="shared" si="234"/>
        <v>42198.775787037041</v>
      </c>
      <c r="T3771" s="15">
        <f t="shared" si="235"/>
        <v>42227.775787037041</v>
      </c>
    </row>
    <row r="3772" spans="1:20" ht="43.2" hidden="1" x14ac:dyDescent="0.3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32"/>
        <v>0</v>
      </c>
      <c r="P3772">
        <f t="shared" si="233"/>
        <v>0</v>
      </c>
      <c r="Q3772" s="10" t="s">
        <v>8308</v>
      </c>
      <c r="R3772" t="s">
        <v>8342</v>
      </c>
      <c r="S3772" s="15">
        <f t="shared" si="234"/>
        <v>42708.842245370368</v>
      </c>
      <c r="T3772" s="15">
        <f t="shared" si="235"/>
        <v>42738.842245370368</v>
      </c>
    </row>
    <row r="3773" spans="1:20" ht="43.2" hidden="1" x14ac:dyDescent="0.3">
      <c r="A3773">
        <v>2352</v>
      </c>
      <c r="B3773" s="3" t="s">
        <v>2353</v>
      </c>
      <c r="C3773" s="3" t="s">
        <v>6462</v>
      </c>
      <c r="D3773" s="6">
        <v>2000</v>
      </c>
      <c r="E3773" s="8">
        <v>0</v>
      </c>
      <c r="F3773" t="s">
        <v>8219</v>
      </c>
      <c r="G3773" t="s">
        <v>8223</v>
      </c>
      <c r="H3773" t="s">
        <v>8245</v>
      </c>
      <c r="I3773">
        <v>1433603552</v>
      </c>
      <c r="J3773">
        <v>1428419552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5">
        <f t="shared" si="234"/>
        <v>42101.633703703701</v>
      </c>
      <c r="T3773" s="15">
        <f t="shared" si="235"/>
        <v>42161.633703703701</v>
      </c>
    </row>
    <row r="3774" spans="1:20" ht="43.2" hidden="1" x14ac:dyDescent="0.3">
      <c r="A3774">
        <v>2353</v>
      </c>
      <c r="B3774" s="3" t="s">
        <v>2354</v>
      </c>
      <c r="C3774" s="3" t="s">
        <v>6463</v>
      </c>
      <c r="D3774" s="6">
        <v>1000</v>
      </c>
      <c r="E3774" s="8">
        <v>0</v>
      </c>
      <c r="F3774" t="s">
        <v>8219</v>
      </c>
      <c r="G3774" t="s">
        <v>8223</v>
      </c>
      <c r="H3774" t="s">
        <v>8245</v>
      </c>
      <c r="I3774">
        <v>1429632822</v>
      </c>
      <c r="J3774">
        <v>1428596022</v>
      </c>
      <c r="K3774" t="b">
        <v>0</v>
      </c>
      <c r="L3774">
        <v>0</v>
      </c>
      <c r="M3774" t="b">
        <v>0</v>
      </c>
      <c r="N3774" t="s">
        <v>8270</v>
      </c>
      <c r="O3774">
        <f t="shared" si="232"/>
        <v>0</v>
      </c>
      <c r="P3774">
        <f t="shared" si="233"/>
        <v>0</v>
      </c>
      <c r="Q3774" s="10" t="s">
        <v>8308</v>
      </c>
      <c r="R3774" t="s">
        <v>8342</v>
      </c>
      <c r="S3774" s="15">
        <f t="shared" si="234"/>
        <v>42103.676180555558</v>
      </c>
      <c r="T3774" s="15">
        <f t="shared" si="235"/>
        <v>42115.676180555558</v>
      </c>
    </row>
    <row r="3775" spans="1:20" ht="28.8" hidden="1" x14ac:dyDescent="0.3">
      <c r="A3775">
        <v>2356</v>
      </c>
      <c r="B3775" s="3" t="s">
        <v>2357</v>
      </c>
      <c r="C3775" s="3" t="s">
        <v>6466</v>
      </c>
      <c r="D3775" s="6">
        <v>10000</v>
      </c>
      <c r="E3775" s="8">
        <v>0</v>
      </c>
      <c r="F3775" t="s">
        <v>8219</v>
      </c>
      <c r="G3775" t="s">
        <v>8232</v>
      </c>
      <c r="H3775" t="s">
        <v>8248</v>
      </c>
      <c r="I3775">
        <v>1433530104</v>
      </c>
      <c r="J3775">
        <v>1430938104</v>
      </c>
      <c r="K3775" t="b">
        <v>0</v>
      </c>
      <c r="L3775">
        <v>0</v>
      </c>
      <c r="M3775" t="b">
        <v>0</v>
      </c>
      <c r="N3775" t="s">
        <v>8270</v>
      </c>
      <c r="O3775">
        <f t="shared" si="232"/>
        <v>0</v>
      </c>
      <c r="P3775">
        <f t="shared" si="233"/>
        <v>0</v>
      </c>
      <c r="Q3775" s="10" t="s">
        <v>8308</v>
      </c>
      <c r="R3775" t="s">
        <v>8342</v>
      </c>
      <c r="S3775" s="15">
        <f t="shared" si="234"/>
        <v>42130.78361111111</v>
      </c>
      <c r="T3775" s="15">
        <f t="shared" si="235"/>
        <v>42160.78361111111</v>
      </c>
    </row>
    <row r="3776" spans="1:20" ht="43.2" hidden="1" x14ac:dyDescent="0.3">
      <c r="A3776">
        <v>2357</v>
      </c>
      <c r="B3776" s="3" t="s">
        <v>2358</v>
      </c>
      <c r="C3776" s="3" t="s">
        <v>6467</v>
      </c>
      <c r="D3776" s="6">
        <v>27000</v>
      </c>
      <c r="E3776" s="8">
        <v>0</v>
      </c>
      <c r="F3776" t="s">
        <v>8219</v>
      </c>
      <c r="G3776" t="s">
        <v>8224</v>
      </c>
      <c r="H3776" t="s">
        <v>8246</v>
      </c>
      <c r="I3776">
        <v>1445093578</v>
      </c>
      <c r="J3776">
        <v>1442501578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42264.620115740734</v>
      </c>
      <c r="T3776" s="15">
        <f t="shared" si="235"/>
        <v>42294.620115740734</v>
      </c>
    </row>
    <row r="3777" spans="1:20" ht="43.2" hidden="1" x14ac:dyDescent="0.3">
      <c r="A3777">
        <v>2358</v>
      </c>
      <c r="B3777" s="3" t="s">
        <v>2359</v>
      </c>
      <c r="C3777" s="3" t="s">
        <v>6468</v>
      </c>
      <c r="D3777" s="6">
        <v>1500</v>
      </c>
      <c r="E3777" s="8">
        <v>0</v>
      </c>
      <c r="F3777" t="s">
        <v>8219</v>
      </c>
      <c r="G3777" t="s">
        <v>8224</v>
      </c>
      <c r="H3777" t="s">
        <v>8246</v>
      </c>
      <c r="I3777">
        <v>1422664740</v>
      </c>
      <c r="J3777">
        <v>1417818036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41978.930972222224</v>
      </c>
      <c r="T3777" s="15">
        <f t="shared" si="235"/>
        <v>42035.027083333334</v>
      </c>
    </row>
    <row r="3778" spans="1:20" ht="43.2" hidden="1" x14ac:dyDescent="0.3">
      <c r="A3778">
        <v>2361</v>
      </c>
      <c r="B3778" s="3" t="s">
        <v>2362</v>
      </c>
      <c r="C3778" s="3" t="s">
        <v>6471</v>
      </c>
      <c r="D3778" s="6">
        <v>200</v>
      </c>
      <c r="E3778" s="8">
        <v>0</v>
      </c>
      <c r="F3778" t="s">
        <v>8219</v>
      </c>
      <c r="G3778" t="s">
        <v>8228</v>
      </c>
      <c r="H3778" t="s">
        <v>8250</v>
      </c>
      <c r="I3778">
        <v>1462053600</v>
      </c>
      <c r="J3778">
        <v>1459975008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42466.858888888892</v>
      </c>
      <c r="T3778" s="15">
        <f t="shared" si="235"/>
        <v>42490.916666666672</v>
      </c>
    </row>
    <row r="3779" spans="1:20" ht="43.2" hidden="1" x14ac:dyDescent="0.3">
      <c r="A3779">
        <v>2363</v>
      </c>
      <c r="B3779" s="3" t="s">
        <v>2364</v>
      </c>
      <c r="C3779" s="3" t="s">
        <v>6473</v>
      </c>
      <c r="D3779" s="6">
        <v>175000</v>
      </c>
      <c r="E3779" s="8">
        <v>0</v>
      </c>
      <c r="F3779" t="s">
        <v>8219</v>
      </c>
      <c r="G3779" t="s">
        <v>8223</v>
      </c>
      <c r="H3779" t="s">
        <v>8245</v>
      </c>
      <c r="I3779">
        <v>1451348200</v>
      </c>
      <c r="J3779">
        <v>1447460200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42322.011574074073</v>
      </c>
      <c r="T3779" s="15">
        <f t="shared" ref="T3779:T3842" si="239">(((I3779/60)/60)/24)+DATE(1970,1,1)</f>
        <v>42367.011574074073</v>
      </c>
    </row>
    <row r="3780" spans="1:20" ht="28.8" hidden="1" x14ac:dyDescent="0.3">
      <c r="A3780">
        <v>2364</v>
      </c>
      <c r="B3780" s="3" t="s">
        <v>2365</v>
      </c>
      <c r="C3780" s="3" t="s">
        <v>6474</v>
      </c>
      <c r="D3780" s="6">
        <v>128</v>
      </c>
      <c r="E3780" s="8">
        <v>0</v>
      </c>
      <c r="F3780" t="s">
        <v>8219</v>
      </c>
      <c r="G3780" t="s">
        <v>8223</v>
      </c>
      <c r="H3780" t="s">
        <v>8245</v>
      </c>
      <c r="I3780">
        <v>1445898356</v>
      </c>
      <c r="J3780">
        <v>1441146356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42248.934675925921</v>
      </c>
      <c r="T3780" s="15">
        <f t="shared" si="239"/>
        <v>42303.934675925921</v>
      </c>
    </row>
    <row r="3781" spans="1:20" ht="43.2" hidden="1" x14ac:dyDescent="0.3">
      <c r="A3781">
        <v>2365</v>
      </c>
      <c r="B3781" s="3" t="s">
        <v>2366</v>
      </c>
      <c r="C3781" s="3" t="s">
        <v>6475</v>
      </c>
      <c r="D3781" s="6">
        <v>1000</v>
      </c>
      <c r="E3781" s="8">
        <v>0</v>
      </c>
      <c r="F3781" t="s">
        <v>8219</v>
      </c>
      <c r="G3781" t="s">
        <v>8236</v>
      </c>
      <c r="H3781" t="s">
        <v>8248</v>
      </c>
      <c r="I3781">
        <v>1453071600</v>
      </c>
      <c r="J3781">
        <v>1449596425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42346.736400462964</v>
      </c>
      <c r="T3781" s="15">
        <f t="shared" si="239"/>
        <v>42386.958333333328</v>
      </c>
    </row>
    <row r="3782" spans="1:20" ht="43.2" hidden="1" x14ac:dyDescent="0.3">
      <c r="A3782">
        <v>2369</v>
      </c>
      <c r="B3782" s="3" t="s">
        <v>2370</v>
      </c>
      <c r="C3782" s="3" t="s">
        <v>6479</v>
      </c>
      <c r="D3782" s="6">
        <v>25000</v>
      </c>
      <c r="E3782" s="8">
        <v>0</v>
      </c>
      <c r="F3782" t="s">
        <v>8219</v>
      </c>
      <c r="G3782" t="s">
        <v>8223</v>
      </c>
      <c r="H3782" t="s">
        <v>8245</v>
      </c>
      <c r="I3782">
        <v>1455132611</v>
      </c>
      <c r="J3782">
        <v>1452540611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42380.812627314815</v>
      </c>
      <c r="T3782" s="15">
        <f t="shared" si="239"/>
        <v>42410.812627314815</v>
      </c>
    </row>
    <row r="3783" spans="1:20" ht="43.2" hidden="1" x14ac:dyDescent="0.3">
      <c r="A3783">
        <v>2371</v>
      </c>
      <c r="B3783" s="3" t="s">
        <v>2372</v>
      </c>
      <c r="C3783" s="3" t="s">
        <v>6481</v>
      </c>
      <c r="D3783" s="6">
        <v>2000</v>
      </c>
      <c r="E3783" s="8">
        <v>0</v>
      </c>
      <c r="F3783" t="s">
        <v>8219</v>
      </c>
      <c r="G3783" t="s">
        <v>8223</v>
      </c>
      <c r="H3783" t="s">
        <v>8245</v>
      </c>
      <c r="I3783">
        <v>1435257596</v>
      </c>
      <c r="J3783">
        <v>1432665596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42150.777731481481</v>
      </c>
      <c r="T3783" s="15">
        <f t="shared" si="239"/>
        <v>42180.777731481481</v>
      </c>
    </row>
    <row r="3784" spans="1:20" ht="43.2" hidden="1" x14ac:dyDescent="0.3">
      <c r="A3784">
        <v>2375</v>
      </c>
      <c r="B3784" s="3" t="s">
        <v>2376</v>
      </c>
      <c r="C3784" s="3" t="s">
        <v>6485</v>
      </c>
      <c r="D3784" s="6">
        <v>10000</v>
      </c>
      <c r="E3784" s="8">
        <v>0</v>
      </c>
      <c r="F3784" t="s">
        <v>8219</v>
      </c>
      <c r="G3784" t="s">
        <v>8223</v>
      </c>
      <c r="H3784" t="s">
        <v>8245</v>
      </c>
      <c r="I3784">
        <v>1473451437</v>
      </c>
      <c r="J3784">
        <v>1470859437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42592.836076388892</v>
      </c>
      <c r="T3784" s="15">
        <f t="shared" si="239"/>
        <v>42622.836076388892</v>
      </c>
    </row>
    <row r="3785" spans="1:20" ht="43.2" hidden="1" x14ac:dyDescent="0.3">
      <c r="A3785">
        <v>2377</v>
      </c>
      <c r="B3785" s="3" t="s">
        <v>2378</v>
      </c>
      <c r="C3785" s="3" t="s">
        <v>6487</v>
      </c>
      <c r="D3785" s="6">
        <v>2500</v>
      </c>
      <c r="E3785" s="8">
        <v>0</v>
      </c>
      <c r="F3785" t="s">
        <v>8219</v>
      </c>
      <c r="G3785" t="s">
        <v>8228</v>
      </c>
      <c r="H3785" t="s">
        <v>8250</v>
      </c>
      <c r="I3785">
        <v>1480110783</v>
      </c>
      <c r="J3785">
        <v>1477515183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42669.870173611111</v>
      </c>
      <c r="T3785" s="15">
        <f t="shared" si="239"/>
        <v>42699.911840277782</v>
      </c>
    </row>
    <row r="3786" spans="1:20" ht="43.2" hidden="1" x14ac:dyDescent="0.3">
      <c r="A3786">
        <v>2378</v>
      </c>
      <c r="B3786" s="3" t="s">
        <v>2379</v>
      </c>
      <c r="C3786" s="3" t="s">
        <v>6488</v>
      </c>
      <c r="D3786" s="6">
        <v>110000</v>
      </c>
      <c r="E3786" s="8">
        <v>0</v>
      </c>
      <c r="F3786" t="s">
        <v>8219</v>
      </c>
      <c r="G3786" t="s">
        <v>8223</v>
      </c>
      <c r="H3786" t="s">
        <v>8245</v>
      </c>
      <c r="I3786">
        <v>1440548330</v>
      </c>
      <c r="J3786">
        <v>1438042730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42213.013078703705</v>
      </c>
      <c r="T3786" s="15">
        <f t="shared" si="239"/>
        <v>42242.013078703705</v>
      </c>
    </row>
    <row r="3787" spans="1:20" ht="28.8" hidden="1" x14ac:dyDescent="0.3">
      <c r="A3787">
        <v>2379</v>
      </c>
      <c r="B3787" s="3" t="s">
        <v>2380</v>
      </c>
      <c r="C3787" s="3" t="s">
        <v>6489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1444004616</v>
      </c>
      <c r="J3787">
        <v>1440116616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42237.016388888893</v>
      </c>
      <c r="T3787" s="15">
        <f t="shared" si="239"/>
        <v>42282.016388888893</v>
      </c>
    </row>
    <row r="3788" spans="1:20" ht="43.2" hidden="1" x14ac:dyDescent="0.3">
      <c r="A3788">
        <v>2386</v>
      </c>
      <c r="B3788" s="3" t="s">
        <v>2387</v>
      </c>
      <c r="C3788" s="3" t="s">
        <v>6496</v>
      </c>
      <c r="D3788" s="6">
        <v>30000</v>
      </c>
      <c r="E3788" s="8">
        <v>0</v>
      </c>
      <c r="F3788" t="s">
        <v>8219</v>
      </c>
      <c r="G3788" t="s">
        <v>8228</v>
      </c>
      <c r="H3788" t="s">
        <v>8250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41954.838240740741</v>
      </c>
      <c r="T3788" s="15">
        <f t="shared" si="239"/>
        <v>42014.838240740741</v>
      </c>
    </row>
    <row r="3789" spans="1:20" ht="43.2" hidden="1" x14ac:dyDescent="0.3">
      <c r="A3789">
        <v>2390</v>
      </c>
      <c r="B3789" s="3" t="s">
        <v>2391</v>
      </c>
      <c r="C3789" s="3" t="s">
        <v>6500</v>
      </c>
      <c r="D3789" s="6">
        <v>510000</v>
      </c>
      <c r="E3789" s="8">
        <v>0</v>
      </c>
      <c r="F3789" t="s">
        <v>8219</v>
      </c>
      <c r="G3789" t="s">
        <v>8225</v>
      </c>
      <c r="H3789" t="s">
        <v>8247</v>
      </c>
      <c r="I3789">
        <v>1420352264</v>
      </c>
      <c r="J3789">
        <v>1416896264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41968.262314814812</v>
      </c>
      <c r="T3789" s="15">
        <f t="shared" si="239"/>
        <v>42008.262314814812</v>
      </c>
    </row>
    <row r="3790" spans="1:20" ht="43.2" hidden="1" x14ac:dyDescent="0.3">
      <c r="A3790">
        <v>2392</v>
      </c>
      <c r="B3790" s="3" t="s">
        <v>2393</v>
      </c>
      <c r="C3790" s="3" t="s">
        <v>6502</v>
      </c>
      <c r="D3790" s="6">
        <v>4200</v>
      </c>
      <c r="E3790" s="8">
        <v>0</v>
      </c>
      <c r="F3790" t="s">
        <v>8219</v>
      </c>
      <c r="G3790" t="s">
        <v>8223</v>
      </c>
      <c r="H3790" t="s">
        <v>8245</v>
      </c>
      <c r="I3790">
        <v>1446087223</v>
      </c>
      <c r="J3790">
        <v>1443495223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42276.120636574073</v>
      </c>
      <c r="T3790" s="15">
        <f t="shared" si="239"/>
        <v>42306.120636574073</v>
      </c>
    </row>
    <row r="3791" spans="1:20" ht="43.2" hidden="1" x14ac:dyDescent="0.3">
      <c r="A3791">
        <v>2395</v>
      </c>
      <c r="B3791" s="3" t="s">
        <v>2396</v>
      </c>
      <c r="C3791" s="3" t="s">
        <v>6505</v>
      </c>
      <c r="D3791" s="6">
        <v>33000</v>
      </c>
      <c r="E3791" s="8">
        <v>0</v>
      </c>
      <c r="F3791" t="s">
        <v>8219</v>
      </c>
      <c r="G3791" t="s">
        <v>8223</v>
      </c>
      <c r="H3791" t="s">
        <v>8245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42717.121377314819</v>
      </c>
      <c r="T3791" s="15">
        <f t="shared" si="239"/>
        <v>42745.372916666667</v>
      </c>
    </row>
    <row r="3792" spans="1:20" ht="43.2" hidden="1" x14ac:dyDescent="0.3">
      <c r="A3792">
        <v>2397</v>
      </c>
      <c r="B3792" s="3" t="s">
        <v>2398</v>
      </c>
      <c r="C3792" s="3" t="s">
        <v>6507</v>
      </c>
      <c r="D3792" s="6">
        <v>124000</v>
      </c>
      <c r="E3792" s="8">
        <v>0</v>
      </c>
      <c r="F3792" t="s">
        <v>8219</v>
      </c>
      <c r="G3792" t="s">
        <v>8223</v>
      </c>
      <c r="H3792" t="s">
        <v>8245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41976.88490740741</v>
      </c>
      <c r="T3792" s="15">
        <f t="shared" si="239"/>
        <v>42006.88490740741</v>
      </c>
    </row>
    <row r="3793" spans="1:20" ht="43.2" hidden="1" x14ac:dyDescent="0.3">
      <c r="A3793">
        <v>2398</v>
      </c>
      <c r="B3793" s="3" t="s">
        <v>2399</v>
      </c>
      <c r="C3793" s="3" t="s">
        <v>6508</v>
      </c>
      <c r="D3793" s="6">
        <v>4000</v>
      </c>
      <c r="E3793" s="8">
        <v>0</v>
      </c>
      <c r="F3793" t="s">
        <v>8219</v>
      </c>
      <c r="G3793" t="s">
        <v>8223</v>
      </c>
      <c r="H3793" t="s">
        <v>8245</v>
      </c>
      <c r="I3793">
        <v>1435874384</v>
      </c>
      <c r="J3793">
        <v>1433282384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42157.916481481487</v>
      </c>
      <c r="T3793" s="15">
        <f t="shared" si="239"/>
        <v>42187.916481481487</v>
      </c>
    </row>
    <row r="3794" spans="1:20" ht="43.2" hidden="1" x14ac:dyDescent="0.3">
      <c r="A3794">
        <v>2399</v>
      </c>
      <c r="B3794" s="3" t="s">
        <v>2400</v>
      </c>
      <c r="C3794" s="3" t="s">
        <v>6509</v>
      </c>
      <c r="D3794" s="6">
        <v>13000</v>
      </c>
      <c r="E3794" s="8">
        <v>0</v>
      </c>
      <c r="F3794" t="s">
        <v>8219</v>
      </c>
      <c r="G3794" t="s">
        <v>8234</v>
      </c>
      <c r="H3794" t="s">
        <v>8254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41956.853078703702</v>
      </c>
      <c r="T3794" s="15">
        <f t="shared" si="239"/>
        <v>41991.853078703702</v>
      </c>
    </row>
    <row r="3795" spans="1:20" ht="43.2" hidden="1" x14ac:dyDescent="0.3">
      <c r="A3795">
        <v>2400</v>
      </c>
      <c r="B3795" s="3" t="s">
        <v>2401</v>
      </c>
      <c r="C3795" s="3" t="s">
        <v>6510</v>
      </c>
      <c r="D3795" s="6">
        <v>50000</v>
      </c>
      <c r="E3795" s="8">
        <v>0</v>
      </c>
      <c r="F3795" t="s">
        <v>8219</v>
      </c>
      <c r="G3795" t="s">
        <v>8225</v>
      </c>
      <c r="H3795" t="s">
        <v>8247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42444.268101851849</v>
      </c>
      <c r="T3795" s="15">
        <f t="shared" si="239"/>
        <v>42474.268101851849</v>
      </c>
    </row>
    <row r="3796" spans="1:20" ht="43.2" hidden="1" x14ac:dyDescent="0.3">
      <c r="A3796">
        <v>2561</v>
      </c>
      <c r="B3796" s="3" t="s">
        <v>2561</v>
      </c>
      <c r="C3796" s="3" t="s">
        <v>6671</v>
      </c>
      <c r="D3796" s="6">
        <v>100000</v>
      </c>
      <c r="E3796" s="8">
        <v>0</v>
      </c>
      <c r="F3796" t="s">
        <v>8219</v>
      </c>
      <c r="G3796" t="s">
        <v>8228</v>
      </c>
      <c r="H3796" t="s">
        <v>8250</v>
      </c>
      <c r="I3796">
        <v>1444740089</v>
      </c>
      <c r="J3796">
        <v>1442148089</v>
      </c>
      <c r="K3796" t="b">
        <v>0</v>
      </c>
      <c r="L3796">
        <v>0</v>
      </c>
      <c r="M3796" t="b">
        <v>0</v>
      </c>
      <c r="N3796" t="s">
        <v>8282</v>
      </c>
      <c r="O3796">
        <f t="shared" si="236"/>
        <v>0</v>
      </c>
      <c r="P3796">
        <f t="shared" si="237"/>
        <v>0</v>
      </c>
      <c r="Q3796" s="10" t="s">
        <v>8319</v>
      </c>
      <c r="R3796" t="s">
        <v>8345</v>
      </c>
      <c r="S3796" s="15">
        <f t="shared" si="238"/>
        <v>42260.528807870374</v>
      </c>
      <c r="T3796" s="15">
        <f t="shared" si="239"/>
        <v>42290.528807870374</v>
      </c>
    </row>
    <row r="3797" spans="1:20" ht="28.8" hidden="1" x14ac:dyDescent="0.3">
      <c r="A3797">
        <v>2563</v>
      </c>
      <c r="B3797" s="3" t="s">
        <v>2563</v>
      </c>
      <c r="C3797" s="3" t="s">
        <v>6673</v>
      </c>
      <c r="D3797" s="6">
        <v>20000</v>
      </c>
      <c r="E3797" s="8">
        <v>0</v>
      </c>
      <c r="F3797" t="s">
        <v>8219</v>
      </c>
      <c r="G3797" t="s">
        <v>8223</v>
      </c>
      <c r="H3797" t="s">
        <v>8245</v>
      </c>
      <c r="I3797">
        <v>1438226451</v>
      </c>
      <c r="J3797">
        <v>1433042451</v>
      </c>
      <c r="K3797" t="b">
        <v>0</v>
      </c>
      <c r="L3797">
        <v>0</v>
      </c>
      <c r="M3797" t="b">
        <v>0</v>
      </c>
      <c r="N3797" t="s">
        <v>8282</v>
      </c>
      <c r="O3797">
        <f t="shared" si="236"/>
        <v>0</v>
      </c>
      <c r="P3797">
        <f t="shared" si="237"/>
        <v>0</v>
      </c>
      <c r="Q3797" s="10" t="s">
        <v>8319</v>
      </c>
      <c r="R3797" t="s">
        <v>8345</v>
      </c>
      <c r="S3797" s="15">
        <f t="shared" si="238"/>
        <v>42155.139479166668</v>
      </c>
      <c r="T3797" s="15">
        <f t="shared" si="239"/>
        <v>42215.139479166668</v>
      </c>
    </row>
    <row r="3798" spans="1:20" ht="43.2" hidden="1" x14ac:dyDescent="0.3">
      <c r="A3798">
        <v>2564</v>
      </c>
      <c r="B3798" s="3" t="s">
        <v>2564</v>
      </c>
      <c r="C3798" s="3" t="s">
        <v>6674</v>
      </c>
      <c r="D3798" s="6">
        <v>40000</v>
      </c>
      <c r="E3798" s="8">
        <v>0</v>
      </c>
      <c r="F3798" t="s">
        <v>8219</v>
      </c>
      <c r="G3798" t="s">
        <v>8228</v>
      </c>
      <c r="H3798" t="s">
        <v>8250</v>
      </c>
      <c r="I3798">
        <v>1406854699</v>
      </c>
      <c r="J3798">
        <v>1404262699</v>
      </c>
      <c r="K3798" t="b">
        <v>0</v>
      </c>
      <c r="L3798">
        <v>0</v>
      </c>
      <c r="M3798" t="b">
        <v>0</v>
      </c>
      <c r="N3798" t="s">
        <v>8282</v>
      </c>
      <c r="O3798">
        <f t="shared" si="236"/>
        <v>0</v>
      </c>
      <c r="P3798">
        <f t="shared" si="237"/>
        <v>0</v>
      </c>
      <c r="Q3798" s="10" t="s">
        <v>8319</v>
      </c>
      <c r="R3798" t="s">
        <v>8345</v>
      </c>
      <c r="S3798" s="15">
        <f t="shared" si="238"/>
        <v>41822.040497685186</v>
      </c>
      <c r="T3798" s="15">
        <f t="shared" si="239"/>
        <v>41852.040497685186</v>
      </c>
    </row>
    <row r="3799" spans="1:20" ht="43.2" hidden="1" x14ac:dyDescent="0.3">
      <c r="A3799">
        <v>2566</v>
      </c>
      <c r="B3799" s="3" t="s">
        <v>2566</v>
      </c>
      <c r="C3799" s="3" t="s">
        <v>6676</v>
      </c>
      <c r="D3799" s="6">
        <v>35000</v>
      </c>
      <c r="E3799" s="8">
        <v>0</v>
      </c>
      <c r="F3799" t="s">
        <v>8219</v>
      </c>
      <c r="G3799" t="s">
        <v>8223</v>
      </c>
      <c r="H3799" t="s">
        <v>8245</v>
      </c>
      <c r="I3799">
        <v>1408663948</v>
      </c>
      <c r="J3799">
        <v>1406071948</v>
      </c>
      <c r="K3799" t="b">
        <v>0</v>
      </c>
      <c r="L3799">
        <v>0</v>
      </c>
      <c r="M3799" t="b">
        <v>0</v>
      </c>
      <c r="N3799" t="s">
        <v>8282</v>
      </c>
      <c r="O3799">
        <f t="shared" si="236"/>
        <v>0</v>
      </c>
      <c r="P3799">
        <f t="shared" si="237"/>
        <v>0</v>
      </c>
      <c r="Q3799" s="10" t="s">
        <v>8319</v>
      </c>
      <c r="R3799" t="s">
        <v>8345</v>
      </c>
      <c r="S3799" s="15">
        <f t="shared" si="238"/>
        <v>41842.980879629627</v>
      </c>
      <c r="T3799" s="15">
        <f t="shared" si="239"/>
        <v>41872.980879629627</v>
      </c>
    </row>
    <row r="3800" spans="1:20" ht="43.2" hidden="1" x14ac:dyDescent="0.3">
      <c r="A3800">
        <v>2572</v>
      </c>
      <c r="B3800" s="3" t="s">
        <v>2572</v>
      </c>
      <c r="C3800" s="3" t="s">
        <v>6682</v>
      </c>
      <c r="D3800" s="6">
        <v>30000</v>
      </c>
      <c r="E3800" s="8">
        <v>0</v>
      </c>
      <c r="F3800" t="s">
        <v>8219</v>
      </c>
      <c r="G3800" t="s">
        <v>8223</v>
      </c>
      <c r="H3800" t="s">
        <v>8245</v>
      </c>
      <c r="I3800">
        <v>1428893517</v>
      </c>
      <c r="J3800">
        <v>1426301517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5">
        <f t="shared" si="238"/>
        <v>42077.119409722218</v>
      </c>
      <c r="T3800" s="15">
        <f t="shared" si="239"/>
        <v>42107.119409722218</v>
      </c>
    </row>
    <row r="3801" spans="1:20" ht="43.2" hidden="1" x14ac:dyDescent="0.3">
      <c r="A3801">
        <v>2573</v>
      </c>
      <c r="B3801" s="3" t="s">
        <v>2573</v>
      </c>
      <c r="C3801" s="3" t="s">
        <v>6683</v>
      </c>
      <c r="D3801" s="6">
        <v>8000</v>
      </c>
      <c r="E3801" s="8">
        <v>0</v>
      </c>
      <c r="F3801" t="s">
        <v>8219</v>
      </c>
      <c r="G3801" t="s">
        <v>8223</v>
      </c>
      <c r="H3801" t="s">
        <v>8245</v>
      </c>
      <c r="I3801">
        <v>1408803149</v>
      </c>
      <c r="J3801">
        <v>1404915149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5">
        <f t="shared" si="238"/>
        <v>41829.592002314814</v>
      </c>
      <c r="T3801" s="15">
        <f t="shared" si="239"/>
        <v>41874.592002314814</v>
      </c>
    </row>
    <row r="3802" spans="1:20" ht="43.2" hidden="1" x14ac:dyDescent="0.3">
      <c r="A3802">
        <v>2574</v>
      </c>
      <c r="B3802" s="3" t="s">
        <v>2574</v>
      </c>
      <c r="C3802" s="3" t="s">
        <v>6684</v>
      </c>
      <c r="D3802" s="6">
        <v>10000</v>
      </c>
      <c r="E3802" s="8">
        <v>0</v>
      </c>
      <c r="F3802" t="s">
        <v>8219</v>
      </c>
      <c r="G3802" t="s">
        <v>8223</v>
      </c>
      <c r="H3802" t="s">
        <v>8245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8282</v>
      </c>
      <c r="O3802">
        <f t="shared" si="236"/>
        <v>0</v>
      </c>
      <c r="P3802">
        <f t="shared" si="237"/>
        <v>0</v>
      </c>
      <c r="Q3802" s="10" t="s">
        <v>8319</v>
      </c>
      <c r="R3802" t="s">
        <v>8345</v>
      </c>
      <c r="S3802" s="15">
        <f t="shared" si="238"/>
        <v>42487.825752314813</v>
      </c>
      <c r="T3802" s="15">
        <f t="shared" si="239"/>
        <v>42508.825752314813</v>
      </c>
    </row>
    <row r="3803" spans="1:20" ht="43.2" hidden="1" x14ac:dyDescent="0.3">
      <c r="A3803">
        <v>2575</v>
      </c>
      <c r="B3803" s="3" t="s">
        <v>2575</v>
      </c>
      <c r="C3803" s="3" t="s">
        <v>6685</v>
      </c>
      <c r="D3803" s="6">
        <v>85000</v>
      </c>
      <c r="E3803" s="8">
        <v>0</v>
      </c>
      <c r="F3803" t="s">
        <v>8219</v>
      </c>
      <c r="G3803" t="s">
        <v>8223</v>
      </c>
      <c r="H3803" t="s">
        <v>8245</v>
      </c>
      <c r="I3803">
        <v>1421030194</v>
      </c>
      <c r="J3803">
        <v>1418438194</v>
      </c>
      <c r="K3803" t="b">
        <v>0</v>
      </c>
      <c r="L3803">
        <v>0</v>
      </c>
      <c r="M3803" t="b">
        <v>0</v>
      </c>
      <c r="N3803" t="s">
        <v>8282</v>
      </c>
      <c r="O3803">
        <f t="shared" si="236"/>
        <v>0</v>
      </c>
      <c r="P3803">
        <f t="shared" si="237"/>
        <v>0</v>
      </c>
      <c r="Q3803" s="10" t="s">
        <v>8319</v>
      </c>
      <c r="R3803" t="s">
        <v>8345</v>
      </c>
      <c r="S3803" s="15">
        <f t="shared" si="238"/>
        <v>41986.108726851846</v>
      </c>
      <c r="T3803" s="15">
        <f t="shared" si="239"/>
        <v>42016.108726851846</v>
      </c>
    </row>
    <row r="3804" spans="1:20" ht="28.8" hidden="1" x14ac:dyDescent="0.3">
      <c r="A3804">
        <v>2576</v>
      </c>
      <c r="B3804" s="3" t="s">
        <v>2576</v>
      </c>
      <c r="C3804" s="3" t="s">
        <v>6686</v>
      </c>
      <c r="D3804" s="6">
        <v>10000</v>
      </c>
      <c r="E3804" s="8">
        <v>0</v>
      </c>
      <c r="F3804" t="s">
        <v>8219</v>
      </c>
      <c r="G3804" t="s">
        <v>8223</v>
      </c>
      <c r="H3804" t="s">
        <v>8245</v>
      </c>
      <c r="I3804">
        <v>1428707647</v>
      </c>
      <c r="J3804">
        <v>1424823247</v>
      </c>
      <c r="K3804" t="b">
        <v>0</v>
      </c>
      <c r="L3804">
        <v>0</v>
      </c>
      <c r="M3804" t="b">
        <v>0</v>
      </c>
      <c r="N3804" t="s">
        <v>8282</v>
      </c>
      <c r="O3804">
        <f t="shared" si="236"/>
        <v>0</v>
      </c>
      <c r="P3804">
        <f t="shared" si="237"/>
        <v>0</v>
      </c>
      <c r="Q3804" s="10" t="s">
        <v>8319</v>
      </c>
      <c r="R3804" t="s">
        <v>8345</v>
      </c>
      <c r="S3804" s="15">
        <f t="shared" si="238"/>
        <v>42060.00980324074</v>
      </c>
      <c r="T3804" s="15">
        <f t="shared" si="239"/>
        <v>42104.968136574069</v>
      </c>
    </row>
    <row r="3805" spans="1:20" ht="43.2" hidden="1" x14ac:dyDescent="0.3">
      <c r="A3805">
        <v>2577</v>
      </c>
      <c r="B3805" s="3" t="s">
        <v>2577</v>
      </c>
      <c r="C3805" s="3" t="s">
        <v>6687</v>
      </c>
      <c r="D3805" s="6">
        <v>15000</v>
      </c>
      <c r="E3805" s="8">
        <v>0</v>
      </c>
      <c r="F3805" t="s">
        <v>8219</v>
      </c>
      <c r="G3805" t="s">
        <v>8223</v>
      </c>
      <c r="H3805" t="s">
        <v>8245</v>
      </c>
      <c r="I3805">
        <v>1407181297</v>
      </c>
      <c r="J3805">
        <v>1405021297</v>
      </c>
      <c r="K3805" t="b">
        <v>0</v>
      </c>
      <c r="L3805">
        <v>0</v>
      </c>
      <c r="M3805" t="b">
        <v>0</v>
      </c>
      <c r="N3805" t="s">
        <v>8282</v>
      </c>
      <c r="O3805">
        <f t="shared" si="236"/>
        <v>0</v>
      </c>
      <c r="P3805">
        <f t="shared" si="237"/>
        <v>0</v>
      </c>
      <c r="Q3805" s="10" t="s">
        <v>8319</v>
      </c>
      <c r="R3805" t="s">
        <v>8345</v>
      </c>
      <c r="S3805" s="15">
        <f t="shared" si="238"/>
        <v>41830.820567129631</v>
      </c>
      <c r="T3805" s="15">
        <f t="shared" si="239"/>
        <v>41855.820567129631</v>
      </c>
    </row>
    <row r="3806" spans="1:20" ht="57.6" hidden="1" x14ac:dyDescent="0.3">
      <c r="A3806">
        <v>2578</v>
      </c>
      <c r="B3806" s="3" t="s">
        <v>2578</v>
      </c>
      <c r="C3806" s="3" t="s">
        <v>6688</v>
      </c>
      <c r="D3806" s="6">
        <v>6000</v>
      </c>
      <c r="E3806" s="8">
        <v>0</v>
      </c>
      <c r="F3806" t="s">
        <v>8219</v>
      </c>
      <c r="G3806" t="s">
        <v>8223</v>
      </c>
      <c r="H3806" t="s">
        <v>8245</v>
      </c>
      <c r="I3806">
        <v>1444410000</v>
      </c>
      <c r="J3806">
        <v>1440203579</v>
      </c>
      <c r="K3806" t="b">
        <v>0</v>
      </c>
      <c r="L3806">
        <v>0</v>
      </c>
      <c r="M3806" t="b">
        <v>0</v>
      </c>
      <c r="N3806" t="s">
        <v>8282</v>
      </c>
      <c r="O3806">
        <f t="shared" si="236"/>
        <v>0</v>
      </c>
      <c r="P3806">
        <f t="shared" si="237"/>
        <v>0</v>
      </c>
      <c r="Q3806" s="10" t="s">
        <v>8319</v>
      </c>
      <c r="R3806" t="s">
        <v>8345</v>
      </c>
      <c r="S3806" s="15">
        <f t="shared" si="238"/>
        <v>42238.022905092599</v>
      </c>
      <c r="T3806" s="15">
        <f t="shared" si="239"/>
        <v>42286.708333333328</v>
      </c>
    </row>
    <row r="3807" spans="1:20" ht="43.2" hidden="1" x14ac:dyDescent="0.3">
      <c r="A3807">
        <v>2954</v>
      </c>
      <c r="B3807" s="3" t="s">
        <v>2954</v>
      </c>
      <c r="C3807" s="3" t="s">
        <v>7064</v>
      </c>
      <c r="D3807" s="6">
        <v>15000</v>
      </c>
      <c r="E3807" s="8">
        <v>0</v>
      </c>
      <c r="F3807" t="s">
        <v>8219</v>
      </c>
      <c r="G3807" t="s">
        <v>8223</v>
      </c>
      <c r="H3807" t="s">
        <v>8245</v>
      </c>
      <c r="I3807">
        <v>1489669203</v>
      </c>
      <c r="J3807">
        <v>1487944803</v>
      </c>
      <c r="K3807" t="b">
        <v>0</v>
      </c>
      <c r="L3807">
        <v>0</v>
      </c>
      <c r="M3807" t="b">
        <v>0</v>
      </c>
      <c r="N3807" t="s">
        <v>8301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8324</v>
      </c>
      <c r="S3807" s="15">
        <f t="shared" si="238"/>
        <v>42790.583368055552</v>
      </c>
      <c r="T3807" s="15">
        <f t="shared" si="239"/>
        <v>42810.541701388895</v>
      </c>
    </row>
    <row r="3808" spans="1:20" ht="43.2" hidden="1" x14ac:dyDescent="0.3">
      <c r="A3808">
        <v>2958</v>
      </c>
      <c r="B3808" s="3" t="s">
        <v>2958</v>
      </c>
      <c r="C3808" s="3" t="s">
        <v>7068</v>
      </c>
      <c r="D3808" s="6">
        <v>80000</v>
      </c>
      <c r="E3808" s="8">
        <v>0</v>
      </c>
      <c r="F3808" t="s">
        <v>8219</v>
      </c>
      <c r="G3808" t="s">
        <v>8223</v>
      </c>
      <c r="H3808" t="s">
        <v>8245</v>
      </c>
      <c r="I3808">
        <v>1462729317</v>
      </c>
      <c r="J3808">
        <v>1457548917</v>
      </c>
      <c r="K3808" t="b">
        <v>0</v>
      </c>
      <c r="L3808">
        <v>0</v>
      </c>
      <c r="M3808" t="b">
        <v>0</v>
      </c>
      <c r="N3808" t="s">
        <v>8301</v>
      </c>
      <c r="O3808">
        <f t="shared" si="236"/>
        <v>0</v>
      </c>
      <c r="P3808">
        <f t="shared" si="237"/>
        <v>0</v>
      </c>
      <c r="Q3808" s="10" t="s">
        <v>8323</v>
      </c>
      <c r="R3808" t="s">
        <v>8324</v>
      </c>
      <c r="S3808" s="15">
        <f t="shared" si="238"/>
        <v>42438.779131944444</v>
      </c>
      <c r="T3808" s="15">
        <f t="shared" si="239"/>
        <v>42498.73746527778</v>
      </c>
    </row>
    <row r="3809" spans="1:20" ht="43.2" hidden="1" x14ac:dyDescent="0.3">
      <c r="A3809">
        <v>2959</v>
      </c>
      <c r="B3809" s="3" t="s">
        <v>2959</v>
      </c>
      <c r="C3809" s="3" t="s">
        <v>7069</v>
      </c>
      <c r="D3809" s="6">
        <v>10000</v>
      </c>
      <c r="E3809" s="8">
        <v>0</v>
      </c>
      <c r="F3809" t="s">
        <v>8219</v>
      </c>
      <c r="G3809" t="s">
        <v>8224</v>
      </c>
      <c r="H3809" t="s">
        <v>8246</v>
      </c>
      <c r="I3809">
        <v>1465258325</v>
      </c>
      <c r="J3809">
        <v>1462666325</v>
      </c>
      <c r="K3809" t="b">
        <v>0</v>
      </c>
      <c r="L3809">
        <v>0</v>
      </c>
      <c r="M3809" t="b">
        <v>0</v>
      </c>
      <c r="N3809" t="s">
        <v>8301</v>
      </c>
      <c r="O3809">
        <f t="shared" si="236"/>
        <v>0</v>
      </c>
      <c r="P3809">
        <f t="shared" si="237"/>
        <v>0</v>
      </c>
      <c r="Q3809" s="10" t="s">
        <v>8323</v>
      </c>
      <c r="R3809" t="s">
        <v>8324</v>
      </c>
      <c r="S3809" s="15">
        <f t="shared" si="238"/>
        <v>42498.008391203708</v>
      </c>
      <c r="T3809" s="15">
        <f t="shared" si="239"/>
        <v>42528.008391203708</v>
      </c>
    </row>
    <row r="3810" spans="1:20" ht="43.2" hidden="1" x14ac:dyDescent="0.3">
      <c r="A3810">
        <v>2960</v>
      </c>
      <c r="B3810" s="3" t="s">
        <v>2960</v>
      </c>
      <c r="C3810" s="3" t="s">
        <v>7070</v>
      </c>
      <c r="D3810" s="6">
        <v>30000000</v>
      </c>
      <c r="E3810" s="8">
        <v>0</v>
      </c>
      <c r="F3810" t="s">
        <v>8219</v>
      </c>
      <c r="G3810" t="s">
        <v>8223</v>
      </c>
      <c r="H3810" t="s">
        <v>8245</v>
      </c>
      <c r="I3810">
        <v>1410459023</v>
      </c>
      <c r="J3810">
        <v>1407867023</v>
      </c>
      <c r="K3810" t="b">
        <v>0</v>
      </c>
      <c r="L3810">
        <v>0</v>
      </c>
      <c r="M3810" t="b">
        <v>0</v>
      </c>
      <c r="N3810" t="s">
        <v>8301</v>
      </c>
      <c r="O3810">
        <f t="shared" si="236"/>
        <v>0</v>
      </c>
      <c r="P3810">
        <f t="shared" si="237"/>
        <v>0</v>
      </c>
      <c r="Q3810" s="10" t="s">
        <v>8323</v>
      </c>
      <c r="R3810" t="s">
        <v>8324</v>
      </c>
      <c r="S3810" s="15">
        <f t="shared" si="238"/>
        <v>41863.757210648146</v>
      </c>
      <c r="T3810" s="15">
        <f t="shared" si="239"/>
        <v>41893.757210648146</v>
      </c>
    </row>
    <row r="3811" spans="1:20" hidden="1" x14ac:dyDescent="0.3">
      <c r="A3811">
        <v>3125</v>
      </c>
      <c r="B3811" s="3" t="s">
        <v>3125</v>
      </c>
      <c r="C3811" s="3" t="s">
        <v>7235</v>
      </c>
      <c r="D3811" s="6">
        <v>1500000</v>
      </c>
      <c r="E3811" s="8">
        <v>0</v>
      </c>
      <c r="F3811" t="s">
        <v>8219</v>
      </c>
      <c r="G3811" t="s">
        <v>8223</v>
      </c>
      <c r="H3811" t="s">
        <v>8245</v>
      </c>
      <c r="I3811">
        <v>1452142672</v>
      </c>
      <c r="J3811">
        <v>1449550672</v>
      </c>
      <c r="K3811" t="b">
        <v>0</v>
      </c>
      <c r="L3811">
        <v>0</v>
      </c>
      <c r="M3811" t="b">
        <v>0</v>
      </c>
      <c r="N3811" t="s">
        <v>8301</v>
      </c>
      <c r="O3811">
        <f t="shared" si="236"/>
        <v>0</v>
      </c>
      <c r="P3811">
        <f t="shared" si="237"/>
        <v>0</v>
      </c>
      <c r="Q3811" s="10" t="s">
        <v>8323</v>
      </c>
      <c r="R3811" t="s">
        <v>8324</v>
      </c>
      <c r="S3811" s="15">
        <f t="shared" si="238"/>
        <v>42346.20685185185</v>
      </c>
      <c r="T3811" s="15">
        <f t="shared" si="239"/>
        <v>42376.20685185185</v>
      </c>
    </row>
    <row r="3812" spans="1:20" ht="43.2" hidden="1" x14ac:dyDescent="0.3">
      <c r="A3812">
        <v>3127</v>
      </c>
      <c r="B3812" s="3" t="s">
        <v>3127</v>
      </c>
      <c r="C3812" s="3" t="s">
        <v>7237</v>
      </c>
      <c r="D3812" s="6">
        <v>100000</v>
      </c>
      <c r="E3812" s="8">
        <v>0</v>
      </c>
      <c r="F3812" t="s">
        <v>8219</v>
      </c>
      <c r="G3812" t="s">
        <v>8223</v>
      </c>
      <c r="H3812" t="s">
        <v>8245</v>
      </c>
      <c r="I3812">
        <v>1425242029</v>
      </c>
      <c r="J3812">
        <v>1422650029</v>
      </c>
      <c r="K3812" t="b">
        <v>0</v>
      </c>
      <c r="L3812">
        <v>0</v>
      </c>
      <c r="M3812" t="b">
        <v>0</v>
      </c>
      <c r="N3812" t="s">
        <v>8301</v>
      </c>
      <c r="O3812">
        <f t="shared" si="236"/>
        <v>0</v>
      </c>
      <c r="P3812">
        <f t="shared" si="237"/>
        <v>0</v>
      </c>
      <c r="Q3812" s="10" t="s">
        <v>8323</v>
      </c>
      <c r="R3812" t="s">
        <v>8324</v>
      </c>
      <c r="S3812" s="15">
        <f t="shared" si="238"/>
        <v>42034.856817129628</v>
      </c>
      <c r="T3812" s="15">
        <f t="shared" si="239"/>
        <v>42064.856817129628</v>
      </c>
    </row>
    <row r="3813" spans="1:20" ht="43.2" hidden="1" x14ac:dyDescent="0.3">
      <c r="A3813">
        <v>3872</v>
      </c>
      <c r="B3813" s="3" t="s">
        <v>3869</v>
      </c>
      <c r="C3813" s="3" t="s">
        <v>7981</v>
      </c>
      <c r="D3813" s="6">
        <v>15000</v>
      </c>
      <c r="E3813" s="8">
        <v>0</v>
      </c>
      <c r="F3813" t="s">
        <v>8219</v>
      </c>
      <c r="G3813" t="s">
        <v>8223</v>
      </c>
      <c r="H3813" t="s">
        <v>8245</v>
      </c>
      <c r="I3813">
        <v>1439522996</v>
      </c>
      <c r="J3813">
        <v>1435202996</v>
      </c>
      <c r="K3813" t="b">
        <v>0</v>
      </c>
      <c r="L3813">
        <v>0</v>
      </c>
      <c r="M3813" t="b">
        <v>0</v>
      </c>
      <c r="N3813" t="s">
        <v>8303</v>
      </c>
      <c r="O3813">
        <f t="shared" si="236"/>
        <v>0</v>
      </c>
      <c r="P3813">
        <f t="shared" si="237"/>
        <v>0</v>
      </c>
      <c r="Q3813" s="10" t="s">
        <v>8323</v>
      </c>
      <c r="R3813" t="s">
        <v>8335</v>
      </c>
      <c r="S3813" s="15">
        <f t="shared" si="238"/>
        <v>42180.145787037036</v>
      </c>
      <c r="T3813" s="15">
        <f t="shared" si="239"/>
        <v>42230.145787037036</v>
      </c>
    </row>
    <row r="3814" spans="1:20" ht="43.2" hidden="1" x14ac:dyDescent="0.3">
      <c r="A3814">
        <v>3873</v>
      </c>
      <c r="B3814" s="3" t="s">
        <v>3870</v>
      </c>
      <c r="C3814" s="3" t="s">
        <v>7982</v>
      </c>
      <c r="D3814" s="6">
        <v>5500</v>
      </c>
      <c r="E3814" s="8">
        <v>0</v>
      </c>
      <c r="F3814" t="s">
        <v>8219</v>
      </c>
      <c r="G3814" t="s">
        <v>8223</v>
      </c>
      <c r="H3814" t="s">
        <v>8245</v>
      </c>
      <c r="I3814">
        <v>1444322535</v>
      </c>
      <c r="J3814">
        <v>1441730535</v>
      </c>
      <c r="K3814" t="b">
        <v>0</v>
      </c>
      <c r="L3814">
        <v>0</v>
      </c>
      <c r="M3814" t="b">
        <v>0</v>
      </c>
      <c r="N3814" t="s">
        <v>8303</v>
      </c>
      <c r="O3814">
        <f t="shared" si="236"/>
        <v>0</v>
      </c>
      <c r="P3814">
        <f t="shared" si="237"/>
        <v>0</v>
      </c>
      <c r="Q3814" s="10" t="s">
        <v>8323</v>
      </c>
      <c r="R3814" t="s">
        <v>8335</v>
      </c>
      <c r="S3814" s="15">
        <f t="shared" si="238"/>
        <v>42255.696006944447</v>
      </c>
      <c r="T3814" s="15">
        <f t="shared" si="239"/>
        <v>42285.696006944447</v>
      </c>
    </row>
    <row r="3815" spans="1:20" ht="57.6" hidden="1" x14ac:dyDescent="0.3">
      <c r="A3815">
        <v>3874</v>
      </c>
      <c r="B3815" s="3" t="s">
        <v>3871</v>
      </c>
      <c r="C3815" s="3" t="s">
        <v>7983</v>
      </c>
      <c r="D3815" s="6">
        <v>620</v>
      </c>
      <c r="E3815" s="8">
        <v>0</v>
      </c>
      <c r="F3815" t="s">
        <v>8219</v>
      </c>
      <c r="G3815" t="s">
        <v>8227</v>
      </c>
      <c r="H3815" t="s">
        <v>8249</v>
      </c>
      <c r="I3815">
        <v>1422061200</v>
      </c>
      <c r="J3815">
        <v>1420244622</v>
      </c>
      <c r="K3815" t="b">
        <v>0</v>
      </c>
      <c r="L3815">
        <v>0</v>
      </c>
      <c r="M3815" t="b">
        <v>0</v>
      </c>
      <c r="N3815" t="s">
        <v>8303</v>
      </c>
      <c r="O3815">
        <f t="shared" si="236"/>
        <v>0</v>
      </c>
      <c r="P3815">
        <f t="shared" si="237"/>
        <v>0</v>
      </c>
      <c r="Q3815" s="10" t="s">
        <v>8323</v>
      </c>
      <c r="R3815" t="s">
        <v>8335</v>
      </c>
      <c r="S3815" s="15">
        <f t="shared" si="238"/>
        <v>42007.016458333332</v>
      </c>
      <c r="T3815" s="15">
        <f t="shared" si="239"/>
        <v>42028.041666666672</v>
      </c>
    </row>
    <row r="3816" spans="1:20" ht="43.2" hidden="1" x14ac:dyDescent="0.3">
      <c r="A3816">
        <v>3875</v>
      </c>
      <c r="B3816" s="3" t="s">
        <v>3872</v>
      </c>
      <c r="C3816" s="3" t="s">
        <v>7984</v>
      </c>
      <c r="D3816" s="6">
        <v>30000</v>
      </c>
      <c r="E3816" s="8">
        <v>0</v>
      </c>
      <c r="F3816" t="s">
        <v>8219</v>
      </c>
      <c r="G3816" t="s">
        <v>8231</v>
      </c>
      <c r="H3816" t="s">
        <v>8252</v>
      </c>
      <c r="I3816">
        <v>1472896800</v>
      </c>
      <c r="J3816">
        <v>1472804365</v>
      </c>
      <c r="K3816" t="b">
        <v>0</v>
      </c>
      <c r="L3816">
        <v>0</v>
      </c>
      <c r="M3816" t="b">
        <v>0</v>
      </c>
      <c r="N3816" t="s">
        <v>8303</v>
      </c>
      <c r="O3816">
        <f t="shared" si="236"/>
        <v>0</v>
      </c>
      <c r="P3816">
        <f t="shared" si="237"/>
        <v>0</v>
      </c>
      <c r="Q3816" s="10" t="s">
        <v>8323</v>
      </c>
      <c r="R3816" t="s">
        <v>8335</v>
      </c>
      <c r="S3816" s="15">
        <f t="shared" si="238"/>
        <v>42615.346817129626</v>
      </c>
      <c r="T3816" s="15">
        <f t="shared" si="239"/>
        <v>42616.416666666672</v>
      </c>
    </row>
    <row r="3817" spans="1:20" ht="43.2" x14ac:dyDescent="0.3">
      <c r="A3817">
        <v>3879</v>
      </c>
      <c r="B3817" s="3" t="s">
        <v>3876</v>
      </c>
      <c r="C3817" s="3" t="s">
        <v>7988</v>
      </c>
      <c r="D3817" s="6">
        <v>15000</v>
      </c>
      <c r="E3817" s="8">
        <v>0</v>
      </c>
      <c r="F3817" t="s">
        <v>8219</v>
      </c>
      <c r="G3817" t="s">
        <v>8224</v>
      </c>
      <c r="H3817" t="s">
        <v>8246</v>
      </c>
      <c r="I3817">
        <v>1422218396</v>
      </c>
      <c r="J3817">
        <v>1419626396</v>
      </c>
      <c r="K3817" t="b">
        <v>0</v>
      </c>
      <c r="L3817">
        <v>0</v>
      </c>
      <c r="M3817" t="b">
        <v>0</v>
      </c>
      <c r="N3817" t="s">
        <v>8303</v>
      </c>
      <c r="O3817">
        <f t="shared" si="236"/>
        <v>0</v>
      </c>
      <c r="P3817">
        <f t="shared" si="237"/>
        <v>0</v>
      </c>
      <c r="Q3817" s="10" t="s">
        <v>8323</v>
      </c>
      <c r="R3817" t="s">
        <v>8335</v>
      </c>
      <c r="S3817" s="15">
        <f t="shared" si="238"/>
        <v>41999.861064814817</v>
      </c>
      <c r="T3817" s="15">
        <f t="shared" si="239"/>
        <v>42029.861064814817</v>
      </c>
    </row>
    <row r="3818" spans="1:20" ht="43.2" hidden="1" x14ac:dyDescent="0.3">
      <c r="A3818">
        <v>3882</v>
      </c>
      <c r="B3818" s="3" t="s">
        <v>3879</v>
      </c>
      <c r="C3818" s="3" t="s">
        <v>7991</v>
      </c>
      <c r="D3818" s="6">
        <v>30000</v>
      </c>
      <c r="E3818" s="8">
        <v>0</v>
      </c>
      <c r="F3818" t="s">
        <v>8219</v>
      </c>
      <c r="G3818" t="s">
        <v>8225</v>
      </c>
      <c r="H3818" t="s">
        <v>8247</v>
      </c>
      <c r="I3818">
        <v>1454281380</v>
      </c>
      <c r="J3818">
        <v>1451950570</v>
      </c>
      <c r="K3818" t="b">
        <v>0</v>
      </c>
      <c r="L3818">
        <v>0</v>
      </c>
      <c r="M3818" t="b">
        <v>0</v>
      </c>
      <c r="N3818" t="s">
        <v>8303</v>
      </c>
      <c r="O3818">
        <f t="shared" si="236"/>
        <v>0</v>
      </c>
      <c r="P3818">
        <f t="shared" si="237"/>
        <v>0</v>
      </c>
      <c r="Q3818" s="10" t="s">
        <v>8323</v>
      </c>
      <c r="R3818" t="s">
        <v>8335</v>
      </c>
      <c r="S3818" s="15">
        <f t="shared" si="238"/>
        <v>42373.983449074076</v>
      </c>
      <c r="T3818" s="15">
        <f t="shared" si="239"/>
        <v>42400.960416666669</v>
      </c>
    </row>
    <row r="3819" spans="1:20" ht="57.6" x14ac:dyDescent="0.3">
      <c r="A3819">
        <v>3883</v>
      </c>
      <c r="B3819" s="3" t="s">
        <v>3880</v>
      </c>
      <c r="C3819" s="3" t="s">
        <v>7992</v>
      </c>
      <c r="D3819" s="6">
        <v>15000</v>
      </c>
      <c r="E3819" s="8">
        <v>0</v>
      </c>
      <c r="F3819" t="s">
        <v>8219</v>
      </c>
      <c r="G3819" t="s">
        <v>8224</v>
      </c>
      <c r="H3819" t="s">
        <v>8246</v>
      </c>
      <c r="I3819">
        <v>1409668069</v>
      </c>
      <c r="J3819">
        <v>1407076069</v>
      </c>
      <c r="K3819" t="b">
        <v>0</v>
      </c>
      <c r="L3819">
        <v>0</v>
      </c>
      <c r="M3819" t="b">
        <v>0</v>
      </c>
      <c r="N3819" t="s">
        <v>8303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8335</v>
      </c>
      <c r="S3819" s="15">
        <f t="shared" si="238"/>
        <v>41854.602650462963</v>
      </c>
      <c r="T3819" s="15">
        <f t="shared" si="239"/>
        <v>41884.602650462963</v>
      </c>
    </row>
    <row r="3820" spans="1:20" ht="43.2" hidden="1" x14ac:dyDescent="0.3">
      <c r="A3820">
        <v>3884</v>
      </c>
      <c r="B3820" s="3" t="s">
        <v>3881</v>
      </c>
      <c r="C3820" s="3" t="s">
        <v>7993</v>
      </c>
      <c r="D3820" s="6">
        <v>10000</v>
      </c>
      <c r="E3820" s="8">
        <v>0</v>
      </c>
      <c r="F3820" t="s">
        <v>8219</v>
      </c>
      <c r="G3820" t="s">
        <v>8223</v>
      </c>
      <c r="H3820" t="s">
        <v>8245</v>
      </c>
      <c r="I3820">
        <v>1427479192</v>
      </c>
      <c r="J3820">
        <v>1425322792</v>
      </c>
      <c r="K3820" t="b">
        <v>0</v>
      </c>
      <c r="L3820">
        <v>0</v>
      </c>
      <c r="M3820" t="b">
        <v>0</v>
      </c>
      <c r="N3820" t="s">
        <v>8303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8335</v>
      </c>
      <c r="S3820" s="15">
        <f t="shared" si="238"/>
        <v>42065.791574074072</v>
      </c>
      <c r="T3820" s="15">
        <f t="shared" si="239"/>
        <v>42090.749907407408</v>
      </c>
    </row>
    <row r="3821" spans="1:20" ht="43.2" hidden="1" x14ac:dyDescent="0.3">
      <c r="A3821">
        <v>3885</v>
      </c>
      <c r="B3821" s="3" t="s">
        <v>3882</v>
      </c>
      <c r="C3821" s="3" t="s">
        <v>7994</v>
      </c>
      <c r="D3821" s="6">
        <v>375000</v>
      </c>
      <c r="E3821" s="8">
        <v>0</v>
      </c>
      <c r="F3821" t="s">
        <v>8219</v>
      </c>
      <c r="G3821" t="s">
        <v>8223</v>
      </c>
      <c r="H3821" t="s">
        <v>8245</v>
      </c>
      <c r="I3821">
        <v>1462834191</v>
      </c>
      <c r="J3821">
        <v>1460242191</v>
      </c>
      <c r="K3821" t="b">
        <v>0</v>
      </c>
      <c r="L3821">
        <v>0</v>
      </c>
      <c r="M3821" t="b">
        <v>0</v>
      </c>
      <c r="N3821" t="s">
        <v>8303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8335</v>
      </c>
      <c r="S3821" s="15">
        <f t="shared" si="238"/>
        <v>42469.951284722221</v>
      </c>
      <c r="T3821" s="15">
        <f t="shared" si="239"/>
        <v>42499.951284722221</v>
      </c>
    </row>
    <row r="3822" spans="1:20" hidden="1" x14ac:dyDescent="0.3">
      <c r="A3822">
        <v>3886</v>
      </c>
      <c r="B3822" s="3" t="s">
        <v>3883</v>
      </c>
      <c r="C3822" s="3">
        <v>1</v>
      </c>
      <c r="D3822" s="6">
        <v>10000</v>
      </c>
      <c r="E3822" s="8">
        <v>0</v>
      </c>
      <c r="F3822" t="s">
        <v>8219</v>
      </c>
      <c r="G3822" t="s">
        <v>8225</v>
      </c>
      <c r="H3822" t="s">
        <v>8247</v>
      </c>
      <c r="I3822">
        <v>1418275702</v>
      </c>
      <c r="J3822">
        <v>1415683702</v>
      </c>
      <c r="K3822" t="b">
        <v>0</v>
      </c>
      <c r="L3822">
        <v>0</v>
      </c>
      <c r="M3822" t="b">
        <v>0</v>
      </c>
      <c r="N3822" t="s">
        <v>8303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8335</v>
      </c>
      <c r="S3822" s="15">
        <f t="shared" si="238"/>
        <v>41954.228032407409</v>
      </c>
      <c r="T3822" s="15">
        <f t="shared" si="239"/>
        <v>41984.228032407409</v>
      </c>
    </row>
    <row r="3823" spans="1:20" ht="43.2" hidden="1" x14ac:dyDescent="0.3">
      <c r="A3823">
        <v>160</v>
      </c>
      <c r="B3823" s="3" t="s">
        <v>162</v>
      </c>
      <c r="C3823" s="3" t="s">
        <v>4270</v>
      </c>
      <c r="D3823" s="6">
        <v>5000</v>
      </c>
      <c r="E3823" s="8">
        <v>0</v>
      </c>
      <c r="F3823" t="s">
        <v>8220</v>
      </c>
      <c r="G3823" t="s">
        <v>8223</v>
      </c>
      <c r="H3823" t="s">
        <v>8245</v>
      </c>
      <c r="I3823">
        <v>1439675691</v>
      </c>
      <c r="J3823">
        <v>1434491691</v>
      </c>
      <c r="K3823" t="b">
        <v>0</v>
      </c>
      <c r="L3823">
        <v>0</v>
      </c>
      <c r="M3823" t="b">
        <v>0</v>
      </c>
      <c r="N3823" t="s">
        <v>8266</v>
      </c>
      <c r="O3823">
        <f t="shared" si="236"/>
        <v>0</v>
      </c>
      <c r="P3823">
        <f t="shared" si="237"/>
        <v>0</v>
      </c>
      <c r="Q3823" s="10" t="s">
        <v>8321</v>
      </c>
      <c r="R3823" t="s">
        <v>8325</v>
      </c>
      <c r="S3823" s="15">
        <f t="shared" si="238"/>
        <v>42171.913090277783</v>
      </c>
      <c r="T3823" s="15">
        <f t="shared" si="239"/>
        <v>42231.913090277783</v>
      </c>
    </row>
    <row r="3824" spans="1:20" ht="57.6" hidden="1" x14ac:dyDescent="0.3">
      <c r="A3824">
        <v>163</v>
      </c>
      <c r="B3824" s="3" t="s">
        <v>165</v>
      </c>
      <c r="C3824" s="3" t="s">
        <v>4273</v>
      </c>
      <c r="D3824" s="6">
        <v>2000000</v>
      </c>
      <c r="E3824" s="8">
        <v>0</v>
      </c>
      <c r="F3824" t="s">
        <v>8220</v>
      </c>
      <c r="G3824" t="s">
        <v>8223</v>
      </c>
      <c r="H3824" t="s">
        <v>8245</v>
      </c>
      <c r="I3824">
        <v>1443657600</v>
      </c>
      <c r="J3824">
        <v>1440716654</v>
      </c>
      <c r="K3824" t="b">
        <v>0</v>
      </c>
      <c r="L3824">
        <v>0</v>
      </c>
      <c r="M3824" t="b">
        <v>0</v>
      </c>
      <c r="N3824" t="s">
        <v>8266</v>
      </c>
      <c r="O3824">
        <f t="shared" si="236"/>
        <v>0</v>
      </c>
      <c r="P3824">
        <f t="shared" si="237"/>
        <v>0</v>
      </c>
      <c r="Q3824" s="10" t="s">
        <v>8321</v>
      </c>
      <c r="R3824" t="s">
        <v>8325</v>
      </c>
      <c r="S3824" s="15">
        <f t="shared" si="238"/>
        <v>42243.961273148147</v>
      </c>
      <c r="T3824" s="15">
        <f t="shared" si="239"/>
        <v>42278</v>
      </c>
    </row>
    <row r="3825" spans="1:20" ht="28.8" hidden="1" x14ac:dyDescent="0.3">
      <c r="A3825">
        <v>165</v>
      </c>
      <c r="B3825" s="3" t="s">
        <v>167</v>
      </c>
      <c r="C3825" s="3" t="s">
        <v>4275</v>
      </c>
      <c r="D3825" s="6">
        <v>17000</v>
      </c>
      <c r="E3825" s="8">
        <v>0</v>
      </c>
      <c r="F3825" t="s">
        <v>8220</v>
      </c>
      <c r="G3825" t="s">
        <v>8224</v>
      </c>
      <c r="H3825" t="s">
        <v>8246</v>
      </c>
      <c r="I3825">
        <v>1452613724</v>
      </c>
      <c r="J3825">
        <v>1450021724</v>
      </c>
      <c r="K3825" t="b">
        <v>0</v>
      </c>
      <c r="L3825">
        <v>0</v>
      </c>
      <c r="M3825" t="b">
        <v>0</v>
      </c>
      <c r="N3825" t="s">
        <v>8266</v>
      </c>
      <c r="O3825">
        <f t="shared" si="236"/>
        <v>0</v>
      </c>
      <c r="P3825">
        <f t="shared" si="237"/>
        <v>0</v>
      </c>
      <c r="Q3825" s="10" t="s">
        <v>8321</v>
      </c>
      <c r="R3825" t="s">
        <v>8325</v>
      </c>
      <c r="S3825" s="15">
        <f t="shared" si="238"/>
        <v>42351.658842592587</v>
      </c>
      <c r="T3825" s="15">
        <f t="shared" si="239"/>
        <v>42381.658842592587</v>
      </c>
    </row>
    <row r="3826" spans="1:20" ht="43.2" hidden="1" x14ac:dyDescent="0.3">
      <c r="A3826">
        <v>172</v>
      </c>
      <c r="B3826" s="3" t="s">
        <v>174</v>
      </c>
      <c r="C3826" s="3" t="s">
        <v>4282</v>
      </c>
      <c r="D3826" s="6">
        <v>95000</v>
      </c>
      <c r="E3826" s="8">
        <v>0</v>
      </c>
      <c r="F3826" t="s">
        <v>8220</v>
      </c>
      <c r="G3826" t="s">
        <v>8223</v>
      </c>
      <c r="H3826" t="s">
        <v>8245</v>
      </c>
      <c r="I3826">
        <v>1426753723</v>
      </c>
      <c r="J3826">
        <v>1423733323</v>
      </c>
      <c r="K3826" t="b">
        <v>0</v>
      </c>
      <c r="L3826">
        <v>0</v>
      </c>
      <c r="M3826" t="b">
        <v>0</v>
      </c>
      <c r="N3826" t="s">
        <v>8266</v>
      </c>
      <c r="O3826">
        <f t="shared" si="236"/>
        <v>0</v>
      </c>
      <c r="P3826">
        <f t="shared" si="237"/>
        <v>0</v>
      </c>
      <c r="Q3826" s="10" t="s">
        <v>8321</v>
      </c>
      <c r="R3826" t="s">
        <v>8325</v>
      </c>
      <c r="S3826" s="15">
        <f t="shared" si="238"/>
        <v>42047.394942129627</v>
      </c>
      <c r="T3826" s="15">
        <f t="shared" si="239"/>
        <v>42082.353275462956</v>
      </c>
    </row>
    <row r="3827" spans="1:20" ht="43.2" hidden="1" x14ac:dyDescent="0.3">
      <c r="A3827">
        <v>173</v>
      </c>
      <c r="B3827" s="3" t="s">
        <v>175</v>
      </c>
      <c r="C3827" s="3" t="s">
        <v>4283</v>
      </c>
      <c r="D3827" s="6">
        <v>1110</v>
      </c>
      <c r="E3827" s="8">
        <v>0</v>
      </c>
      <c r="F3827" t="s">
        <v>8220</v>
      </c>
      <c r="G3827" t="s">
        <v>8224</v>
      </c>
      <c r="H3827" t="s">
        <v>8246</v>
      </c>
      <c r="I3827">
        <v>1425131108</v>
      </c>
      <c r="J3827">
        <v>1422539108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5">
        <f t="shared" si="238"/>
        <v>42033.573009259257</v>
      </c>
      <c r="T3827" s="15">
        <f t="shared" si="239"/>
        <v>42063.573009259257</v>
      </c>
    </row>
    <row r="3828" spans="1:20" ht="43.2" hidden="1" x14ac:dyDescent="0.3">
      <c r="A3828">
        <v>174</v>
      </c>
      <c r="B3828" s="3" t="s">
        <v>176</v>
      </c>
      <c r="C3828" s="3" t="s">
        <v>4284</v>
      </c>
      <c r="D3828" s="6">
        <v>6000</v>
      </c>
      <c r="E3828" s="8">
        <v>0</v>
      </c>
      <c r="F3828" t="s">
        <v>8220</v>
      </c>
      <c r="G3828" t="s">
        <v>8232</v>
      </c>
      <c r="H3828" t="s">
        <v>8248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8266</v>
      </c>
      <c r="O3828">
        <f t="shared" si="236"/>
        <v>0</v>
      </c>
      <c r="P3828">
        <f t="shared" si="237"/>
        <v>0</v>
      </c>
      <c r="Q3828" s="10" t="s">
        <v>8321</v>
      </c>
      <c r="R3828" t="s">
        <v>8325</v>
      </c>
      <c r="S3828" s="15">
        <f t="shared" si="238"/>
        <v>42072.758981481486</v>
      </c>
      <c r="T3828" s="15">
        <f t="shared" si="239"/>
        <v>42132.758981481486</v>
      </c>
    </row>
    <row r="3829" spans="1:20" ht="43.2" hidden="1" x14ac:dyDescent="0.3">
      <c r="A3829">
        <v>176</v>
      </c>
      <c r="B3829" s="3" t="s">
        <v>178</v>
      </c>
      <c r="C3829" s="3" t="s">
        <v>4286</v>
      </c>
      <c r="D3829" s="6">
        <v>1500</v>
      </c>
      <c r="E3829" s="8">
        <v>0</v>
      </c>
      <c r="F3829" t="s">
        <v>8220</v>
      </c>
      <c r="G3829" t="s">
        <v>8223</v>
      </c>
      <c r="H3829" t="s">
        <v>8245</v>
      </c>
      <c r="I3829">
        <v>1438803999</v>
      </c>
      <c r="J3829">
        <v>1436211999</v>
      </c>
      <c r="K3829" t="b">
        <v>0</v>
      </c>
      <c r="L3829">
        <v>0</v>
      </c>
      <c r="M3829" t="b">
        <v>0</v>
      </c>
      <c r="N3829" t="s">
        <v>8266</v>
      </c>
      <c r="O3829">
        <f t="shared" si="236"/>
        <v>0</v>
      </c>
      <c r="P3829">
        <f t="shared" si="237"/>
        <v>0</v>
      </c>
      <c r="Q3829" s="10" t="s">
        <v>8321</v>
      </c>
      <c r="R3829" t="s">
        <v>8325</v>
      </c>
      <c r="S3829" s="15">
        <f t="shared" si="238"/>
        <v>42191.824062500003</v>
      </c>
      <c r="T3829" s="15">
        <f t="shared" si="239"/>
        <v>42221.824062500003</v>
      </c>
    </row>
    <row r="3830" spans="1:20" ht="28.8" hidden="1" x14ac:dyDescent="0.3">
      <c r="A3830">
        <v>178</v>
      </c>
      <c r="B3830" s="3" t="s">
        <v>180</v>
      </c>
      <c r="C3830" s="3" t="s">
        <v>4288</v>
      </c>
      <c r="D3830" s="6">
        <v>500000</v>
      </c>
      <c r="E3830" s="8">
        <v>0</v>
      </c>
      <c r="F3830" t="s">
        <v>8220</v>
      </c>
      <c r="G3830" t="s">
        <v>8226</v>
      </c>
      <c r="H3830" t="s">
        <v>8248</v>
      </c>
      <c r="I3830">
        <v>1448582145</v>
      </c>
      <c r="J3830">
        <v>1445986545</v>
      </c>
      <c r="K3830" t="b">
        <v>0</v>
      </c>
      <c r="L3830">
        <v>0</v>
      </c>
      <c r="M3830" t="b">
        <v>0</v>
      </c>
      <c r="N3830" t="s">
        <v>8266</v>
      </c>
      <c r="O3830">
        <f t="shared" si="236"/>
        <v>0</v>
      </c>
      <c r="P3830">
        <f t="shared" si="237"/>
        <v>0</v>
      </c>
      <c r="Q3830" s="10" t="s">
        <v>8321</v>
      </c>
      <c r="R3830" t="s">
        <v>8325</v>
      </c>
      <c r="S3830" s="15">
        <f t="shared" si="238"/>
        <v>42304.955381944441</v>
      </c>
      <c r="T3830" s="15">
        <f t="shared" si="239"/>
        <v>42334.997048611112</v>
      </c>
    </row>
    <row r="3831" spans="1:20" ht="43.2" hidden="1" x14ac:dyDescent="0.3">
      <c r="A3831">
        <v>182</v>
      </c>
      <c r="B3831" s="3" t="s">
        <v>184</v>
      </c>
      <c r="C3831" s="3" t="s">
        <v>4292</v>
      </c>
      <c r="D3831" s="6">
        <v>1000</v>
      </c>
      <c r="E3831" s="8">
        <v>0</v>
      </c>
      <c r="F3831" t="s">
        <v>8220</v>
      </c>
      <c r="G3831" t="s">
        <v>8223</v>
      </c>
      <c r="H3831" t="s">
        <v>8245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8266</v>
      </c>
      <c r="O3831">
        <f t="shared" si="236"/>
        <v>0</v>
      </c>
      <c r="P3831">
        <f t="shared" si="237"/>
        <v>0</v>
      </c>
      <c r="Q3831" s="10" t="s">
        <v>8321</v>
      </c>
      <c r="R3831" t="s">
        <v>8325</v>
      </c>
      <c r="S3831" s="15">
        <f t="shared" si="238"/>
        <v>42712.011944444443</v>
      </c>
      <c r="T3831" s="15">
        <f t="shared" si="239"/>
        <v>42742.011944444443</v>
      </c>
    </row>
    <row r="3832" spans="1:20" ht="43.2" hidden="1" x14ac:dyDescent="0.3">
      <c r="A3832">
        <v>186</v>
      </c>
      <c r="B3832" s="3" t="s">
        <v>188</v>
      </c>
      <c r="C3832" s="3" t="s">
        <v>4296</v>
      </c>
      <c r="D3832" s="6">
        <v>5000</v>
      </c>
      <c r="E3832" s="8">
        <v>0</v>
      </c>
      <c r="F3832" t="s">
        <v>8220</v>
      </c>
      <c r="G3832" t="s">
        <v>8223</v>
      </c>
      <c r="H3832" t="s">
        <v>8245</v>
      </c>
      <c r="I3832">
        <v>1488571200</v>
      </c>
      <c r="J3832">
        <v>1485977434</v>
      </c>
      <c r="K3832" t="b">
        <v>0</v>
      </c>
      <c r="L3832">
        <v>0</v>
      </c>
      <c r="M3832" t="b">
        <v>0</v>
      </c>
      <c r="N3832" t="s">
        <v>8266</v>
      </c>
      <c r="O3832">
        <f t="shared" si="236"/>
        <v>0</v>
      </c>
      <c r="P3832">
        <f t="shared" si="237"/>
        <v>0</v>
      </c>
      <c r="Q3832" s="10" t="s">
        <v>8321</v>
      </c>
      <c r="R3832" t="s">
        <v>8325</v>
      </c>
      <c r="S3832" s="15">
        <f t="shared" si="238"/>
        <v>42767.812893518523</v>
      </c>
      <c r="T3832" s="15">
        <f t="shared" si="239"/>
        <v>42797.833333333328</v>
      </c>
    </row>
    <row r="3833" spans="1:20" ht="43.2" hidden="1" x14ac:dyDescent="0.3">
      <c r="A3833">
        <v>188</v>
      </c>
      <c r="B3833" s="3" t="s">
        <v>190</v>
      </c>
      <c r="C3833" s="3" t="s">
        <v>4298</v>
      </c>
      <c r="D3833" s="6">
        <v>1500</v>
      </c>
      <c r="E3833" s="8">
        <v>0</v>
      </c>
      <c r="F3833" t="s">
        <v>8220</v>
      </c>
      <c r="G3833" t="s">
        <v>8223</v>
      </c>
      <c r="H3833" t="s">
        <v>8245</v>
      </c>
      <c r="I3833">
        <v>1409891015</v>
      </c>
      <c r="J3833">
        <v>1407299015</v>
      </c>
      <c r="K3833" t="b">
        <v>0</v>
      </c>
      <c r="L3833">
        <v>0</v>
      </c>
      <c r="M3833" t="b">
        <v>0</v>
      </c>
      <c r="N3833" t="s">
        <v>8266</v>
      </c>
      <c r="O3833">
        <f t="shared" si="236"/>
        <v>0</v>
      </c>
      <c r="P3833">
        <f t="shared" si="237"/>
        <v>0</v>
      </c>
      <c r="Q3833" s="10" t="s">
        <v>8321</v>
      </c>
      <c r="R3833" t="s">
        <v>8325</v>
      </c>
      <c r="S3833" s="15">
        <f t="shared" si="238"/>
        <v>41857.18304398148</v>
      </c>
      <c r="T3833" s="15">
        <f t="shared" si="239"/>
        <v>41887.18304398148</v>
      </c>
    </row>
    <row r="3834" spans="1:20" ht="57.6" hidden="1" x14ac:dyDescent="0.3">
      <c r="A3834">
        <v>193</v>
      </c>
      <c r="B3834" s="3" t="s">
        <v>195</v>
      </c>
      <c r="C3834" s="3" t="s">
        <v>4303</v>
      </c>
      <c r="D3834" s="6">
        <v>1000</v>
      </c>
      <c r="E3834" s="8">
        <v>0</v>
      </c>
      <c r="F3834" t="s">
        <v>8220</v>
      </c>
      <c r="G3834" t="s">
        <v>8224</v>
      </c>
      <c r="H3834" t="s">
        <v>8246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8266</v>
      </c>
      <c r="O3834">
        <f t="shared" si="236"/>
        <v>0</v>
      </c>
      <c r="P3834">
        <f t="shared" si="237"/>
        <v>0</v>
      </c>
      <c r="Q3834" s="10" t="s">
        <v>8321</v>
      </c>
      <c r="R3834" t="s">
        <v>8325</v>
      </c>
      <c r="S3834" s="15">
        <f t="shared" si="238"/>
        <v>41911.934791666667</v>
      </c>
      <c r="T3834" s="15">
        <f t="shared" si="239"/>
        <v>41971.976458333331</v>
      </c>
    </row>
    <row r="3835" spans="1:20" ht="43.2" hidden="1" x14ac:dyDescent="0.3">
      <c r="A3835">
        <v>195</v>
      </c>
      <c r="B3835" s="3" t="s">
        <v>197</v>
      </c>
      <c r="C3835" s="3" t="s">
        <v>4305</v>
      </c>
      <c r="D3835" s="6">
        <v>2000000</v>
      </c>
      <c r="E3835" s="8">
        <v>0</v>
      </c>
      <c r="F3835" t="s">
        <v>8220</v>
      </c>
      <c r="G3835" t="s">
        <v>8223</v>
      </c>
      <c r="H3835" t="s">
        <v>8245</v>
      </c>
      <c r="I3835">
        <v>1436544332</v>
      </c>
      <c r="J3835">
        <v>1431360332</v>
      </c>
      <c r="K3835" t="b">
        <v>0</v>
      </c>
      <c r="L3835">
        <v>0</v>
      </c>
      <c r="M3835" t="b">
        <v>0</v>
      </c>
      <c r="N3835" t="s">
        <v>8266</v>
      </c>
      <c r="O3835">
        <f t="shared" si="236"/>
        <v>0</v>
      </c>
      <c r="P3835">
        <f t="shared" si="237"/>
        <v>0</v>
      </c>
      <c r="Q3835" s="10" t="s">
        <v>8321</v>
      </c>
      <c r="R3835" t="s">
        <v>8325</v>
      </c>
      <c r="S3835" s="15">
        <f t="shared" si="238"/>
        <v>42135.67050925926</v>
      </c>
      <c r="T3835" s="15">
        <f t="shared" si="239"/>
        <v>42195.67050925926</v>
      </c>
    </row>
    <row r="3836" spans="1:20" ht="43.2" hidden="1" x14ac:dyDescent="0.3">
      <c r="A3836">
        <v>199</v>
      </c>
      <c r="B3836" s="3" t="s">
        <v>201</v>
      </c>
      <c r="C3836" s="3" t="s">
        <v>4309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1472698702</v>
      </c>
      <c r="J3836">
        <v>1470106702</v>
      </c>
      <c r="K3836" t="b">
        <v>0</v>
      </c>
      <c r="L3836">
        <v>0</v>
      </c>
      <c r="M3836" t="b">
        <v>0</v>
      </c>
      <c r="N3836" t="s">
        <v>8266</v>
      </c>
      <c r="O3836">
        <f t="shared" si="236"/>
        <v>0</v>
      </c>
      <c r="P3836">
        <f t="shared" si="237"/>
        <v>0</v>
      </c>
      <c r="Q3836" s="10" t="s">
        <v>8321</v>
      </c>
      <c r="R3836" t="s">
        <v>8325</v>
      </c>
      <c r="S3836" s="15">
        <f t="shared" si="238"/>
        <v>42584.123865740738</v>
      </c>
      <c r="T3836" s="15">
        <f t="shared" si="239"/>
        <v>42614.123865740738</v>
      </c>
    </row>
    <row r="3837" spans="1:20" hidden="1" x14ac:dyDescent="0.3">
      <c r="A3837">
        <v>202</v>
      </c>
      <c r="B3837" s="3" t="s">
        <v>204</v>
      </c>
      <c r="C3837" s="3" t="s">
        <v>4312</v>
      </c>
      <c r="D3837" s="6">
        <v>6000</v>
      </c>
      <c r="E3837" s="8">
        <v>0</v>
      </c>
      <c r="F3837" t="s">
        <v>8220</v>
      </c>
      <c r="G3837" t="s">
        <v>8223</v>
      </c>
      <c r="H3837" t="s">
        <v>8245</v>
      </c>
      <c r="I3837">
        <v>1444337940</v>
      </c>
      <c r="J3837">
        <v>1441750564</v>
      </c>
      <c r="K3837" t="b">
        <v>0</v>
      </c>
      <c r="L3837">
        <v>0</v>
      </c>
      <c r="M3837" t="b">
        <v>0</v>
      </c>
      <c r="N3837" t="s">
        <v>8266</v>
      </c>
      <c r="O3837">
        <f t="shared" si="236"/>
        <v>0</v>
      </c>
      <c r="P3837">
        <f t="shared" si="237"/>
        <v>0</v>
      </c>
      <c r="Q3837" s="10" t="s">
        <v>8321</v>
      </c>
      <c r="R3837" t="s">
        <v>8325</v>
      </c>
      <c r="S3837" s="15">
        <f t="shared" si="238"/>
        <v>42255.927824074075</v>
      </c>
      <c r="T3837" s="15">
        <f t="shared" si="239"/>
        <v>42285.874305555553</v>
      </c>
    </row>
    <row r="3838" spans="1:20" ht="43.2" hidden="1" x14ac:dyDescent="0.3">
      <c r="A3838">
        <v>206</v>
      </c>
      <c r="B3838" s="3" t="s">
        <v>208</v>
      </c>
      <c r="C3838" s="3" t="s">
        <v>4316</v>
      </c>
      <c r="D3838" s="6">
        <v>12700</v>
      </c>
      <c r="E3838" s="8">
        <v>0</v>
      </c>
      <c r="F3838" t="s">
        <v>8220</v>
      </c>
      <c r="G3838" t="s">
        <v>8223</v>
      </c>
      <c r="H3838" t="s">
        <v>8245</v>
      </c>
      <c r="I3838">
        <v>1470441983</v>
      </c>
      <c r="J3838">
        <v>1468627583</v>
      </c>
      <c r="K3838" t="b">
        <v>0</v>
      </c>
      <c r="L3838">
        <v>0</v>
      </c>
      <c r="M3838" t="b">
        <v>0</v>
      </c>
      <c r="N3838" t="s">
        <v>8266</v>
      </c>
      <c r="O3838">
        <f t="shared" si="236"/>
        <v>0</v>
      </c>
      <c r="P3838">
        <f t="shared" si="237"/>
        <v>0</v>
      </c>
      <c r="Q3838" s="10" t="s">
        <v>8321</v>
      </c>
      <c r="R3838" t="s">
        <v>8325</v>
      </c>
      <c r="S3838" s="15">
        <f t="shared" si="238"/>
        <v>42567.004432870366</v>
      </c>
      <c r="T3838" s="15">
        <f t="shared" si="239"/>
        <v>42588.004432870366</v>
      </c>
    </row>
    <row r="3839" spans="1:20" ht="43.2" hidden="1" x14ac:dyDescent="0.3">
      <c r="A3839">
        <v>208</v>
      </c>
      <c r="B3839" s="3" t="s">
        <v>210</v>
      </c>
      <c r="C3839" s="3" t="s">
        <v>4318</v>
      </c>
      <c r="D3839" s="6">
        <v>50000</v>
      </c>
      <c r="E3839" s="8">
        <v>0</v>
      </c>
      <c r="F3839" t="s">
        <v>8220</v>
      </c>
      <c r="G3839" t="s">
        <v>8225</v>
      </c>
      <c r="H3839" t="s">
        <v>8247</v>
      </c>
      <c r="I3839">
        <v>1418719967</v>
      </c>
      <c r="J3839">
        <v>1416127967</v>
      </c>
      <c r="K3839" t="b">
        <v>0</v>
      </c>
      <c r="L3839">
        <v>0</v>
      </c>
      <c r="M3839" t="b">
        <v>0</v>
      </c>
      <c r="N3839" t="s">
        <v>8266</v>
      </c>
      <c r="O3839">
        <f t="shared" si="236"/>
        <v>0</v>
      </c>
      <c r="P3839">
        <f t="shared" si="237"/>
        <v>0</v>
      </c>
      <c r="Q3839" s="10" t="s">
        <v>8321</v>
      </c>
      <c r="R3839" t="s">
        <v>8325</v>
      </c>
      <c r="S3839" s="15">
        <f t="shared" si="238"/>
        <v>41959.369988425926</v>
      </c>
      <c r="T3839" s="15">
        <f t="shared" si="239"/>
        <v>41989.369988425926</v>
      </c>
    </row>
    <row r="3840" spans="1:20" ht="43.2" hidden="1" x14ac:dyDescent="0.3">
      <c r="A3840">
        <v>209</v>
      </c>
      <c r="B3840" s="3" t="s">
        <v>211</v>
      </c>
      <c r="C3840" s="3" t="s">
        <v>4319</v>
      </c>
      <c r="D3840" s="6">
        <v>25000</v>
      </c>
      <c r="E3840" s="8">
        <v>0</v>
      </c>
      <c r="F3840" t="s">
        <v>8220</v>
      </c>
      <c r="G3840" t="s">
        <v>8223</v>
      </c>
      <c r="H3840" t="s">
        <v>8245</v>
      </c>
      <c r="I3840">
        <v>1436566135</v>
      </c>
      <c r="J3840">
        <v>1433974135</v>
      </c>
      <c r="K3840" t="b">
        <v>0</v>
      </c>
      <c r="L3840">
        <v>0</v>
      </c>
      <c r="M3840" t="b">
        <v>0</v>
      </c>
      <c r="N3840" t="s">
        <v>8266</v>
      </c>
      <c r="O3840">
        <f t="shared" si="236"/>
        <v>0</v>
      </c>
      <c r="P3840">
        <f t="shared" si="237"/>
        <v>0</v>
      </c>
      <c r="Q3840" s="10" t="s">
        <v>8321</v>
      </c>
      <c r="R3840" t="s">
        <v>8325</v>
      </c>
      <c r="S3840" s="15">
        <f t="shared" si="238"/>
        <v>42165.922858796301</v>
      </c>
      <c r="T3840" s="15">
        <f t="shared" si="239"/>
        <v>42195.922858796301</v>
      </c>
    </row>
    <row r="3841" spans="1:20" hidden="1" x14ac:dyDescent="0.3">
      <c r="A3841">
        <v>221</v>
      </c>
      <c r="B3841" s="3" t="s">
        <v>223</v>
      </c>
      <c r="C3841" s="3" t="s">
        <v>4331</v>
      </c>
      <c r="D3841" s="6">
        <v>50000</v>
      </c>
      <c r="E3841" s="8">
        <v>0</v>
      </c>
      <c r="F3841" t="s">
        <v>8220</v>
      </c>
      <c r="G3841" t="s">
        <v>8223</v>
      </c>
      <c r="H3841" t="s">
        <v>8245</v>
      </c>
      <c r="I3841">
        <v>1427569564</v>
      </c>
      <c r="J3841">
        <v>1422389164</v>
      </c>
      <c r="K3841" t="b">
        <v>0</v>
      </c>
      <c r="L3841">
        <v>0</v>
      </c>
      <c r="M3841" t="b">
        <v>0</v>
      </c>
      <c r="N3841" t="s">
        <v>8266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8325</v>
      </c>
      <c r="S3841" s="15">
        <f t="shared" si="238"/>
        <v>42031.837546296301</v>
      </c>
      <c r="T3841" s="15">
        <f t="shared" si="239"/>
        <v>42091.79587962963</v>
      </c>
    </row>
    <row r="3842" spans="1:20" ht="43.2" hidden="1" x14ac:dyDescent="0.3">
      <c r="A3842">
        <v>223</v>
      </c>
      <c r="B3842" s="3" t="s">
        <v>225</v>
      </c>
      <c r="C3842" s="3" t="s">
        <v>4333</v>
      </c>
      <c r="D3842" s="6">
        <v>1500000</v>
      </c>
      <c r="E3842" s="8">
        <v>0</v>
      </c>
      <c r="F3842" t="s">
        <v>8220</v>
      </c>
      <c r="G3842" t="s">
        <v>8223</v>
      </c>
      <c r="H3842" t="s">
        <v>8245</v>
      </c>
      <c r="I3842">
        <v>1463879100</v>
      </c>
      <c r="J3842">
        <v>1461287350</v>
      </c>
      <c r="K3842" t="b">
        <v>0</v>
      </c>
      <c r="L3842">
        <v>0</v>
      </c>
      <c r="M3842" t="b">
        <v>0</v>
      </c>
      <c r="N3842" t="s">
        <v>8266</v>
      </c>
      <c r="O3842">
        <f t="shared" si="236"/>
        <v>0</v>
      </c>
      <c r="P3842">
        <f t="shared" si="237"/>
        <v>0</v>
      </c>
      <c r="Q3842" s="10" t="s">
        <v>8321</v>
      </c>
      <c r="R3842" t="s">
        <v>8325</v>
      </c>
      <c r="S3842" s="15">
        <f t="shared" si="238"/>
        <v>42482.048032407409</v>
      </c>
      <c r="T3842" s="15">
        <f t="shared" si="239"/>
        <v>42512.045138888891</v>
      </c>
    </row>
    <row r="3843" spans="1:20" ht="43.2" hidden="1" x14ac:dyDescent="0.3">
      <c r="A3843">
        <v>224</v>
      </c>
      <c r="B3843" s="3" t="s">
        <v>226</v>
      </c>
      <c r="C3843" s="3" t="s">
        <v>4334</v>
      </c>
      <c r="D3843" s="6">
        <v>6000000</v>
      </c>
      <c r="E3843" s="8">
        <v>0</v>
      </c>
      <c r="F3843" t="s">
        <v>8220</v>
      </c>
      <c r="G3843" t="s">
        <v>8225</v>
      </c>
      <c r="H3843" t="s">
        <v>8247</v>
      </c>
      <c r="I3843">
        <v>1436506726</v>
      </c>
      <c r="J3843">
        <v>1431322726</v>
      </c>
      <c r="K3843" t="b">
        <v>0</v>
      </c>
      <c r="L3843">
        <v>0</v>
      </c>
      <c r="M3843" t="b">
        <v>0</v>
      </c>
      <c r="N3843" t="s">
        <v>8266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8321</v>
      </c>
      <c r="R3843" t="s">
        <v>8325</v>
      </c>
      <c r="S3843" s="15">
        <f t="shared" ref="S3843:S3906" si="242">(((J3843/60)/60)/24)+DATE(1970,1,1)</f>
        <v>42135.235254629632</v>
      </c>
      <c r="T3843" s="15">
        <f t="shared" ref="T3843:T3906" si="243">(((I3843/60)/60)/24)+DATE(1970,1,1)</f>
        <v>42195.235254629632</v>
      </c>
    </row>
    <row r="3844" spans="1:20" ht="43.2" hidden="1" x14ac:dyDescent="0.3">
      <c r="A3844">
        <v>225</v>
      </c>
      <c r="B3844" s="3" t="s">
        <v>227</v>
      </c>
      <c r="C3844" s="3" t="s">
        <v>4335</v>
      </c>
      <c r="D3844" s="6">
        <v>200</v>
      </c>
      <c r="E3844" s="8">
        <v>0</v>
      </c>
      <c r="F3844" t="s">
        <v>8220</v>
      </c>
      <c r="G3844" t="s">
        <v>8223</v>
      </c>
      <c r="H3844" t="s">
        <v>8245</v>
      </c>
      <c r="I3844">
        <v>1460153054</v>
      </c>
      <c r="J3844">
        <v>1457564654</v>
      </c>
      <c r="K3844" t="b">
        <v>0</v>
      </c>
      <c r="L3844">
        <v>0</v>
      </c>
      <c r="M3844" t="b">
        <v>0</v>
      </c>
      <c r="N3844" t="s">
        <v>8266</v>
      </c>
      <c r="O3844">
        <f t="shared" si="240"/>
        <v>0</v>
      </c>
      <c r="P3844">
        <f t="shared" si="241"/>
        <v>0</v>
      </c>
      <c r="Q3844" s="10" t="s">
        <v>8321</v>
      </c>
      <c r="R3844" t="s">
        <v>8325</v>
      </c>
      <c r="S3844" s="15">
        <f t="shared" si="242"/>
        <v>42438.961273148147</v>
      </c>
      <c r="T3844" s="15">
        <f t="shared" si="243"/>
        <v>42468.919606481482</v>
      </c>
    </row>
    <row r="3845" spans="1:20" ht="43.2" hidden="1" x14ac:dyDescent="0.3">
      <c r="A3845">
        <v>227</v>
      </c>
      <c r="B3845" s="3" t="s">
        <v>229</v>
      </c>
      <c r="C3845" s="3" t="s">
        <v>4337</v>
      </c>
      <c r="D3845" s="6">
        <v>28000</v>
      </c>
      <c r="E3845" s="8">
        <v>0</v>
      </c>
      <c r="F3845" t="s">
        <v>8220</v>
      </c>
      <c r="G3845" t="s">
        <v>8223</v>
      </c>
      <c r="H3845" t="s">
        <v>8245</v>
      </c>
      <c r="I3845">
        <v>1436477241</v>
      </c>
      <c r="J3845">
        <v>1433885241</v>
      </c>
      <c r="K3845" t="b">
        <v>0</v>
      </c>
      <c r="L3845">
        <v>0</v>
      </c>
      <c r="M3845" t="b">
        <v>0</v>
      </c>
      <c r="N3845" t="s">
        <v>8266</v>
      </c>
      <c r="O3845">
        <f t="shared" si="240"/>
        <v>0</v>
      </c>
      <c r="P3845">
        <f t="shared" si="241"/>
        <v>0</v>
      </c>
      <c r="Q3845" s="10" t="s">
        <v>8321</v>
      </c>
      <c r="R3845" t="s">
        <v>8325</v>
      </c>
      <c r="S3845" s="15">
        <f t="shared" si="242"/>
        <v>42164.893993055557</v>
      </c>
      <c r="T3845" s="15">
        <f t="shared" si="243"/>
        <v>42194.893993055557</v>
      </c>
    </row>
    <row r="3846" spans="1:20" ht="28.8" hidden="1" x14ac:dyDescent="0.3">
      <c r="A3846">
        <v>228</v>
      </c>
      <c r="B3846" s="3" t="s">
        <v>230</v>
      </c>
      <c r="C3846" s="3" t="s">
        <v>4338</v>
      </c>
      <c r="D3846" s="6">
        <v>8000</v>
      </c>
      <c r="E3846" s="8">
        <v>0</v>
      </c>
      <c r="F3846" t="s">
        <v>8220</v>
      </c>
      <c r="G3846" t="s">
        <v>8224</v>
      </c>
      <c r="H3846" t="s">
        <v>8246</v>
      </c>
      <c r="I3846">
        <v>1433176105</v>
      </c>
      <c r="J3846">
        <v>1427992105</v>
      </c>
      <c r="K3846" t="b">
        <v>0</v>
      </c>
      <c r="L3846">
        <v>0</v>
      </c>
      <c r="M3846" t="b">
        <v>0</v>
      </c>
      <c r="N3846" t="s">
        <v>8266</v>
      </c>
      <c r="O3846">
        <f t="shared" si="240"/>
        <v>0</v>
      </c>
      <c r="P3846">
        <f t="shared" si="241"/>
        <v>0</v>
      </c>
      <c r="Q3846" s="10" t="s">
        <v>8321</v>
      </c>
      <c r="R3846" t="s">
        <v>8325</v>
      </c>
      <c r="S3846" s="15">
        <f t="shared" si="242"/>
        <v>42096.686400462961</v>
      </c>
      <c r="T3846" s="15">
        <f t="shared" si="243"/>
        <v>42156.686400462961</v>
      </c>
    </row>
    <row r="3847" spans="1:20" ht="43.2" hidden="1" x14ac:dyDescent="0.3">
      <c r="A3847">
        <v>229</v>
      </c>
      <c r="B3847" s="3" t="s">
        <v>231</v>
      </c>
      <c r="C3847" s="3" t="s">
        <v>4339</v>
      </c>
      <c r="D3847" s="6">
        <v>3000</v>
      </c>
      <c r="E3847" s="8">
        <v>0</v>
      </c>
      <c r="F3847" t="s">
        <v>8220</v>
      </c>
      <c r="G3847" t="s">
        <v>8235</v>
      </c>
      <c r="H3847" t="s">
        <v>8248</v>
      </c>
      <c r="I3847">
        <v>1455402297</v>
      </c>
      <c r="J3847">
        <v>1452810297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8325</v>
      </c>
      <c r="S3847" s="15">
        <f t="shared" si="242"/>
        <v>42383.933993055558</v>
      </c>
      <c r="T3847" s="15">
        <f t="shared" si="243"/>
        <v>42413.933993055558</v>
      </c>
    </row>
    <row r="3848" spans="1:20" ht="43.2" hidden="1" x14ac:dyDescent="0.3">
      <c r="A3848">
        <v>231</v>
      </c>
      <c r="B3848" s="3" t="s">
        <v>233</v>
      </c>
      <c r="C3848" s="3" t="s">
        <v>4341</v>
      </c>
      <c r="D3848" s="6">
        <v>1500000</v>
      </c>
      <c r="E3848" s="8">
        <v>0</v>
      </c>
      <c r="F3848" t="s">
        <v>8220</v>
      </c>
      <c r="G3848" t="s">
        <v>8223</v>
      </c>
      <c r="H3848" t="s">
        <v>8245</v>
      </c>
      <c r="I3848">
        <v>1451775651</v>
      </c>
      <c r="J3848">
        <v>1449183651</v>
      </c>
      <c r="K3848" t="b">
        <v>0</v>
      </c>
      <c r="L3848">
        <v>0</v>
      </c>
      <c r="M3848" t="b">
        <v>0</v>
      </c>
      <c r="N3848" t="s">
        <v>8266</v>
      </c>
      <c r="O3848">
        <f t="shared" si="240"/>
        <v>0</v>
      </c>
      <c r="P3848">
        <f t="shared" si="241"/>
        <v>0</v>
      </c>
      <c r="Q3848" s="10" t="s">
        <v>8321</v>
      </c>
      <c r="R3848" t="s">
        <v>8325</v>
      </c>
      <c r="S3848" s="15">
        <f t="shared" si="242"/>
        <v>42341.958923611113</v>
      </c>
      <c r="T3848" s="15">
        <f t="shared" si="243"/>
        <v>42371.958923611113</v>
      </c>
    </row>
    <row r="3849" spans="1:20" ht="43.2" hidden="1" x14ac:dyDescent="0.3">
      <c r="A3849">
        <v>233</v>
      </c>
      <c r="B3849" s="3" t="s">
        <v>235</v>
      </c>
      <c r="C3849" s="3" t="s">
        <v>4343</v>
      </c>
      <c r="D3849" s="6">
        <v>350000</v>
      </c>
      <c r="E3849" s="8">
        <v>0</v>
      </c>
      <c r="F3849" t="s">
        <v>8220</v>
      </c>
      <c r="G3849" t="s">
        <v>8223</v>
      </c>
      <c r="H3849" t="s">
        <v>8245</v>
      </c>
      <c r="I3849">
        <v>1475185972</v>
      </c>
      <c r="J3849">
        <v>1472593972</v>
      </c>
      <c r="K3849" t="b">
        <v>0</v>
      </c>
      <c r="L3849">
        <v>0</v>
      </c>
      <c r="M3849" t="b">
        <v>0</v>
      </c>
      <c r="N3849" t="s">
        <v>8266</v>
      </c>
      <c r="O3849">
        <f t="shared" si="240"/>
        <v>0</v>
      </c>
      <c r="P3849">
        <f t="shared" si="241"/>
        <v>0</v>
      </c>
      <c r="Q3849" s="10" t="s">
        <v>8321</v>
      </c>
      <c r="R3849" t="s">
        <v>8325</v>
      </c>
      <c r="S3849" s="15">
        <f t="shared" si="242"/>
        <v>42612.911712962959</v>
      </c>
      <c r="T3849" s="15">
        <f t="shared" si="243"/>
        <v>42642.911712962959</v>
      </c>
    </row>
    <row r="3850" spans="1:20" ht="43.2" hidden="1" x14ac:dyDescent="0.3">
      <c r="A3850">
        <v>235</v>
      </c>
      <c r="B3850" s="3" t="s">
        <v>237</v>
      </c>
      <c r="C3850" s="3" t="s">
        <v>4345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8266</v>
      </c>
      <c r="O3850">
        <f t="shared" si="240"/>
        <v>0</v>
      </c>
      <c r="P3850">
        <f t="shared" si="241"/>
        <v>0</v>
      </c>
      <c r="Q3850" s="10" t="s">
        <v>8321</v>
      </c>
      <c r="R3850" t="s">
        <v>8325</v>
      </c>
      <c r="S3850" s="15">
        <f t="shared" si="242"/>
        <v>42164.908530092594</v>
      </c>
      <c r="T3850" s="15">
        <f t="shared" si="243"/>
        <v>42194.908530092594</v>
      </c>
    </row>
    <row r="3851" spans="1:20" ht="43.2" hidden="1" x14ac:dyDescent="0.3">
      <c r="A3851">
        <v>236</v>
      </c>
      <c r="B3851" s="3" t="s">
        <v>238</v>
      </c>
      <c r="C3851" s="3" t="s">
        <v>4346</v>
      </c>
      <c r="D3851" s="6">
        <v>150000</v>
      </c>
      <c r="E3851" s="8">
        <v>0</v>
      </c>
      <c r="F3851" t="s">
        <v>8220</v>
      </c>
      <c r="G3851" t="s">
        <v>8223</v>
      </c>
      <c r="H3851" t="s">
        <v>8245</v>
      </c>
      <c r="I3851">
        <v>1451952000</v>
      </c>
      <c r="J3851">
        <v>1447380099</v>
      </c>
      <c r="K3851" t="b">
        <v>0</v>
      </c>
      <c r="L3851">
        <v>0</v>
      </c>
      <c r="M3851" t="b">
        <v>0</v>
      </c>
      <c r="N3851" t="s">
        <v>8266</v>
      </c>
      <c r="O3851">
        <f t="shared" si="240"/>
        <v>0</v>
      </c>
      <c r="P3851">
        <f t="shared" si="241"/>
        <v>0</v>
      </c>
      <c r="Q3851" s="10" t="s">
        <v>8321</v>
      </c>
      <c r="R3851" t="s">
        <v>8325</v>
      </c>
      <c r="S3851" s="15">
        <f t="shared" si="242"/>
        <v>42321.08447916666</v>
      </c>
      <c r="T3851" s="15">
        <f t="shared" si="243"/>
        <v>42374</v>
      </c>
    </row>
    <row r="3852" spans="1:20" ht="43.2" hidden="1" x14ac:dyDescent="0.3">
      <c r="A3852">
        <v>238</v>
      </c>
      <c r="B3852" s="3" t="s">
        <v>240</v>
      </c>
      <c r="C3852" s="3" t="s">
        <v>4348</v>
      </c>
      <c r="D3852" s="6">
        <v>26000</v>
      </c>
      <c r="E3852" s="8">
        <v>0</v>
      </c>
      <c r="F3852" t="s">
        <v>8220</v>
      </c>
      <c r="G3852" t="s">
        <v>8223</v>
      </c>
      <c r="H3852" t="s">
        <v>8245</v>
      </c>
      <c r="I3852">
        <v>1483088400</v>
      </c>
      <c r="J3852">
        <v>1481324760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8321</v>
      </c>
      <c r="R3852" t="s">
        <v>8325</v>
      </c>
      <c r="S3852" s="15">
        <f t="shared" si="242"/>
        <v>42713.962499999994</v>
      </c>
      <c r="T3852" s="15">
        <f t="shared" si="243"/>
        <v>42734.375</v>
      </c>
    </row>
    <row r="3853" spans="1:20" ht="57.6" hidden="1" x14ac:dyDescent="0.3">
      <c r="A3853">
        <v>427</v>
      </c>
      <c r="B3853" s="3" t="s">
        <v>428</v>
      </c>
      <c r="C3853" s="3" t="s">
        <v>4537</v>
      </c>
      <c r="D3853" s="6">
        <v>6500</v>
      </c>
      <c r="E3853" s="8">
        <v>0</v>
      </c>
      <c r="F3853" t="s">
        <v>8220</v>
      </c>
      <c r="G3853" t="s">
        <v>8223</v>
      </c>
      <c r="H3853" t="s">
        <v>8245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8268</v>
      </c>
      <c r="O3853">
        <f t="shared" si="240"/>
        <v>0</v>
      </c>
      <c r="P3853">
        <f t="shared" si="241"/>
        <v>0</v>
      </c>
      <c r="Q3853" s="10" t="s">
        <v>8321</v>
      </c>
      <c r="R3853" t="s">
        <v>8339</v>
      </c>
      <c r="S3853" s="15">
        <f t="shared" si="242"/>
        <v>42285.909027777772</v>
      </c>
      <c r="T3853" s="15">
        <f t="shared" si="243"/>
        <v>42299.790972222225</v>
      </c>
    </row>
    <row r="3854" spans="1:20" ht="57.6" hidden="1" x14ac:dyDescent="0.3">
      <c r="A3854">
        <v>429</v>
      </c>
      <c r="B3854" s="3" t="s">
        <v>430</v>
      </c>
      <c r="C3854" s="3" t="s">
        <v>4539</v>
      </c>
      <c r="D3854" s="6">
        <v>5000</v>
      </c>
      <c r="E3854" s="8">
        <v>0</v>
      </c>
      <c r="F3854" t="s">
        <v>8220</v>
      </c>
      <c r="G3854" t="s">
        <v>8223</v>
      </c>
      <c r="H3854" t="s">
        <v>8245</v>
      </c>
      <c r="I3854">
        <v>1259297940</v>
      </c>
      <c r="J3854">
        <v>1252964282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8339</v>
      </c>
      <c r="S3854" s="15">
        <f t="shared" si="242"/>
        <v>40070.901412037041</v>
      </c>
      <c r="T3854" s="15">
        <f t="shared" si="243"/>
        <v>40144.207638888889</v>
      </c>
    </row>
    <row r="3855" spans="1:20" ht="57.6" hidden="1" x14ac:dyDescent="0.3">
      <c r="A3855">
        <v>433</v>
      </c>
      <c r="B3855" s="3" t="s">
        <v>434</v>
      </c>
      <c r="C3855" s="3" t="s">
        <v>4543</v>
      </c>
      <c r="D3855" s="6">
        <v>3000</v>
      </c>
      <c r="E3855" s="8">
        <v>0</v>
      </c>
      <c r="F3855" t="s">
        <v>8220</v>
      </c>
      <c r="G3855" t="s">
        <v>8223</v>
      </c>
      <c r="H3855" t="s">
        <v>8245</v>
      </c>
      <c r="I3855">
        <v>1444576022</v>
      </c>
      <c r="J3855">
        <v>1439392022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8339</v>
      </c>
      <c r="S3855" s="15">
        <f t="shared" si="242"/>
        <v>42228.629884259266</v>
      </c>
      <c r="T3855" s="15">
        <f t="shared" si="243"/>
        <v>42288.629884259266</v>
      </c>
    </row>
    <row r="3856" spans="1:20" ht="43.2" hidden="1" x14ac:dyDescent="0.3">
      <c r="A3856">
        <v>436</v>
      </c>
      <c r="B3856" s="3" t="s">
        <v>437</v>
      </c>
      <c r="C3856" s="3" t="s">
        <v>4546</v>
      </c>
      <c r="D3856" s="6">
        <v>1000</v>
      </c>
      <c r="E3856" s="8">
        <v>0</v>
      </c>
      <c r="F3856" t="s">
        <v>8220</v>
      </c>
      <c r="G3856" t="s">
        <v>8223</v>
      </c>
      <c r="H3856" t="s">
        <v>8245</v>
      </c>
      <c r="I3856">
        <v>1375260113</v>
      </c>
      <c r="J3856">
        <v>1372668113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8339</v>
      </c>
      <c r="S3856" s="15">
        <f t="shared" si="242"/>
        <v>41456.36241898148</v>
      </c>
      <c r="T3856" s="15">
        <f t="shared" si="243"/>
        <v>41486.36241898148</v>
      </c>
    </row>
    <row r="3857" spans="1:20" ht="43.2" hidden="1" x14ac:dyDescent="0.3">
      <c r="A3857">
        <v>437</v>
      </c>
      <c r="B3857" s="3" t="s">
        <v>438</v>
      </c>
      <c r="C3857" s="3" t="s">
        <v>4547</v>
      </c>
      <c r="D3857" s="6">
        <v>7000</v>
      </c>
      <c r="E3857" s="8">
        <v>0</v>
      </c>
      <c r="F3857" t="s">
        <v>8220</v>
      </c>
      <c r="G3857" t="s">
        <v>8228</v>
      </c>
      <c r="H3857" t="s">
        <v>8250</v>
      </c>
      <c r="I3857">
        <v>1475912326</v>
      </c>
      <c r="J3857">
        <v>1470728326</v>
      </c>
      <c r="K3857" t="b">
        <v>0</v>
      </c>
      <c r="L3857">
        <v>0</v>
      </c>
      <c r="M3857" t="b">
        <v>0</v>
      </c>
      <c r="N3857" t="s">
        <v>8268</v>
      </c>
      <c r="O3857">
        <f t="shared" si="240"/>
        <v>0</v>
      </c>
      <c r="P3857">
        <f t="shared" si="241"/>
        <v>0</v>
      </c>
      <c r="Q3857" s="10" t="s">
        <v>8321</v>
      </c>
      <c r="R3857" t="s">
        <v>8339</v>
      </c>
      <c r="S3857" s="15">
        <f t="shared" si="242"/>
        <v>42591.31858796296</v>
      </c>
      <c r="T3857" s="15">
        <f t="shared" si="243"/>
        <v>42651.31858796296</v>
      </c>
    </row>
    <row r="3858" spans="1:20" ht="43.2" hidden="1" x14ac:dyDescent="0.3">
      <c r="A3858">
        <v>439</v>
      </c>
      <c r="B3858" s="3" t="s">
        <v>440</v>
      </c>
      <c r="C3858" s="3" t="s">
        <v>4549</v>
      </c>
      <c r="D3858" s="6">
        <v>450</v>
      </c>
      <c r="E3858" s="8">
        <v>0</v>
      </c>
      <c r="F3858" t="s">
        <v>8220</v>
      </c>
      <c r="G3858" t="s">
        <v>8223</v>
      </c>
      <c r="H3858" t="s">
        <v>8245</v>
      </c>
      <c r="I3858">
        <v>1413569818</v>
      </c>
      <c r="J3858">
        <v>1412705818</v>
      </c>
      <c r="K3858" t="b">
        <v>0</v>
      </c>
      <c r="L3858">
        <v>0</v>
      </c>
      <c r="M3858" t="b">
        <v>0</v>
      </c>
      <c r="N3858" t="s">
        <v>8268</v>
      </c>
      <c r="O3858">
        <f t="shared" si="240"/>
        <v>0</v>
      </c>
      <c r="P3858">
        <f t="shared" si="241"/>
        <v>0</v>
      </c>
      <c r="Q3858" s="10" t="s">
        <v>8321</v>
      </c>
      <c r="R3858" t="s">
        <v>8339</v>
      </c>
      <c r="S3858" s="15">
        <f t="shared" si="242"/>
        <v>41919.761782407404</v>
      </c>
      <c r="T3858" s="15">
        <f t="shared" si="243"/>
        <v>41929.761782407404</v>
      </c>
    </row>
    <row r="3859" spans="1:20" ht="43.2" hidden="1" x14ac:dyDescent="0.3">
      <c r="A3859">
        <v>441</v>
      </c>
      <c r="B3859" s="3" t="s">
        <v>442</v>
      </c>
      <c r="C3859" s="3" t="s">
        <v>4551</v>
      </c>
      <c r="D3859" s="6">
        <v>400</v>
      </c>
      <c r="E3859" s="8">
        <v>0</v>
      </c>
      <c r="F3859" t="s">
        <v>8220</v>
      </c>
      <c r="G3859" t="s">
        <v>8224</v>
      </c>
      <c r="H3859" t="s">
        <v>8246</v>
      </c>
      <c r="I3859">
        <v>1383418996</v>
      </c>
      <c r="J3859">
        <v>1380826996</v>
      </c>
      <c r="K3859" t="b">
        <v>0</v>
      </c>
      <c r="L3859">
        <v>0</v>
      </c>
      <c r="M3859" t="b">
        <v>0</v>
      </c>
      <c r="N3859" t="s">
        <v>8268</v>
      </c>
      <c r="O3859">
        <f t="shared" si="240"/>
        <v>0</v>
      </c>
      <c r="P3859">
        <f t="shared" si="241"/>
        <v>0</v>
      </c>
      <c r="Q3859" s="10" t="s">
        <v>8321</v>
      </c>
      <c r="R3859" t="s">
        <v>8339</v>
      </c>
      <c r="S3859" s="15">
        <f t="shared" si="242"/>
        <v>41550.793935185182</v>
      </c>
      <c r="T3859" s="15">
        <f t="shared" si="243"/>
        <v>41580.793935185182</v>
      </c>
    </row>
    <row r="3860" spans="1:20" ht="43.2" hidden="1" x14ac:dyDescent="0.3">
      <c r="A3860">
        <v>451</v>
      </c>
      <c r="B3860" s="3" t="s">
        <v>452</v>
      </c>
      <c r="C3860" s="3" t="s">
        <v>4561</v>
      </c>
      <c r="D3860" s="6">
        <v>20000</v>
      </c>
      <c r="E3860" s="8">
        <v>0</v>
      </c>
      <c r="F3860" t="s">
        <v>8220</v>
      </c>
      <c r="G3860" t="s">
        <v>8223</v>
      </c>
      <c r="H3860" t="s">
        <v>8245</v>
      </c>
      <c r="I3860">
        <v>1390669791</v>
      </c>
      <c r="J3860">
        <v>1388077791</v>
      </c>
      <c r="K3860" t="b">
        <v>0</v>
      </c>
      <c r="L3860">
        <v>0</v>
      </c>
      <c r="M3860" t="b">
        <v>0</v>
      </c>
      <c r="N3860" t="s">
        <v>8268</v>
      </c>
      <c r="O3860">
        <f t="shared" si="240"/>
        <v>0</v>
      </c>
      <c r="P3860">
        <f t="shared" si="241"/>
        <v>0</v>
      </c>
      <c r="Q3860" s="10" t="s">
        <v>8321</v>
      </c>
      <c r="R3860" t="s">
        <v>8339</v>
      </c>
      <c r="S3860" s="15">
        <f t="shared" si="242"/>
        <v>41634.715173611112</v>
      </c>
      <c r="T3860" s="15">
        <f t="shared" si="243"/>
        <v>41664.715173611112</v>
      </c>
    </row>
    <row r="3861" spans="1:20" ht="43.2" hidden="1" x14ac:dyDescent="0.3">
      <c r="A3861">
        <v>457</v>
      </c>
      <c r="B3861" s="3" t="s">
        <v>458</v>
      </c>
      <c r="C3861" s="3" t="s">
        <v>4567</v>
      </c>
      <c r="D3861" s="6">
        <v>20000</v>
      </c>
      <c r="E3861" s="8">
        <v>0</v>
      </c>
      <c r="F3861" t="s">
        <v>8220</v>
      </c>
      <c r="G3861" t="s">
        <v>8228</v>
      </c>
      <c r="H3861" t="s">
        <v>8250</v>
      </c>
      <c r="I3861">
        <v>1408213512</v>
      </c>
      <c r="J3861">
        <v>1405621512</v>
      </c>
      <c r="K3861" t="b">
        <v>0</v>
      </c>
      <c r="L3861">
        <v>0</v>
      </c>
      <c r="M3861" t="b">
        <v>0</v>
      </c>
      <c r="N3861" t="s">
        <v>8268</v>
      </c>
      <c r="O3861">
        <f t="shared" si="240"/>
        <v>0</v>
      </c>
      <c r="P3861">
        <f t="shared" si="241"/>
        <v>0</v>
      </c>
      <c r="Q3861" s="10" t="s">
        <v>8321</v>
      </c>
      <c r="R3861" t="s">
        <v>8339</v>
      </c>
      <c r="S3861" s="15">
        <f t="shared" si="242"/>
        <v>41837.767500000002</v>
      </c>
      <c r="T3861" s="15">
        <f t="shared" si="243"/>
        <v>41867.767500000002</v>
      </c>
    </row>
    <row r="3862" spans="1:20" ht="43.2" hidden="1" x14ac:dyDescent="0.3">
      <c r="A3862">
        <v>461</v>
      </c>
      <c r="B3862" s="3" t="s">
        <v>462</v>
      </c>
      <c r="C3862" s="3" t="s">
        <v>4571</v>
      </c>
      <c r="D3862" s="6">
        <v>550</v>
      </c>
      <c r="E3862" s="8">
        <v>0</v>
      </c>
      <c r="F3862" t="s">
        <v>8220</v>
      </c>
      <c r="G3862" t="s">
        <v>8224</v>
      </c>
      <c r="H3862" t="s">
        <v>8246</v>
      </c>
      <c r="I3862">
        <v>1370204367</v>
      </c>
      <c r="J3862">
        <v>1368476367</v>
      </c>
      <c r="K3862" t="b">
        <v>0</v>
      </c>
      <c r="L3862">
        <v>0</v>
      </c>
      <c r="M3862" t="b">
        <v>0</v>
      </c>
      <c r="N3862" t="s">
        <v>8268</v>
      </c>
      <c r="O3862">
        <f t="shared" si="240"/>
        <v>0</v>
      </c>
      <c r="P3862">
        <f t="shared" si="241"/>
        <v>0</v>
      </c>
      <c r="Q3862" s="10" t="s">
        <v>8321</v>
      </c>
      <c r="R3862" t="s">
        <v>8339</v>
      </c>
      <c r="S3862" s="15">
        <f t="shared" si="242"/>
        <v>41407.84684027778</v>
      </c>
      <c r="T3862" s="15">
        <f t="shared" si="243"/>
        <v>41427.84684027778</v>
      </c>
    </row>
    <row r="3863" spans="1:20" ht="43.2" hidden="1" x14ac:dyDescent="0.3">
      <c r="A3863">
        <v>462</v>
      </c>
      <c r="B3863" s="3" t="s">
        <v>463</v>
      </c>
      <c r="C3863" s="3" t="s">
        <v>4572</v>
      </c>
      <c r="D3863" s="6">
        <v>100000</v>
      </c>
      <c r="E3863" s="8">
        <v>0</v>
      </c>
      <c r="F3863" t="s">
        <v>8220</v>
      </c>
      <c r="G3863" t="s">
        <v>8223</v>
      </c>
      <c r="H3863" t="s">
        <v>8245</v>
      </c>
      <c r="I3863">
        <v>1312945341</v>
      </c>
      <c r="J3863">
        <v>1307761341</v>
      </c>
      <c r="K3863" t="b">
        <v>0</v>
      </c>
      <c r="L3863">
        <v>0</v>
      </c>
      <c r="M3863" t="b">
        <v>0</v>
      </c>
      <c r="N3863" t="s">
        <v>8268</v>
      </c>
      <c r="O3863">
        <f t="shared" si="240"/>
        <v>0</v>
      </c>
      <c r="P3863">
        <f t="shared" si="241"/>
        <v>0</v>
      </c>
      <c r="Q3863" s="10" t="s">
        <v>8321</v>
      </c>
      <c r="R3863" t="s">
        <v>8339</v>
      </c>
      <c r="S3863" s="15">
        <f t="shared" si="242"/>
        <v>40705.126631944448</v>
      </c>
      <c r="T3863" s="15">
        <f t="shared" si="243"/>
        <v>40765.126631944448</v>
      </c>
    </row>
    <row r="3864" spans="1:20" ht="43.2" hidden="1" x14ac:dyDescent="0.3">
      <c r="A3864">
        <v>468</v>
      </c>
      <c r="B3864" s="3" t="s">
        <v>469</v>
      </c>
      <c r="C3864" s="3" t="s">
        <v>4578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8268</v>
      </c>
      <c r="O3864">
        <f t="shared" si="240"/>
        <v>0</v>
      </c>
      <c r="P3864">
        <f t="shared" si="241"/>
        <v>0</v>
      </c>
      <c r="Q3864" s="10" t="s">
        <v>8321</v>
      </c>
      <c r="R3864" t="s">
        <v>8339</v>
      </c>
      <c r="S3864" s="15">
        <f t="shared" si="242"/>
        <v>41041.167627314811</v>
      </c>
      <c r="T3864" s="15">
        <f t="shared" si="243"/>
        <v>41101.160474537035</v>
      </c>
    </row>
    <row r="3865" spans="1:20" ht="28.8" hidden="1" x14ac:dyDescent="0.3">
      <c r="A3865">
        <v>469</v>
      </c>
      <c r="B3865" s="3" t="s">
        <v>470</v>
      </c>
      <c r="C3865" s="3" t="s">
        <v>4579</v>
      </c>
      <c r="D3865" s="6">
        <v>6000</v>
      </c>
      <c r="E3865" s="8">
        <v>0</v>
      </c>
      <c r="F3865" t="s">
        <v>8220</v>
      </c>
      <c r="G3865" t="s">
        <v>8224</v>
      </c>
      <c r="H3865" t="s">
        <v>8246</v>
      </c>
      <c r="I3865">
        <v>1409960724</v>
      </c>
      <c r="J3865">
        <v>1404776724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8321</v>
      </c>
      <c r="R3865" t="s">
        <v>8339</v>
      </c>
      <c r="S3865" s="15">
        <f t="shared" si="242"/>
        <v>41827.989861111113</v>
      </c>
      <c r="T3865" s="15">
        <f t="shared" si="243"/>
        <v>41887.989861111113</v>
      </c>
    </row>
    <row r="3866" spans="1:20" ht="57.6" hidden="1" x14ac:dyDescent="0.3">
      <c r="A3866">
        <v>475</v>
      </c>
      <c r="B3866" s="3" t="s">
        <v>476</v>
      </c>
      <c r="C3866" s="3" t="s">
        <v>4585</v>
      </c>
      <c r="D3866" s="6">
        <v>2000</v>
      </c>
      <c r="E3866" s="8">
        <v>0</v>
      </c>
      <c r="F3866" t="s">
        <v>8220</v>
      </c>
      <c r="G3866" t="s">
        <v>8223</v>
      </c>
      <c r="H3866" t="s">
        <v>8245</v>
      </c>
      <c r="I3866">
        <v>1430877843</v>
      </c>
      <c r="J3866">
        <v>1428285843</v>
      </c>
      <c r="K3866" t="b">
        <v>0</v>
      </c>
      <c r="L3866">
        <v>0</v>
      </c>
      <c r="M3866" t="b">
        <v>0</v>
      </c>
      <c r="N3866" t="s">
        <v>8268</v>
      </c>
      <c r="O3866">
        <f t="shared" si="240"/>
        <v>0</v>
      </c>
      <c r="P3866">
        <f t="shared" si="241"/>
        <v>0</v>
      </c>
      <c r="Q3866" s="10" t="s">
        <v>8321</v>
      </c>
      <c r="R3866" t="s">
        <v>8339</v>
      </c>
      <c r="S3866" s="15">
        <f t="shared" si="242"/>
        <v>42100.086145833338</v>
      </c>
      <c r="T3866" s="15">
        <f t="shared" si="243"/>
        <v>42130.086145833338</v>
      </c>
    </row>
    <row r="3867" spans="1:20" ht="57.6" hidden="1" x14ac:dyDescent="0.3">
      <c r="A3867">
        <v>477</v>
      </c>
      <c r="B3867" s="3" t="s">
        <v>478</v>
      </c>
      <c r="C3867" s="3" t="s">
        <v>4587</v>
      </c>
      <c r="D3867" s="6">
        <v>1500</v>
      </c>
      <c r="E3867" s="8">
        <v>0</v>
      </c>
      <c r="F3867" t="s">
        <v>8220</v>
      </c>
      <c r="G3867" t="s">
        <v>8223</v>
      </c>
      <c r="H3867" t="s">
        <v>8245</v>
      </c>
      <c r="I3867">
        <v>1337371334</v>
      </c>
      <c r="J3867">
        <v>1332187334</v>
      </c>
      <c r="K3867" t="b">
        <v>0</v>
      </c>
      <c r="L3867">
        <v>0</v>
      </c>
      <c r="M3867" t="b">
        <v>0</v>
      </c>
      <c r="N3867" t="s">
        <v>8268</v>
      </c>
      <c r="O3867">
        <f t="shared" si="240"/>
        <v>0</v>
      </c>
      <c r="P3867">
        <f t="shared" si="241"/>
        <v>0</v>
      </c>
      <c r="Q3867" s="10" t="s">
        <v>8321</v>
      </c>
      <c r="R3867" t="s">
        <v>8339</v>
      </c>
      <c r="S3867" s="15">
        <f t="shared" si="242"/>
        <v>40987.83488425926</v>
      </c>
      <c r="T3867" s="15">
        <f t="shared" si="243"/>
        <v>41047.83488425926</v>
      </c>
    </row>
    <row r="3868" spans="1:20" ht="43.2" hidden="1" x14ac:dyDescent="0.3">
      <c r="A3868">
        <v>478</v>
      </c>
      <c r="B3868" s="3" t="s">
        <v>479</v>
      </c>
      <c r="C3868" s="3" t="s">
        <v>4588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1427921509</v>
      </c>
      <c r="J3868">
        <v>1425333109</v>
      </c>
      <c r="K3868" t="b">
        <v>0</v>
      </c>
      <c r="L3868">
        <v>0</v>
      </c>
      <c r="M3868" t="b">
        <v>0</v>
      </c>
      <c r="N3868" t="s">
        <v>8268</v>
      </c>
      <c r="O3868">
        <f t="shared" si="240"/>
        <v>0</v>
      </c>
      <c r="P3868">
        <f t="shared" si="241"/>
        <v>0</v>
      </c>
      <c r="Q3868" s="10" t="s">
        <v>8321</v>
      </c>
      <c r="R3868" t="s">
        <v>8339</v>
      </c>
      <c r="S3868" s="15">
        <f t="shared" si="242"/>
        <v>42065.910983796297</v>
      </c>
      <c r="T3868" s="15">
        <f t="shared" si="243"/>
        <v>42095.869317129633</v>
      </c>
    </row>
    <row r="3869" spans="1:20" ht="43.2" hidden="1" x14ac:dyDescent="0.3">
      <c r="A3869">
        <v>487</v>
      </c>
      <c r="B3869" s="3" t="s">
        <v>488</v>
      </c>
      <c r="C3869" s="3" t="s">
        <v>4597</v>
      </c>
      <c r="D3869" s="6">
        <v>50000</v>
      </c>
      <c r="E3869" s="8">
        <v>0</v>
      </c>
      <c r="F3869" t="s">
        <v>8220</v>
      </c>
      <c r="G3869" t="s">
        <v>8228</v>
      </c>
      <c r="H3869" t="s">
        <v>8250</v>
      </c>
      <c r="I3869">
        <v>1482678994</v>
      </c>
      <c r="J3869">
        <v>1477491394</v>
      </c>
      <c r="K3869" t="b">
        <v>0</v>
      </c>
      <c r="L3869">
        <v>0</v>
      </c>
      <c r="M3869" t="b">
        <v>0</v>
      </c>
      <c r="N3869" t="s">
        <v>8268</v>
      </c>
      <c r="O3869">
        <f t="shared" si="240"/>
        <v>0</v>
      </c>
      <c r="P3869">
        <f t="shared" si="241"/>
        <v>0</v>
      </c>
      <c r="Q3869" s="10" t="s">
        <v>8321</v>
      </c>
      <c r="R3869" t="s">
        <v>8339</v>
      </c>
      <c r="S3869" s="15">
        <f t="shared" si="242"/>
        <v>42669.594837962963</v>
      </c>
      <c r="T3869" s="15">
        <f t="shared" si="243"/>
        <v>42729.636504629627</v>
      </c>
    </row>
    <row r="3870" spans="1:20" ht="43.2" hidden="1" x14ac:dyDescent="0.3">
      <c r="A3870">
        <v>488</v>
      </c>
      <c r="B3870" s="3" t="s">
        <v>489</v>
      </c>
      <c r="C3870" s="3" t="s">
        <v>4598</v>
      </c>
      <c r="D3870" s="6">
        <v>12000</v>
      </c>
      <c r="E3870" s="8">
        <v>0</v>
      </c>
      <c r="F3870" t="s">
        <v>8220</v>
      </c>
      <c r="G3870" t="s">
        <v>8223</v>
      </c>
      <c r="H3870" t="s">
        <v>8245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8268</v>
      </c>
      <c r="O3870">
        <f t="shared" si="240"/>
        <v>0</v>
      </c>
      <c r="P3870">
        <f t="shared" si="241"/>
        <v>0</v>
      </c>
      <c r="Q3870" s="10" t="s">
        <v>8321</v>
      </c>
      <c r="R3870" t="s">
        <v>8339</v>
      </c>
      <c r="S3870" s="15">
        <f t="shared" si="242"/>
        <v>42714.054398148146</v>
      </c>
      <c r="T3870" s="15">
        <f t="shared" si="243"/>
        <v>42744.054398148146</v>
      </c>
    </row>
    <row r="3871" spans="1:20" hidden="1" x14ac:dyDescent="0.3">
      <c r="A3871">
        <v>490</v>
      </c>
      <c r="B3871" s="3" t="s">
        <v>491</v>
      </c>
      <c r="C3871" s="3" t="s">
        <v>4600</v>
      </c>
      <c r="D3871" s="6">
        <v>1000</v>
      </c>
      <c r="E3871" s="8">
        <v>0</v>
      </c>
      <c r="F3871" t="s">
        <v>8220</v>
      </c>
      <c r="G3871" t="s">
        <v>8223</v>
      </c>
      <c r="H3871" t="s">
        <v>8245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8268</v>
      </c>
      <c r="O3871">
        <f t="shared" si="240"/>
        <v>0</v>
      </c>
      <c r="P3871">
        <f t="shared" si="241"/>
        <v>0</v>
      </c>
      <c r="Q3871" s="10" t="s">
        <v>8321</v>
      </c>
      <c r="R3871" t="s">
        <v>8339</v>
      </c>
      <c r="S3871" s="15">
        <f t="shared" si="242"/>
        <v>41113.968576388892</v>
      </c>
      <c r="T3871" s="15">
        <f t="shared" si="243"/>
        <v>41143.968576388892</v>
      </c>
    </row>
    <row r="3872" spans="1:20" ht="43.2" hidden="1" x14ac:dyDescent="0.3">
      <c r="A3872">
        <v>491</v>
      </c>
      <c r="B3872" s="3" t="s">
        <v>492</v>
      </c>
      <c r="C3872" s="3" t="s">
        <v>4601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8268</v>
      </c>
      <c r="O3872">
        <f t="shared" si="240"/>
        <v>0</v>
      </c>
      <c r="P3872">
        <f t="shared" si="241"/>
        <v>0</v>
      </c>
      <c r="Q3872" s="10" t="s">
        <v>8321</v>
      </c>
      <c r="R3872" t="s">
        <v>8339</v>
      </c>
      <c r="S3872" s="15">
        <f t="shared" si="242"/>
        <v>42366.982627314821</v>
      </c>
      <c r="T3872" s="15">
        <f t="shared" si="243"/>
        <v>42396.982627314821</v>
      </c>
    </row>
    <row r="3873" spans="1:20" ht="43.2" hidden="1" x14ac:dyDescent="0.3">
      <c r="A3873">
        <v>492</v>
      </c>
      <c r="B3873" s="3" t="s">
        <v>493</v>
      </c>
      <c r="C3873" s="3" t="s">
        <v>4602</v>
      </c>
      <c r="D3873" s="6">
        <v>10000000</v>
      </c>
      <c r="E3873" s="8">
        <v>0</v>
      </c>
      <c r="F3873" t="s">
        <v>8220</v>
      </c>
      <c r="G3873" t="s">
        <v>8234</v>
      </c>
      <c r="H3873" t="s">
        <v>8254</v>
      </c>
      <c r="I3873">
        <v>1476319830</v>
      </c>
      <c r="J3873">
        <v>1471135830</v>
      </c>
      <c r="K3873" t="b">
        <v>0</v>
      </c>
      <c r="L3873">
        <v>0</v>
      </c>
      <c r="M3873" t="b">
        <v>0</v>
      </c>
      <c r="N3873" t="s">
        <v>8268</v>
      </c>
      <c r="O3873">
        <f t="shared" si="240"/>
        <v>0</v>
      </c>
      <c r="P3873">
        <f t="shared" si="241"/>
        <v>0</v>
      </c>
      <c r="Q3873" s="10" t="s">
        <v>8321</v>
      </c>
      <c r="R3873" t="s">
        <v>8339</v>
      </c>
      <c r="S3873" s="15">
        <f t="shared" si="242"/>
        <v>42596.03506944445</v>
      </c>
      <c r="T3873" s="15">
        <f t="shared" si="243"/>
        <v>42656.03506944445</v>
      </c>
    </row>
    <row r="3874" spans="1:20" ht="43.2" hidden="1" x14ac:dyDescent="0.3">
      <c r="A3874">
        <v>493</v>
      </c>
      <c r="B3874" s="3" t="s">
        <v>494</v>
      </c>
      <c r="C3874" s="3" t="s">
        <v>4603</v>
      </c>
      <c r="D3874" s="6">
        <v>30000</v>
      </c>
      <c r="E3874" s="8">
        <v>0</v>
      </c>
      <c r="F3874" t="s">
        <v>8220</v>
      </c>
      <c r="G3874" t="s">
        <v>8224</v>
      </c>
      <c r="H3874" t="s">
        <v>8246</v>
      </c>
      <c r="I3874">
        <v>1432142738</v>
      </c>
      <c r="J3874">
        <v>1429550738</v>
      </c>
      <c r="K3874" t="b">
        <v>0</v>
      </c>
      <c r="L3874">
        <v>0</v>
      </c>
      <c r="M3874" t="b">
        <v>0</v>
      </c>
      <c r="N3874" t="s">
        <v>8268</v>
      </c>
      <c r="O3874">
        <f t="shared" si="240"/>
        <v>0</v>
      </c>
      <c r="P3874">
        <f t="shared" si="241"/>
        <v>0</v>
      </c>
      <c r="Q3874" s="10" t="s">
        <v>8321</v>
      </c>
      <c r="R3874" t="s">
        <v>8339</v>
      </c>
      <c r="S3874" s="15">
        <f t="shared" si="242"/>
        <v>42114.726134259254</v>
      </c>
      <c r="T3874" s="15">
        <f t="shared" si="243"/>
        <v>42144.726134259254</v>
      </c>
    </row>
    <row r="3875" spans="1:20" ht="43.2" hidden="1" x14ac:dyDescent="0.3">
      <c r="A3875">
        <v>495</v>
      </c>
      <c r="B3875" s="3" t="s">
        <v>496</v>
      </c>
      <c r="C3875" s="3" t="s">
        <v>4605</v>
      </c>
      <c r="D3875" s="6">
        <v>7000</v>
      </c>
      <c r="E3875" s="8">
        <v>0</v>
      </c>
      <c r="F3875" t="s">
        <v>8220</v>
      </c>
      <c r="G3875" t="s">
        <v>8223</v>
      </c>
      <c r="H3875" t="s">
        <v>8245</v>
      </c>
      <c r="I3875">
        <v>1437076305</v>
      </c>
      <c r="J3875">
        <v>1434484305</v>
      </c>
      <c r="K3875" t="b">
        <v>0</v>
      </c>
      <c r="L3875">
        <v>0</v>
      </c>
      <c r="M3875" t="b">
        <v>0</v>
      </c>
      <c r="N3875" t="s">
        <v>8268</v>
      </c>
      <c r="O3875">
        <f t="shared" si="240"/>
        <v>0</v>
      </c>
      <c r="P3875">
        <f t="shared" si="241"/>
        <v>0</v>
      </c>
      <c r="Q3875" s="10" t="s">
        <v>8321</v>
      </c>
      <c r="R3875" t="s">
        <v>8339</v>
      </c>
      <c r="S3875" s="15">
        <f t="shared" si="242"/>
        <v>42171.827604166669</v>
      </c>
      <c r="T3875" s="15">
        <f t="shared" si="243"/>
        <v>42201.827604166669</v>
      </c>
    </row>
    <row r="3876" spans="1:20" ht="43.2" hidden="1" x14ac:dyDescent="0.3">
      <c r="A3876">
        <v>501</v>
      </c>
      <c r="B3876" s="3" t="s">
        <v>502</v>
      </c>
      <c r="C3876" s="3" t="s">
        <v>4611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1310189851</v>
      </c>
      <c r="J3876">
        <v>1307597851</v>
      </c>
      <c r="K3876" t="b">
        <v>0</v>
      </c>
      <c r="L3876">
        <v>0</v>
      </c>
      <c r="M3876" t="b">
        <v>0</v>
      </c>
      <c r="N3876" t="s">
        <v>8268</v>
      </c>
      <c r="O3876">
        <f t="shared" si="240"/>
        <v>0</v>
      </c>
      <c r="P3876">
        <f t="shared" si="241"/>
        <v>0</v>
      </c>
      <c r="Q3876" s="10" t="s">
        <v>8321</v>
      </c>
      <c r="R3876" t="s">
        <v>8339</v>
      </c>
      <c r="S3876" s="15">
        <f t="shared" si="242"/>
        <v>40703.234386574077</v>
      </c>
      <c r="T3876" s="15">
        <f t="shared" si="243"/>
        <v>40733.234386574077</v>
      </c>
    </row>
    <row r="3877" spans="1:20" ht="43.2" hidden="1" x14ac:dyDescent="0.3">
      <c r="A3877">
        <v>510</v>
      </c>
      <c r="B3877" s="3" t="s">
        <v>511</v>
      </c>
      <c r="C3877" s="3" t="s">
        <v>4620</v>
      </c>
      <c r="D3877" s="6">
        <v>14000</v>
      </c>
      <c r="E3877" s="8">
        <v>0</v>
      </c>
      <c r="F3877" t="s">
        <v>8220</v>
      </c>
      <c r="G3877" t="s">
        <v>8223</v>
      </c>
      <c r="H3877" t="s">
        <v>8245</v>
      </c>
      <c r="I3877">
        <v>1456805639</v>
      </c>
      <c r="J3877">
        <v>1454213639</v>
      </c>
      <c r="K3877" t="b">
        <v>0</v>
      </c>
      <c r="L3877">
        <v>0</v>
      </c>
      <c r="M3877" t="b">
        <v>0</v>
      </c>
      <c r="N3877" t="s">
        <v>8268</v>
      </c>
      <c r="O3877">
        <f t="shared" si="240"/>
        <v>0</v>
      </c>
      <c r="P3877">
        <f t="shared" si="241"/>
        <v>0</v>
      </c>
      <c r="Q3877" s="10" t="s">
        <v>8321</v>
      </c>
      <c r="R3877" t="s">
        <v>8339</v>
      </c>
      <c r="S3877" s="15">
        <f t="shared" si="242"/>
        <v>42400.176377314812</v>
      </c>
      <c r="T3877" s="15">
        <f t="shared" si="243"/>
        <v>42430.176377314812</v>
      </c>
    </row>
    <row r="3878" spans="1:20" ht="28.8" hidden="1" x14ac:dyDescent="0.3">
      <c r="A3878">
        <v>516</v>
      </c>
      <c r="B3878" s="3" t="s">
        <v>517</v>
      </c>
      <c r="C3878" s="3" t="s">
        <v>4626</v>
      </c>
      <c r="D3878" s="6">
        <v>5000</v>
      </c>
      <c r="E3878" s="8">
        <v>0</v>
      </c>
      <c r="F3878" t="s">
        <v>8220</v>
      </c>
      <c r="G3878" t="s">
        <v>8224</v>
      </c>
      <c r="H3878" t="s">
        <v>8246</v>
      </c>
      <c r="I3878">
        <v>1432752080</v>
      </c>
      <c r="J3878">
        <v>1427568080</v>
      </c>
      <c r="K3878" t="b">
        <v>0</v>
      </c>
      <c r="L3878">
        <v>0</v>
      </c>
      <c r="M3878" t="b">
        <v>0</v>
      </c>
      <c r="N3878" t="s">
        <v>8268</v>
      </c>
      <c r="O3878">
        <f t="shared" si="240"/>
        <v>0</v>
      </c>
      <c r="P3878">
        <f t="shared" si="241"/>
        <v>0</v>
      </c>
      <c r="Q3878" s="10" t="s">
        <v>8321</v>
      </c>
      <c r="R3878" t="s">
        <v>8339</v>
      </c>
      <c r="S3878" s="15">
        <f t="shared" si="242"/>
        <v>42091.778703703705</v>
      </c>
      <c r="T3878" s="15">
        <f t="shared" si="243"/>
        <v>42151.778703703705</v>
      </c>
    </row>
    <row r="3879" spans="1:20" ht="43.2" hidden="1" x14ac:dyDescent="0.3">
      <c r="A3879">
        <v>518</v>
      </c>
      <c r="B3879" s="3" t="s">
        <v>519</v>
      </c>
      <c r="C3879" s="3" t="s">
        <v>4628</v>
      </c>
      <c r="D3879" s="6">
        <v>7175</v>
      </c>
      <c r="E3879" s="8">
        <v>0</v>
      </c>
      <c r="F3879" t="s">
        <v>8220</v>
      </c>
      <c r="G3879" t="s">
        <v>8223</v>
      </c>
      <c r="H3879" t="s">
        <v>8245</v>
      </c>
      <c r="I3879">
        <v>1441550760</v>
      </c>
      <c r="J3879">
        <v>1438958824</v>
      </c>
      <c r="K3879" t="b">
        <v>0</v>
      </c>
      <c r="L3879">
        <v>0</v>
      </c>
      <c r="M3879" t="b">
        <v>0</v>
      </c>
      <c r="N3879" t="s">
        <v>8268</v>
      </c>
      <c r="O3879">
        <f t="shared" si="240"/>
        <v>0</v>
      </c>
      <c r="P3879">
        <f t="shared" si="241"/>
        <v>0</v>
      </c>
      <c r="Q3879" s="10" t="s">
        <v>8321</v>
      </c>
      <c r="R3879" t="s">
        <v>8339</v>
      </c>
      <c r="S3879" s="15">
        <f t="shared" si="242"/>
        <v>42223.616018518514</v>
      </c>
      <c r="T3879" s="15">
        <f t="shared" si="243"/>
        <v>42253.615277777775</v>
      </c>
    </row>
    <row r="3880" spans="1:20" ht="57.6" hidden="1" x14ac:dyDescent="0.3">
      <c r="A3880">
        <v>547</v>
      </c>
      <c r="B3880" s="3" t="s">
        <v>548</v>
      </c>
      <c r="C3880" s="3" t="s">
        <v>4657</v>
      </c>
      <c r="D3880" s="6">
        <v>7500</v>
      </c>
      <c r="E3880" s="8">
        <v>0</v>
      </c>
      <c r="F3880" t="s">
        <v>8220</v>
      </c>
      <c r="G3880" t="s">
        <v>8224</v>
      </c>
      <c r="H3880" t="s">
        <v>8246</v>
      </c>
      <c r="I3880">
        <v>1455122564</v>
      </c>
      <c r="J3880">
        <v>1452530564</v>
      </c>
      <c r="K3880" t="b">
        <v>0</v>
      </c>
      <c r="L3880">
        <v>0</v>
      </c>
      <c r="M3880" t="b">
        <v>0</v>
      </c>
      <c r="N3880" t="s">
        <v>8270</v>
      </c>
      <c r="O3880">
        <f t="shared" si="240"/>
        <v>0</v>
      </c>
      <c r="P3880">
        <f t="shared" si="241"/>
        <v>0</v>
      </c>
      <c r="Q3880" s="10" t="s">
        <v>8308</v>
      </c>
      <c r="R3880" t="s">
        <v>8342</v>
      </c>
      <c r="S3880" s="15">
        <f t="shared" si="242"/>
        <v>42380.696342592593</v>
      </c>
      <c r="T3880" s="15">
        <f t="shared" si="243"/>
        <v>42410.696342592593</v>
      </c>
    </row>
    <row r="3881" spans="1:20" ht="43.2" hidden="1" x14ac:dyDescent="0.3">
      <c r="A3881">
        <v>552</v>
      </c>
      <c r="B3881" s="3" t="s">
        <v>553</v>
      </c>
      <c r="C3881" s="3" t="s">
        <v>4662</v>
      </c>
      <c r="D3881" s="6">
        <v>45000</v>
      </c>
      <c r="E3881" s="8">
        <v>0</v>
      </c>
      <c r="F3881" t="s">
        <v>8220</v>
      </c>
      <c r="G3881" t="s">
        <v>8228</v>
      </c>
      <c r="H3881" t="s">
        <v>8250</v>
      </c>
      <c r="I3881">
        <v>1452350896</v>
      </c>
      <c r="J3881">
        <v>1447166896</v>
      </c>
      <c r="K3881" t="b">
        <v>0</v>
      </c>
      <c r="L3881">
        <v>0</v>
      </c>
      <c r="M3881" t="b">
        <v>0</v>
      </c>
      <c r="N3881" t="s">
        <v>8270</v>
      </c>
      <c r="O3881">
        <f t="shared" si="240"/>
        <v>0</v>
      </c>
      <c r="P3881">
        <f t="shared" si="241"/>
        <v>0</v>
      </c>
      <c r="Q3881" s="10" t="s">
        <v>8308</v>
      </c>
      <c r="R3881" t="s">
        <v>8342</v>
      </c>
      <c r="S3881" s="15">
        <f t="shared" si="242"/>
        <v>42318.616851851853</v>
      </c>
      <c r="T3881" s="15">
        <f t="shared" si="243"/>
        <v>42378.616851851853</v>
      </c>
    </row>
    <row r="3882" spans="1:20" ht="43.2" hidden="1" x14ac:dyDescent="0.3">
      <c r="A3882">
        <v>555</v>
      </c>
      <c r="B3882" s="3" t="s">
        <v>556</v>
      </c>
      <c r="C3882" s="3" t="s">
        <v>4665</v>
      </c>
      <c r="D3882" s="6">
        <v>7500</v>
      </c>
      <c r="E3882" s="8">
        <v>0</v>
      </c>
      <c r="F3882" t="s">
        <v>8220</v>
      </c>
      <c r="G3882" t="s">
        <v>8224</v>
      </c>
      <c r="H3882" t="s">
        <v>8246</v>
      </c>
      <c r="I3882">
        <v>1465720143</v>
      </c>
      <c r="J3882">
        <v>1463128143</v>
      </c>
      <c r="K3882" t="b">
        <v>0</v>
      </c>
      <c r="L3882">
        <v>0</v>
      </c>
      <c r="M3882" t="b">
        <v>0</v>
      </c>
      <c r="N3882" t="s">
        <v>8270</v>
      </c>
      <c r="O3882">
        <f t="shared" si="240"/>
        <v>0</v>
      </c>
      <c r="P3882">
        <f t="shared" si="241"/>
        <v>0</v>
      </c>
      <c r="Q3882" s="10" t="s">
        <v>8308</v>
      </c>
      <c r="R3882" t="s">
        <v>8342</v>
      </c>
      <c r="S3882" s="15">
        <f t="shared" si="242"/>
        <v>42503.353506944448</v>
      </c>
      <c r="T3882" s="15">
        <f t="shared" si="243"/>
        <v>42533.353506944448</v>
      </c>
    </row>
    <row r="3883" spans="1:20" ht="43.2" hidden="1" x14ac:dyDescent="0.3">
      <c r="A3883">
        <v>558</v>
      </c>
      <c r="B3883" s="3" t="s">
        <v>559</v>
      </c>
      <c r="C3883" s="3" t="s">
        <v>4668</v>
      </c>
      <c r="D3883" s="6">
        <v>750</v>
      </c>
      <c r="E3883" s="8">
        <v>0</v>
      </c>
      <c r="F3883" t="s">
        <v>8220</v>
      </c>
      <c r="G3883" t="s">
        <v>8223</v>
      </c>
      <c r="H3883" t="s">
        <v>8245</v>
      </c>
      <c r="I3883">
        <v>1427227905</v>
      </c>
      <c r="J3883">
        <v>1424639505</v>
      </c>
      <c r="K3883" t="b">
        <v>0</v>
      </c>
      <c r="L3883">
        <v>0</v>
      </c>
      <c r="M3883" t="b">
        <v>0</v>
      </c>
      <c r="N3883" t="s">
        <v>8270</v>
      </c>
      <c r="O3883">
        <f t="shared" si="240"/>
        <v>0</v>
      </c>
      <c r="P3883">
        <f t="shared" si="241"/>
        <v>0</v>
      </c>
      <c r="Q3883" s="10" t="s">
        <v>8308</v>
      </c>
      <c r="R3883" t="s">
        <v>8342</v>
      </c>
      <c r="S3883" s="15">
        <f t="shared" si="242"/>
        <v>42057.883159722223</v>
      </c>
      <c r="T3883" s="15">
        <f t="shared" si="243"/>
        <v>42087.841493055559</v>
      </c>
    </row>
    <row r="3884" spans="1:20" ht="43.2" hidden="1" x14ac:dyDescent="0.3">
      <c r="A3884">
        <v>562</v>
      </c>
      <c r="B3884" s="3" t="s">
        <v>563</v>
      </c>
      <c r="C3884" s="3" t="s">
        <v>4672</v>
      </c>
      <c r="D3884" s="6">
        <v>50000</v>
      </c>
      <c r="E3884" s="8">
        <v>0</v>
      </c>
      <c r="F3884" t="s">
        <v>8220</v>
      </c>
      <c r="G3884" t="s">
        <v>8232</v>
      </c>
      <c r="H3884" t="s">
        <v>8248</v>
      </c>
      <c r="I3884">
        <v>1482052815</v>
      </c>
      <c r="J3884">
        <v>1479460815</v>
      </c>
      <c r="K3884" t="b">
        <v>0</v>
      </c>
      <c r="L3884">
        <v>0</v>
      </c>
      <c r="M3884" t="b">
        <v>0</v>
      </c>
      <c r="N3884" t="s">
        <v>8270</v>
      </c>
      <c r="O3884">
        <f t="shared" si="240"/>
        <v>0</v>
      </c>
      <c r="P3884">
        <f t="shared" si="241"/>
        <v>0</v>
      </c>
      <c r="Q3884" s="10" t="s">
        <v>8308</v>
      </c>
      <c r="R3884" t="s">
        <v>8342</v>
      </c>
      <c r="S3884" s="15">
        <f t="shared" si="242"/>
        <v>42692.389062500006</v>
      </c>
      <c r="T3884" s="15">
        <f t="shared" si="243"/>
        <v>42722.389062500006</v>
      </c>
    </row>
    <row r="3885" spans="1:20" ht="43.2" hidden="1" x14ac:dyDescent="0.3">
      <c r="A3885">
        <v>565</v>
      </c>
      <c r="B3885" s="3" t="s">
        <v>566</v>
      </c>
      <c r="C3885" s="3" t="s">
        <v>4675</v>
      </c>
      <c r="D3885" s="6">
        <v>25000</v>
      </c>
      <c r="E3885" s="8">
        <v>0</v>
      </c>
      <c r="F3885" t="s">
        <v>8220</v>
      </c>
      <c r="G3885" t="s">
        <v>8224</v>
      </c>
      <c r="H3885" t="s">
        <v>8246</v>
      </c>
      <c r="I3885">
        <v>1436554249</v>
      </c>
      <c r="J3885">
        <v>1433962249</v>
      </c>
      <c r="K3885" t="b">
        <v>0</v>
      </c>
      <c r="L3885">
        <v>0</v>
      </c>
      <c r="M3885" t="b">
        <v>0</v>
      </c>
      <c r="N3885" t="s">
        <v>8270</v>
      </c>
      <c r="O3885">
        <f t="shared" si="240"/>
        <v>0</v>
      </c>
      <c r="P3885">
        <f t="shared" si="241"/>
        <v>0</v>
      </c>
      <c r="Q3885" s="10" t="s">
        <v>8308</v>
      </c>
      <c r="R3885" t="s">
        <v>8342</v>
      </c>
      <c r="S3885" s="15">
        <f t="shared" si="242"/>
        <v>42165.785289351858</v>
      </c>
      <c r="T3885" s="15">
        <f t="shared" si="243"/>
        <v>42195.785289351858</v>
      </c>
    </row>
    <row r="3886" spans="1:20" ht="43.2" hidden="1" x14ac:dyDescent="0.3">
      <c r="A3886">
        <v>567</v>
      </c>
      <c r="B3886" s="3" t="s">
        <v>568</v>
      </c>
      <c r="C3886" s="3" t="s">
        <v>4677</v>
      </c>
      <c r="D3886" s="6">
        <v>10000</v>
      </c>
      <c r="E3886" s="8">
        <v>0</v>
      </c>
      <c r="F3886" t="s">
        <v>8220</v>
      </c>
      <c r="G3886" t="s">
        <v>8223</v>
      </c>
      <c r="H3886" t="s">
        <v>8245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8270</v>
      </c>
      <c r="O3886">
        <f t="shared" si="240"/>
        <v>0</v>
      </c>
      <c r="P3886">
        <f t="shared" si="241"/>
        <v>0</v>
      </c>
      <c r="Q3886" s="10" t="s">
        <v>8308</v>
      </c>
      <c r="R3886" t="s">
        <v>8342</v>
      </c>
      <c r="S3886" s="15">
        <f t="shared" si="242"/>
        <v>41975.842523148152</v>
      </c>
      <c r="T3886" s="15">
        <f t="shared" si="243"/>
        <v>42005.842523148152</v>
      </c>
    </row>
    <row r="3887" spans="1:20" ht="43.2" hidden="1" x14ac:dyDescent="0.3">
      <c r="A3887">
        <v>572</v>
      </c>
      <c r="B3887" s="3" t="s">
        <v>573</v>
      </c>
      <c r="C3887" s="3" t="s">
        <v>4682</v>
      </c>
      <c r="D3887" s="6">
        <v>2500</v>
      </c>
      <c r="E3887" s="8">
        <v>0</v>
      </c>
      <c r="F3887" t="s">
        <v>8220</v>
      </c>
      <c r="G3887" t="s">
        <v>8223</v>
      </c>
      <c r="H3887" t="s">
        <v>8245</v>
      </c>
      <c r="I3887">
        <v>1446660688</v>
      </c>
      <c r="J3887">
        <v>1444065088</v>
      </c>
      <c r="K3887" t="b">
        <v>0</v>
      </c>
      <c r="L3887">
        <v>0</v>
      </c>
      <c r="M3887" t="b">
        <v>0</v>
      </c>
      <c r="N3887" t="s">
        <v>8270</v>
      </c>
      <c r="O3887">
        <f t="shared" si="240"/>
        <v>0</v>
      </c>
      <c r="P3887">
        <f t="shared" si="241"/>
        <v>0</v>
      </c>
      <c r="Q3887" s="10" t="s">
        <v>8308</v>
      </c>
      <c r="R3887" t="s">
        <v>8342</v>
      </c>
      <c r="S3887" s="15">
        <f t="shared" si="242"/>
        <v>42282.71629629629</v>
      </c>
      <c r="T3887" s="15">
        <f t="shared" si="243"/>
        <v>42312.757962962962</v>
      </c>
    </row>
    <row r="3888" spans="1:20" ht="43.2" hidden="1" x14ac:dyDescent="0.3">
      <c r="A3888">
        <v>581</v>
      </c>
      <c r="B3888" s="3" t="s">
        <v>582</v>
      </c>
      <c r="C3888" s="3" t="s">
        <v>4691</v>
      </c>
      <c r="D3888" s="6">
        <v>400</v>
      </c>
      <c r="E3888" s="8">
        <v>0</v>
      </c>
      <c r="F3888" t="s">
        <v>8220</v>
      </c>
      <c r="G3888" t="s">
        <v>8223</v>
      </c>
      <c r="H3888" t="s">
        <v>8245</v>
      </c>
      <c r="I3888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8270</v>
      </c>
      <c r="O3888">
        <f t="shared" si="240"/>
        <v>0</v>
      </c>
      <c r="P3888">
        <f t="shared" si="241"/>
        <v>0</v>
      </c>
      <c r="Q3888" s="10" t="s">
        <v>8308</v>
      </c>
      <c r="R3888" t="s">
        <v>8342</v>
      </c>
      <c r="S3888" s="15">
        <f t="shared" si="242"/>
        <v>42188.012777777782</v>
      </c>
      <c r="T3888" s="15">
        <f t="shared" si="243"/>
        <v>42218.012777777782</v>
      </c>
    </row>
    <row r="3889" spans="1:20" ht="43.2" hidden="1" x14ac:dyDescent="0.3">
      <c r="A3889">
        <v>582</v>
      </c>
      <c r="B3889" s="3" t="s">
        <v>583</v>
      </c>
      <c r="C3889" s="3" t="s">
        <v>4692</v>
      </c>
      <c r="D3889" s="6">
        <v>100000</v>
      </c>
      <c r="E3889" s="8">
        <v>0</v>
      </c>
      <c r="F3889" t="s">
        <v>8220</v>
      </c>
      <c r="G3889" t="s">
        <v>8223</v>
      </c>
      <c r="H3889" t="s">
        <v>8245</v>
      </c>
      <c r="I3889">
        <v>1426442400</v>
      </c>
      <c r="J3889">
        <v>1424454319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8342</v>
      </c>
      <c r="S3889" s="15">
        <f t="shared" si="242"/>
        <v>42055.739803240736</v>
      </c>
      <c r="T3889" s="15">
        <f t="shared" si="243"/>
        <v>42078.75</v>
      </c>
    </row>
    <row r="3890" spans="1:20" ht="43.2" hidden="1" x14ac:dyDescent="0.3">
      <c r="A3890">
        <v>585</v>
      </c>
      <c r="B3890" s="3" t="s">
        <v>586</v>
      </c>
      <c r="C3890" s="3" t="s">
        <v>4695</v>
      </c>
      <c r="D3890" s="6">
        <v>9000</v>
      </c>
      <c r="E3890" s="8">
        <v>0</v>
      </c>
      <c r="F3890" t="s">
        <v>8220</v>
      </c>
      <c r="G3890" t="s">
        <v>8224</v>
      </c>
      <c r="H3890" t="s">
        <v>8246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8270</v>
      </c>
      <c r="O3890">
        <f t="shared" si="240"/>
        <v>0</v>
      </c>
      <c r="P3890">
        <f t="shared" si="241"/>
        <v>0</v>
      </c>
      <c r="Q3890" s="10" t="s">
        <v>8308</v>
      </c>
      <c r="R3890" t="s">
        <v>8342</v>
      </c>
      <c r="S3890" s="15">
        <f t="shared" si="242"/>
        <v>42283.3909375</v>
      </c>
      <c r="T3890" s="15">
        <f t="shared" si="243"/>
        <v>42339</v>
      </c>
    </row>
    <row r="3891" spans="1:20" ht="57.6" hidden="1" x14ac:dyDescent="0.3">
      <c r="A3891">
        <v>686</v>
      </c>
      <c r="B3891" s="3" t="s">
        <v>687</v>
      </c>
      <c r="C3891" s="3" t="s">
        <v>4796</v>
      </c>
      <c r="D3891" s="6">
        <v>500000</v>
      </c>
      <c r="E3891" s="8">
        <v>0</v>
      </c>
      <c r="F3891" t="s">
        <v>8220</v>
      </c>
      <c r="G3891" t="s">
        <v>8236</v>
      </c>
      <c r="H3891" t="s">
        <v>8248</v>
      </c>
      <c r="I3891">
        <v>1438618170</v>
      </c>
      <c r="J3891">
        <v>1436026170</v>
      </c>
      <c r="K3891" t="b">
        <v>0</v>
      </c>
      <c r="L3891">
        <v>0</v>
      </c>
      <c r="M3891" t="b">
        <v>0</v>
      </c>
      <c r="N3891" t="s">
        <v>8271</v>
      </c>
      <c r="O3891">
        <f t="shared" si="240"/>
        <v>0</v>
      </c>
      <c r="P3891">
        <f t="shared" si="241"/>
        <v>0</v>
      </c>
      <c r="Q3891" s="10" t="s">
        <v>8308</v>
      </c>
      <c r="R3891" t="s">
        <v>8310</v>
      </c>
      <c r="S3891" s="15">
        <f t="shared" si="242"/>
        <v>42189.673263888893</v>
      </c>
      <c r="T3891" s="15">
        <f t="shared" si="243"/>
        <v>42219.673263888893</v>
      </c>
    </row>
    <row r="3892" spans="1:20" ht="43.2" hidden="1" x14ac:dyDescent="0.3">
      <c r="A3892">
        <v>706</v>
      </c>
      <c r="B3892" s="3" t="s">
        <v>707</v>
      </c>
      <c r="C3892" s="3" t="s">
        <v>4816</v>
      </c>
      <c r="D3892" s="6">
        <v>100000</v>
      </c>
      <c r="E3892" s="8">
        <v>0</v>
      </c>
      <c r="F3892" t="s">
        <v>8220</v>
      </c>
      <c r="G3892" t="s">
        <v>8226</v>
      </c>
      <c r="H3892" t="s">
        <v>8248</v>
      </c>
      <c r="I3892">
        <v>1481740740</v>
      </c>
      <c r="J3892">
        <v>1478130783</v>
      </c>
      <c r="K3892" t="b">
        <v>0</v>
      </c>
      <c r="L3892">
        <v>0</v>
      </c>
      <c r="M3892" t="b">
        <v>0</v>
      </c>
      <c r="N3892" t="s">
        <v>8271</v>
      </c>
      <c r="O3892">
        <f t="shared" si="240"/>
        <v>0</v>
      </c>
      <c r="P3892">
        <f t="shared" si="241"/>
        <v>0</v>
      </c>
      <c r="Q3892" s="10" t="s">
        <v>8308</v>
      </c>
      <c r="R3892" t="s">
        <v>8310</v>
      </c>
      <c r="S3892" s="15">
        <f t="shared" si="242"/>
        <v>42676.995173611111</v>
      </c>
      <c r="T3892" s="15">
        <f t="shared" si="243"/>
        <v>42718.777083333334</v>
      </c>
    </row>
    <row r="3893" spans="1:20" ht="28.8" hidden="1" x14ac:dyDescent="0.3">
      <c r="A3893">
        <v>710</v>
      </c>
      <c r="B3893" s="3" t="s">
        <v>711</v>
      </c>
      <c r="C3893" s="3" t="s">
        <v>4820</v>
      </c>
      <c r="D3893" s="6">
        <v>1200</v>
      </c>
      <c r="E3893" s="8">
        <v>0</v>
      </c>
      <c r="F3893" t="s">
        <v>8220</v>
      </c>
      <c r="G3893" t="s">
        <v>8228</v>
      </c>
      <c r="H3893" t="s">
        <v>8250</v>
      </c>
      <c r="I3893">
        <v>1408495440</v>
      </c>
      <c r="J3893">
        <v>1405640302</v>
      </c>
      <c r="K3893" t="b">
        <v>0</v>
      </c>
      <c r="L3893">
        <v>0</v>
      </c>
      <c r="M3893" t="b">
        <v>0</v>
      </c>
      <c r="N3893" t="s">
        <v>8271</v>
      </c>
      <c r="O3893">
        <f t="shared" si="240"/>
        <v>0</v>
      </c>
      <c r="P3893">
        <f t="shared" si="241"/>
        <v>0</v>
      </c>
      <c r="Q3893" s="10" t="s">
        <v>8308</v>
      </c>
      <c r="R3893" t="s">
        <v>8310</v>
      </c>
      <c r="S3893" s="15">
        <f t="shared" si="242"/>
        <v>41837.984976851854</v>
      </c>
      <c r="T3893" s="15">
        <f t="shared" si="243"/>
        <v>41871.030555555553</v>
      </c>
    </row>
    <row r="3894" spans="1:20" ht="43.2" hidden="1" x14ac:dyDescent="0.3">
      <c r="A3894">
        <v>760</v>
      </c>
      <c r="B3894" s="3" t="s">
        <v>761</v>
      </c>
      <c r="C3894" s="3" t="s">
        <v>4870</v>
      </c>
      <c r="D3894" s="6">
        <v>2200</v>
      </c>
      <c r="E3894" s="8">
        <v>0</v>
      </c>
      <c r="F3894" t="s">
        <v>8220</v>
      </c>
      <c r="G3894" t="s">
        <v>8223</v>
      </c>
      <c r="H3894" t="s">
        <v>8245</v>
      </c>
      <c r="I3894">
        <v>1480188013</v>
      </c>
      <c r="J3894">
        <v>1477592413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42670.764039351852</v>
      </c>
      <c r="T3894" s="15">
        <f t="shared" si="243"/>
        <v>42700.805706018517</v>
      </c>
    </row>
    <row r="3895" spans="1:20" ht="43.2" hidden="1" x14ac:dyDescent="0.3">
      <c r="A3895">
        <v>762</v>
      </c>
      <c r="B3895" s="3" t="s">
        <v>763</v>
      </c>
      <c r="C3895" s="3" t="s">
        <v>4872</v>
      </c>
      <c r="D3895" s="6">
        <v>3500</v>
      </c>
      <c r="E3895" s="8">
        <v>0</v>
      </c>
      <c r="F3895" t="s">
        <v>8220</v>
      </c>
      <c r="G3895" t="s">
        <v>8237</v>
      </c>
      <c r="H3895" t="s">
        <v>8255</v>
      </c>
      <c r="I3895">
        <v>1480831200</v>
      </c>
      <c r="J3895">
        <v>1479328570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42690.858449074076</v>
      </c>
      <c r="T3895" s="15">
        <f t="shared" si="243"/>
        <v>42708.25</v>
      </c>
    </row>
    <row r="3896" spans="1:20" ht="43.2" hidden="1" x14ac:dyDescent="0.3">
      <c r="A3896">
        <v>764</v>
      </c>
      <c r="B3896" s="3" t="s">
        <v>765</v>
      </c>
      <c r="C3896" s="3" t="s">
        <v>4874</v>
      </c>
      <c r="D3896" s="6">
        <v>5000</v>
      </c>
      <c r="E3896" s="8">
        <v>0</v>
      </c>
      <c r="F3896" t="s">
        <v>8220</v>
      </c>
      <c r="G3896" t="s">
        <v>8223</v>
      </c>
      <c r="H3896" t="s">
        <v>8245</v>
      </c>
      <c r="I3896">
        <v>1441858161</v>
      </c>
      <c r="J3896">
        <v>1439266161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42227.173159722224</v>
      </c>
      <c r="T3896" s="15">
        <f t="shared" si="243"/>
        <v>42257.173159722224</v>
      </c>
    </row>
    <row r="3897" spans="1:20" ht="43.2" hidden="1" x14ac:dyDescent="0.3">
      <c r="A3897">
        <v>766</v>
      </c>
      <c r="B3897" s="3" t="s">
        <v>767</v>
      </c>
      <c r="C3897" s="3" t="s">
        <v>4876</v>
      </c>
      <c r="D3897" s="6">
        <v>4000</v>
      </c>
      <c r="E3897" s="8">
        <v>0</v>
      </c>
      <c r="F3897" t="s">
        <v>8220</v>
      </c>
      <c r="G3897" t="s">
        <v>8228</v>
      </c>
      <c r="H3897" t="s">
        <v>8250</v>
      </c>
      <c r="I3897">
        <v>1424112483</v>
      </c>
      <c r="J3897">
        <v>1421520483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42021.783368055556</v>
      </c>
      <c r="T3897" s="15">
        <f t="shared" si="243"/>
        <v>42051.783368055556</v>
      </c>
    </row>
    <row r="3898" spans="1:20" ht="43.2" hidden="1" x14ac:dyDescent="0.3">
      <c r="A3898">
        <v>768</v>
      </c>
      <c r="B3898" s="3" t="s">
        <v>769</v>
      </c>
      <c r="C3898" s="3" t="s">
        <v>4878</v>
      </c>
      <c r="D3898" s="6">
        <v>2500</v>
      </c>
      <c r="E3898" s="8">
        <v>0</v>
      </c>
      <c r="F3898" t="s">
        <v>8220</v>
      </c>
      <c r="G3898" t="s">
        <v>8223</v>
      </c>
      <c r="H3898" t="s">
        <v>8245</v>
      </c>
      <c r="I3898">
        <v>1387169890</v>
      </c>
      <c r="J3898">
        <v>1384577890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41594.207060185188</v>
      </c>
      <c r="T3898" s="15">
        <f t="shared" si="243"/>
        <v>41624.207060185188</v>
      </c>
    </row>
    <row r="3899" spans="1:20" ht="43.2" hidden="1" x14ac:dyDescent="0.3">
      <c r="A3899">
        <v>770</v>
      </c>
      <c r="B3899" s="3" t="s">
        <v>771</v>
      </c>
      <c r="C3899" s="3" t="s">
        <v>4880</v>
      </c>
      <c r="D3899" s="6">
        <v>17500</v>
      </c>
      <c r="E3899" s="8">
        <v>0</v>
      </c>
      <c r="F3899" t="s">
        <v>8220</v>
      </c>
      <c r="G3899" t="s">
        <v>8223</v>
      </c>
      <c r="H3899" t="s">
        <v>8245</v>
      </c>
      <c r="I3899">
        <v>1361750369</v>
      </c>
      <c r="J3899">
        <v>1358294369</v>
      </c>
      <c r="K3899" t="b">
        <v>0</v>
      </c>
      <c r="L3899">
        <v>0</v>
      </c>
      <c r="M3899" t="b">
        <v>0</v>
      </c>
      <c r="N3899" t="s">
        <v>8273</v>
      </c>
      <c r="O3899">
        <f t="shared" si="240"/>
        <v>0</v>
      </c>
      <c r="P3899">
        <f t="shared" si="241"/>
        <v>0</v>
      </c>
      <c r="Q3899" s="10" t="s">
        <v>8311</v>
      </c>
      <c r="R3899" t="s">
        <v>8352</v>
      </c>
      <c r="S3899" s="15">
        <f t="shared" si="242"/>
        <v>41289.999641203707</v>
      </c>
      <c r="T3899" s="15">
        <f t="shared" si="243"/>
        <v>41329.999641203707</v>
      </c>
    </row>
    <row r="3900" spans="1:20" ht="57.6" hidden="1" x14ac:dyDescent="0.3">
      <c r="A3900">
        <v>875</v>
      </c>
      <c r="B3900" s="3" t="s">
        <v>876</v>
      </c>
      <c r="C3900" s="3" t="s">
        <v>4985</v>
      </c>
      <c r="D3900" s="6">
        <v>5000</v>
      </c>
      <c r="E3900" s="8">
        <v>0</v>
      </c>
      <c r="F3900" t="s">
        <v>8220</v>
      </c>
      <c r="G3900" t="s">
        <v>8223</v>
      </c>
      <c r="H3900" t="s">
        <v>8245</v>
      </c>
      <c r="I3900">
        <v>1442856131</v>
      </c>
      <c r="J3900">
        <v>1441128131</v>
      </c>
      <c r="K3900" t="b">
        <v>0</v>
      </c>
      <c r="L3900">
        <v>0</v>
      </c>
      <c r="M3900" t="b">
        <v>0</v>
      </c>
      <c r="N3900" t="s">
        <v>8276</v>
      </c>
      <c r="O3900">
        <f t="shared" si="240"/>
        <v>0</v>
      </c>
      <c r="P3900">
        <f t="shared" si="241"/>
        <v>0</v>
      </c>
      <c r="Q3900" s="10" t="s">
        <v>8327</v>
      </c>
      <c r="R3900" t="s">
        <v>8350</v>
      </c>
      <c r="S3900" s="15">
        <f t="shared" si="242"/>
        <v>42248.723738425921</v>
      </c>
      <c r="T3900" s="15">
        <f t="shared" si="243"/>
        <v>42268.723738425921</v>
      </c>
    </row>
    <row r="3901" spans="1:20" ht="43.2" hidden="1" x14ac:dyDescent="0.3">
      <c r="A3901">
        <v>887</v>
      </c>
      <c r="B3901" s="3" t="s">
        <v>888</v>
      </c>
      <c r="C3901" s="3" t="s">
        <v>4997</v>
      </c>
      <c r="D3901" s="6">
        <v>1000</v>
      </c>
      <c r="E3901" s="8">
        <v>0</v>
      </c>
      <c r="F3901" t="s">
        <v>8220</v>
      </c>
      <c r="G3901" t="s">
        <v>8223</v>
      </c>
      <c r="H3901" t="s">
        <v>8245</v>
      </c>
      <c r="I3901">
        <v>1338159655</v>
      </c>
      <c r="J3901">
        <v>1335567655</v>
      </c>
      <c r="K3901" t="b">
        <v>0</v>
      </c>
      <c r="L3901">
        <v>0</v>
      </c>
      <c r="M3901" t="b">
        <v>0</v>
      </c>
      <c r="N3901" t="s">
        <v>8277</v>
      </c>
      <c r="O3901">
        <f t="shared" si="240"/>
        <v>0</v>
      </c>
      <c r="P3901">
        <f t="shared" si="241"/>
        <v>0</v>
      </c>
      <c r="Q3901" s="10" t="s">
        <v>8327</v>
      </c>
      <c r="R3901" t="s">
        <v>8328</v>
      </c>
      <c r="S3901" s="15">
        <f t="shared" si="242"/>
        <v>41026.958969907406</v>
      </c>
      <c r="T3901" s="15">
        <f t="shared" si="243"/>
        <v>41056.958969907406</v>
      </c>
    </row>
    <row r="3902" spans="1:20" ht="43.2" hidden="1" x14ac:dyDescent="0.3">
      <c r="A3902">
        <v>897</v>
      </c>
      <c r="B3902" s="3" t="s">
        <v>898</v>
      </c>
      <c r="C3902" s="3" t="s">
        <v>5007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8277</v>
      </c>
      <c r="O3902">
        <f t="shared" si="240"/>
        <v>0</v>
      </c>
      <c r="P3902">
        <f t="shared" si="241"/>
        <v>0</v>
      </c>
      <c r="Q3902" s="10" t="s">
        <v>8327</v>
      </c>
      <c r="R3902" t="s">
        <v>8328</v>
      </c>
      <c r="S3902" s="15">
        <f t="shared" si="242"/>
        <v>41211.688750000001</v>
      </c>
      <c r="T3902" s="15">
        <f t="shared" si="243"/>
        <v>41241.730416666665</v>
      </c>
    </row>
    <row r="3903" spans="1:20" ht="57.6" hidden="1" x14ac:dyDescent="0.3">
      <c r="A3903">
        <v>901</v>
      </c>
      <c r="B3903" s="3" t="s">
        <v>902</v>
      </c>
      <c r="C3903" s="3" t="s">
        <v>5011</v>
      </c>
      <c r="D3903" s="6">
        <v>6500</v>
      </c>
      <c r="E3903" s="8">
        <v>0</v>
      </c>
      <c r="F3903" t="s">
        <v>8220</v>
      </c>
      <c r="G3903" t="s">
        <v>8223</v>
      </c>
      <c r="H3903" t="s">
        <v>8245</v>
      </c>
      <c r="I3903">
        <v>1276024260</v>
      </c>
      <c r="J3903">
        <v>1272050914</v>
      </c>
      <c r="K3903" t="b">
        <v>0</v>
      </c>
      <c r="L3903">
        <v>0</v>
      </c>
      <c r="M3903" t="b">
        <v>0</v>
      </c>
      <c r="N3903" t="s">
        <v>8276</v>
      </c>
      <c r="O3903">
        <f t="shared" si="240"/>
        <v>0</v>
      </c>
      <c r="P3903">
        <f t="shared" si="241"/>
        <v>0</v>
      </c>
      <c r="Q3903" s="10" t="s">
        <v>8327</v>
      </c>
      <c r="R3903" t="s">
        <v>8350</v>
      </c>
      <c r="S3903" s="15">
        <f t="shared" si="242"/>
        <v>40291.81150462963</v>
      </c>
      <c r="T3903" s="15">
        <f t="shared" si="243"/>
        <v>40337.799305555556</v>
      </c>
    </row>
    <row r="3904" spans="1:20" ht="28.8" hidden="1" x14ac:dyDescent="0.3">
      <c r="A3904">
        <v>906</v>
      </c>
      <c r="B3904" s="3" t="s">
        <v>907</v>
      </c>
      <c r="C3904" s="3" t="s">
        <v>5016</v>
      </c>
      <c r="D3904" s="6">
        <v>15000</v>
      </c>
      <c r="E3904" s="8">
        <v>0</v>
      </c>
      <c r="F3904" t="s">
        <v>8220</v>
      </c>
      <c r="G3904" t="s">
        <v>8223</v>
      </c>
      <c r="H3904" t="s">
        <v>8245</v>
      </c>
      <c r="I3904">
        <v>1394681590</v>
      </c>
      <c r="J3904">
        <v>1392093190</v>
      </c>
      <c r="K3904" t="b">
        <v>0</v>
      </c>
      <c r="L3904">
        <v>0</v>
      </c>
      <c r="M3904" t="b">
        <v>0</v>
      </c>
      <c r="N3904" t="s">
        <v>8276</v>
      </c>
      <c r="O3904">
        <f t="shared" si="240"/>
        <v>0</v>
      </c>
      <c r="P3904">
        <f t="shared" si="241"/>
        <v>0</v>
      </c>
      <c r="Q3904" s="10" t="s">
        <v>8327</v>
      </c>
      <c r="R3904" t="s">
        <v>8350</v>
      </c>
      <c r="S3904" s="15">
        <f t="shared" si="242"/>
        <v>41681.189699074072</v>
      </c>
      <c r="T3904" s="15">
        <f t="shared" si="243"/>
        <v>41711.148032407407</v>
      </c>
    </row>
    <row r="3905" spans="1:20" ht="28.8" hidden="1" x14ac:dyDescent="0.3">
      <c r="A3905">
        <v>907</v>
      </c>
      <c r="B3905" s="3" t="s">
        <v>908</v>
      </c>
      <c r="C3905" s="3" t="s">
        <v>5017</v>
      </c>
      <c r="D3905" s="6">
        <v>2900</v>
      </c>
      <c r="E3905" s="8">
        <v>0</v>
      </c>
      <c r="F3905" t="s">
        <v>8220</v>
      </c>
      <c r="G3905" t="s">
        <v>8223</v>
      </c>
      <c r="H3905" t="s">
        <v>8245</v>
      </c>
      <c r="I3905">
        <v>1315715823</v>
      </c>
      <c r="J3905">
        <v>1313123823</v>
      </c>
      <c r="K3905" t="b">
        <v>0</v>
      </c>
      <c r="L3905">
        <v>0</v>
      </c>
      <c r="M3905" t="b">
        <v>0</v>
      </c>
      <c r="N3905" t="s">
        <v>8276</v>
      </c>
      <c r="O3905">
        <f t="shared" si="240"/>
        <v>0</v>
      </c>
      <c r="P3905">
        <f t="shared" si="241"/>
        <v>0</v>
      </c>
      <c r="Q3905" s="10" t="s">
        <v>8327</v>
      </c>
      <c r="R3905" t="s">
        <v>8350</v>
      </c>
      <c r="S3905" s="15">
        <f t="shared" si="242"/>
        <v>40767.192395833335</v>
      </c>
      <c r="T3905" s="15">
        <f t="shared" si="243"/>
        <v>40797.192395833335</v>
      </c>
    </row>
    <row r="3906" spans="1:20" ht="43.2" hidden="1" x14ac:dyDescent="0.3">
      <c r="A3906">
        <v>908</v>
      </c>
      <c r="B3906" s="3" t="s">
        <v>909</v>
      </c>
      <c r="C3906" s="3" t="s">
        <v>5018</v>
      </c>
      <c r="D3906" s="6">
        <v>2500</v>
      </c>
      <c r="E3906" s="8">
        <v>0</v>
      </c>
      <c r="F3906" t="s">
        <v>8220</v>
      </c>
      <c r="G3906" t="s">
        <v>8223</v>
      </c>
      <c r="H3906" t="s">
        <v>8245</v>
      </c>
      <c r="I3906">
        <v>1280206740</v>
      </c>
      <c r="J3906">
        <v>1276283655</v>
      </c>
      <c r="K3906" t="b">
        <v>0</v>
      </c>
      <c r="L3906">
        <v>0</v>
      </c>
      <c r="M3906" t="b">
        <v>0</v>
      </c>
      <c r="N3906" t="s">
        <v>8276</v>
      </c>
      <c r="O3906">
        <f t="shared" si="240"/>
        <v>0</v>
      </c>
      <c r="P3906">
        <f t="shared" si="241"/>
        <v>0</v>
      </c>
      <c r="Q3906" s="10" t="s">
        <v>8327</v>
      </c>
      <c r="R3906" t="s">
        <v>8350</v>
      </c>
      <c r="S3906" s="15">
        <f t="shared" si="242"/>
        <v>40340.801562499997</v>
      </c>
      <c r="T3906" s="15">
        <f t="shared" si="243"/>
        <v>40386.207638888889</v>
      </c>
    </row>
    <row r="3907" spans="1:20" ht="43.2" hidden="1" x14ac:dyDescent="0.3">
      <c r="A3907">
        <v>911</v>
      </c>
      <c r="B3907" s="3" t="s">
        <v>912</v>
      </c>
      <c r="C3907" s="3" t="s">
        <v>5021</v>
      </c>
      <c r="D3907" s="6">
        <v>100000</v>
      </c>
      <c r="E3907" s="8">
        <v>0</v>
      </c>
      <c r="F3907" t="s">
        <v>8220</v>
      </c>
      <c r="G3907" t="s">
        <v>8223</v>
      </c>
      <c r="H3907" t="s">
        <v>8245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8276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8327</v>
      </c>
      <c r="R3907" t="s">
        <v>8350</v>
      </c>
      <c r="S3907" s="15">
        <f t="shared" ref="S3907:S3970" si="246">(((J3907/60)/60)/24)+DATE(1970,1,1)</f>
        <v>41642.005150462966</v>
      </c>
      <c r="T3907" s="15">
        <f t="shared" ref="T3907:T3970" si="247">(((I3907/60)/60)/24)+DATE(1970,1,1)</f>
        <v>41663.005150462966</v>
      </c>
    </row>
    <row r="3908" spans="1:20" ht="43.2" hidden="1" x14ac:dyDescent="0.3">
      <c r="A3908">
        <v>914</v>
      </c>
      <c r="B3908" s="3" t="s">
        <v>915</v>
      </c>
      <c r="C3908" s="3" t="s">
        <v>5024</v>
      </c>
      <c r="D3908" s="6">
        <v>1500</v>
      </c>
      <c r="E3908" s="8">
        <v>0</v>
      </c>
      <c r="F3908" t="s">
        <v>8220</v>
      </c>
      <c r="G3908" t="s">
        <v>8223</v>
      </c>
      <c r="H3908" t="s">
        <v>8245</v>
      </c>
      <c r="I3908">
        <v>1345918747</v>
      </c>
      <c r="J3908">
        <v>1343326747</v>
      </c>
      <c r="K3908" t="b">
        <v>0</v>
      </c>
      <c r="L3908">
        <v>0</v>
      </c>
      <c r="M3908" t="b">
        <v>0</v>
      </c>
      <c r="N3908" t="s">
        <v>8276</v>
      </c>
      <c r="O3908">
        <f t="shared" si="244"/>
        <v>0</v>
      </c>
      <c r="P3908">
        <f t="shared" si="245"/>
        <v>0</v>
      </c>
      <c r="Q3908" s="10" t="s">
        <v>8327</v>
      </c>
      <c r="R3908" t="s">
        <v>8350</v>
      </c>
      <c r="S3908" s="15">
        <f t="shared" si="246"/>
        <v>41116.763275462967</v>
      </c>
      <c r="T3908" s="15">
        <f t="shared" si="247"/>
        <v>41146.763275462967</v>
      </c>
    </row>
    <row r="3909" spans="1:20" ht="43.2" hidden="1" x14ac:dyDescent="0.3">
      <c r="A3909">
        <v>916</v>
      </c>
      <c r="B3909" s="3" t="s">
        <v>917</v>
      </c>
      <c r="C3909" s="3" t="s">
        <v>5026</v>
      </c>
      <c r="D3909" s="6">
        <v>3300</v>
      </c>
      <c r="E3909" s="8">
        <v>0</v>
      </c>
      <c r="F3909" t="s">
        <v>8220</v>
      </c>
      <c r="G3909" t="s">
        <v>8223</v>
      </c>
      <c r="H3909" t="s">
        <v>8245</v>
      </c>
      <c r="I3909">
        <v>1287723600</v>
      </c>
      <c r="J3909">
        <v>1284409734</v>
      </c>
      <c r="K3909" t="b">
        <v>0</v>
      </c>
      <c r="L3909">
        <v>0</v>
      </c>
      <c r="M3909" t="b">
        <v>0</v>
      </c>
      <c r="N3909" t="s">
        <v>8276</v>
      </c>
      <c r="O3909">
        <f t="shared" si="244"/>
        <v>0</v>
      </c>
      <c r="P3909">
        <f t="shared" si="245"/>
        <v>0</v>
      </c>
      <c r="Q3909" s="10" t="s">
        <v>8327</v>
      </c>
      <c r="R3909" t="s">
        <v>8350</v>
      </c>
      <c r="S3909" s="15">
        <f t="shared" si="246"/>
        <v>40434.853402777779</v>
      </c>
      <c r="T3909" s="15">
        <f t="shared" si="247"/>
        <v>40473.208333333336</v>
      </c>
    </row>
    <row r="3910" spans="1:20" ht="43.2" hidden="1" x14ac:dyDescent="0.3">
      <c r="A3910">
        <v>920</v>
      </c>
      <c r="B3910" s="3" t="s">
        <v>921</v>
      </c>
      <c r="C3910" s="3" t="s">
        <v>5030</v>
      </c>
      <c r="D3910" s="6">
        <v>5500</v>
      </c>
      <c r="E3910" s="8">
        <v>0</v>
      </c>
      <c r="F3910" t="s">
        <v>8220</v>
      </c>
      <c r="G3910" t="s">
        <v>8223</v>
      </c>
      <c r="H3910" t="s">
        <v>8245</v>
      </c>
      <c r="I3910">
        <v>1384448822</v>
      </c>
      <c r="J3910">
        <v>1381853222</v>
      </c>
      <c r="K3910" t="b">
        <v>0</v>
      </c>
      <c r="L3910">
        <v>0</v>
      </c>
      <c r="M3910" t="b">
        <v>0</v>
      </c>
      <c r="N3910" t="s">
        <v>8276</v>
      </c>
      <c r="O3910">
        <f t="shared" si="244"/>
        <v>0</v>
      </c>
      <c r="P3910">
        <f t="shared" si="245"/>
        <v>0</v>
      </c>
      <c r="Q3910" s="10" t="s">
        <v>8327</v>
      </c>
      <c r="R3910" t="s">
        <v>8350</v>
      </c>
      <c r="S3910" s="15">
        <f t="shared" si="246"/>
        <v>41562.67155092593</v>
      </c>
      <c r="T3910" s="15">
        <f t="shared" si="247"/>
        <v>41592.713217592594</v>
      </c>
    </row>
    <row r="3911" spans="1:20" ht="57.6" hidden="1" x14ac:dyDescent="0.3">
      <c r="A3911">
        <v>926</v>
      </c>
      <c r="B3911" s="3" t="s">
        <v>927</v>
      </c>
      <c r="C3911" s="3" t="s">
        <v>5036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8276</v>
      </c>
      <c r="O3911">
        <f t="shared" si="244"/>
        <v>0</v>
      </c>
      <c r="P3911">
        <f t="shared" si="245"/>
        <v>0</v>
      </c>
      <c r="Q3911" s="10" t="s">
        <v>8327</v>
      </c>
      <c r="R3911" t="s">
        <v>8350</v>
      </c>
      <c r="S3911" s="15">
        <f t="shared" si="246"/>
        <v>40338.02002314815</v>
      </c>
      <c r="T3911" s="15">
        <f t="shared" si="247"/>
        <v>40367.944444444445</v>
      </c>
    </row>
    <row r="3912" spans="1:20" ht="28.8" hidden="1" x14ac:dyDescent="0.3">
      <c r="A3912">
        <v>927</v>
      </c>
      <c r="B3912" s="3" t="s">
        <v>928</v>
      </c>
      <c r="C3912" s="3" t="s">
        <v>5037</v>
      </c>
      <c r="D3912" s="6">
        <v>20000</v>
      </c>
      <c r="E3912" s="8">
        <v>0</v>
      </c>
      <c r="F3912" t="s">
        <v>8220</v>
      </c>
      <c r="G3912" t="s">
        <v>8223</v>
      </c>
      <c r="H3912" t="s">
        <v>8245</v>
      </c>
      <c r="I3912">
        <v>1337024695</v>
      </c>
      <c r="J3912">
        <v>1334432695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8327</v>
      </c>
      <c r="R3912" t="s">
        <v>8350</v>
      </c>
      <c r="S3912" s="15">
        <f t="shared" si="246"/>
        <v>41013.822858796295</v>
      </c>
      <c r="T3912" s="15">
        <f t="shared" si="247"/>
        <v>41043.822858796295</v>
      </c>
    </row>
    <row r="3913" spans="1:20" ht="43.2" hidden="1" x14ac:dyDescent="0.3">
      <c r="A3913">
        <v>929</v>
      </c>
      <c r="B3913" s="3" t="s">
        <v>930</v>
      </c>
      <c r="C3913" s="3" t="s">
        <v>5039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1333946569</v>
      </c>
      <c r="J3913">
        <v>1331358169</v>
      </c>
      <c r="K3913" t="b">
        <v>0</v>
      </c>
      <c r="L3913">
        <v>0</v>
      </c>
      <c r="M3913" t="b">
        <v>0</v>
      </c>
      <c r="N3913" t="s">
        <v>8276</v>
      </c>
      <c r="O3913">
        <f t="shared" si="244"/>
        <v>0</v>
      </c>
      <c r="P3913">
        <f t="shared" si="245"/>
        <v>0</v>
      </c>
      <c r="Q3913" s="10" t="s">
        <v>8327</v>
      </c>
      <c r="R3913" t="s">
        <v>8350</v>
      </c>
      <c r="S3913" s="15">
        <f t="shared" si="246"/>
        <v>40978.238067129627</v>
      </c>
      <c r="T3913" s="15">
        <f t="shared" si="247"/>
        <v>41008.196400462963</v>
      </c>
    </row>
    <row r="3914" spans="1:20" ht="43.2" hidden="1" x14ac:dyDescent="0.3">
      <c r="A3914">
        <v>936</v>
      </c>
      <c r="B3914" s="3" t="s">
        <v>937</v>
      </c>
      <c r="C3914" s="3" t="s">
        <v>5046</v>
      </c>
      <c r="D3914" s="6">
        <v>1400</v>
      </c>
      <c r="E3914" s="8">
        <v>0</v>
      </c>
      <c r="F3914" t="s">
        <v>8220</v>
      </c>
      <c r="G3914" t="s">
        <v>8223</v>
      </c>
      <c r="H3914" t="s">
        <v>8245</v>
      </c>
      <c r="I3914">
        <v>1326916800</v>
      </c>
      <c r="J3914">
        <v>1323131689</v>
      </c>
      <c r="K3914" t="b">
        <v>0</v>
      </c>
      <c r="L3914">
        <v>0</v>
      </c>
      <c r="M3914" t="b">
        <v>0</v>
      </c>
      <c r="N3914" t="s">
        <v>8276</v>
      </c>
      <c r="O3914">
        <f t="shared" si="244"/>
        <v>0</v>
      </c>
      <c r="P3914">
        <f t="shared" si="245"/>
        <v>0</v>
      </c>
      <c r="Q3914" s="10" t="s">
        <v>8327</v>
      </c>
      <c r="R3914" t="s">
        <v>8350</v>
      </c>
      <c r="S3914" s="15">
        <f t="shared" si="246"/>
        <v>40883.024178240739</v>
      </c>
      <c r="T3914" s="15">
        <f t="shared" si="247"/>
        <v>40926.833333333336</v>
      </c>
    </row>
    <row r="3915" spans="1:20" ht="43.2" hidden="1" x14ac:dyDescent="0.3">
      <c r="A3915">
        <v>947</v>
      </c>
      <c r="B3915" s="3" t="s">
        <v>948</v>
      </c>
      <c r="C3915" s="3" t="s">
        <v>5057</v>
      </c>
      <c r="D3915" s="6">
        <v>850</v>
      </c>
      <c r="E3915" s="8">
        <v>0</v>
      </c>
      <c r="F3915" t="s">
        <v>8220</v>
      </c>
      <c r="G3915" t="s">
        <v>8223</v>
      </c>
      <c r="H3915" t="s">
        <v>8245</v>
      </c>
      <c r="I3915">
        <v>1467312306</v>
      </c>
      <c r="J3915">
        <v>1462128306</v>
      </c>
      <c r="K3915" t="b">
        <v>0</v>
      </c>
      <c r="L3915">
        <v>0</v>
      </c>
      <c r="M3915" t="b">
        <v>0</v>
      </c>
      <c r="N3915" t="s">
        <v>8271</v>
      </c>
      <c r="O3915">
        <f t="shared" si="244"/>
        <v>0</v>
      </c>
      <c r="P3915">
        <f t="shared" si="245"/>
        <v>0</v>
      </c>
      <c r="Q3915" s="10" t="s">
        <v>8308</v>
      </c>
      <c r="R3915" t="s">
        <v>8310</v>
      </c>
      <c r="S3915" s="15">
        <f t="shared" si="246"/>
        <v>42491.781319444446</v>
      </c>
      <c r="T3915" s="15">
        <f t="shared" si="247"/>
        <v>42551.781319444446</v>
      </c>
    </row>
    <row r="3916" spans="1:20" ht="57.6" hidden="1" x14ac:dyDescent="0.3">
      <c r="A3916">
        <v>988</v>
      </c>
      <c r="B3916" s="3" t="s">
        <v>989</v>
      </c>
      <c r="C3916" s="3" t="s">
        <v>5098</v>
      </c>
      <c r="D3916" s="6">
        <v>5000</v>
      </c>
      <c r="E3916" s="8">
        <v>0</v>
      </c>
      <c r="F3916" t="s">
        <v>8220</v>
      </c>
      <c r="G3916" t="s">
        <v>8236</v>
      </c>
      <c r="H3916" t="s">
        <v>8248</v>
      </c>
      <c r="I3916">
        <v>1475310825</v>
      </c>
      <c r="J3916">
        <v>1472718825</v>
      </c>
      <c r="K3916" t="b">
        <v>0</v>
      </c>
      <c r="L3916">
        <v>0</v>
      </c>
      <c r="M3916" t="b">
        <v>0</v>
      </c>
      <c r="N3916" t="s">
        <v>8271</v>
      </c>
      <c r="O3916">
        <f t="shared" si="244"/>
        <v>0</v>
      </c>
      <c r="P3916">
        <f t="shared" si="245"/>
        <v>0</v>
      </c>
      <c r="Q3916" s="10" t="s">
        <v>8308</v>
      </c>
      <c r="R3916" t="s">
        <v>8310</v>
      </c>
      <c r="S3916" s="15">
        <f t="shared" si="246"/>
        <v>42614.356770833328</v>
      </c>
      <c r="T3916" s="15">
        <f t="shared" si="247"/>
        <v>42644.356770833328</v>
      </c>
    </row>
    <row r="3917" spans="1:20" ht="43.2" hidden="1" x14ac:dyDescent="0.3">
      <c r="A3917">
        <v>1071</v>
      </c>
      <c r="B3917" s="3" t="s">
        <v>1072</v>
      </c>
      <c r="C3917" s="3" t="s">
        <v>5181</v>
      </c>
      <c r="D3917" s="6">
        <v>100</v>
      </c>
      <c r="E3917" s="8">
        <v>0</v>
      </c>
      <c r="F3917" t="s">
        <v>8220</v>
      </c>
      <c r="G3917" t="s">
        <v>8233</v>
      </c>
      <c r="H3917" t="s">
        <v>8253</v>
      </c>
      <c r="I3917">
        <v>1447787093</v>
      </c>
      <c r="J3917">
        <v>1445191493</v>
      </c>
      <c r="K3917" t="b">
        <v>0</v>
      </c>
      <c r="L3917">
        <v>0</v>
      </c>
      <c r="M3917" t="b">
        <v>0</v>
      </c>
      <c r="N3917" t="s">
        <v>8280</v>
      </c>
      <c r="O3917">
        <f t="shared" si="244"/>
        <v>0</v>
      </c>
      <c r="P3917">
        <f t="shared" si="245"/>
        <v>0</v>
      </c>
      <c r="Q3917" s="10" t="s">
        <v>8316</v>
      </c>
      <c r="R3917" t="s">
        <v>8334</v>
      </c>
      <c r="S3917" s="15">
        <f t="shared" si="246"/>
        <v>42295.753391203703</v>
      </c>
      <c r="T3917" s="15">
        <f t="shared" si="247"/>
        <v>42325.795057870375</v>
      </c>
    </row>
    <row r="3918" spans="1:20" hidden="1" x14ac:dyDescent="0.3">
      <c r="A3918">
        <v>1084</v>
      </c>
      <c r="B3918" s="3" t="s">
        <v>1085</v>
      </c>
      <c r="C3918" s="3" t="s">
        <v>5194</v>
      </c>
      <c r="D3918" s="6">
        <v>550</v>
      </c>
      <c r="E3918" s="8">
        <v>0</v>
      </c>
      <c r="F3918" t="s">
        <v>8220</v>
      </c>
      <c r="G3918" t="s">
        <v>8223</v>
      </c>
      <c r="H3918" t="s">
        <v>8245</v>
      </c>
      <c r="I3918">
        <v>1407534804</v>
      </c>
      <c r="J3918">
        <v>1404942804</v>
      </c>
      <c r="K3918" t="b">
        <v>0</v>
      </c>
      <c r="L3918">
        <v>0</v>
      </c>
      <c r="M3918" t="b">
        <v>0</v>
      </c>
      <c r="N3918" t="s">
        <v>8280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8334</v>
      </c>
      <c r="S3918" s="15">
        <f t="shared" si="246"/>
        <v>41829.912083333329</v>
      </c>
      <c r="T3918" s="15">
        <f t="shared" si="247"/>
        <v>41859.912083333329</v>
      </c>
    </row>
    <row r="3919" spans="1:20" ht="43.2" hidden="1" x14ac:dyDescent="0.3">
      <c r="A3919">
        <v>1087</v>
      </c>
      <c r="B3919" s="3" t="s">
        <v>1088</v>
      </c>
      <c r="C3919" s="3" t="s">
        <v>5197</v>
      </c>
      <c r="D3919" s="6">
        <v>1100</v>
      </c>
      <c r="E3919" s="8">
        <v>0</v>
      </c>
      <c r="F3919" t="s">
        <v>8220</v>
      </c>
      <c r="G3919" t="s">
        <v>8223</v>
      </c>
      <c r="H3919" t="s">
        <v>8245</v>
      </c>
      <c r="I3919">
        <v>1402852087</v>
      </c>
      <c r="J3919">
        <v>1400260087</v>
      </c>
      <c r="K3919" t="b">
        <v>0</v>
      </c>
      <c r="L3919">
        <v>0</v>
      </c>
      <c r="M3919" t="b">
        <v>0</v>
      </c>
      <c r="N3919" t="s">
        <v>8280</v>
      </c>
      <c r="O3919">
        <f t="shared" si="244"/>
        <v>0</v>
      </c>
      <c r="P3919">
        <f t="shared" si="245"/>
        <v>0</v>
      </c>
      <c r="Q3919" s="10" t="s">
        <v>8316</v>
      </c>
      <c r="R3919" t="s">
        <v>8334</v>
      </c>
      <c r="S3919" s="15">
        <f t="shared" si="246"/>
        <v>41775.713969907411</v>
      </c>
      <c r="T3919" s="15">
        <f t="shared" si="247"/>
        <v>41805.713969907411</v>
      </c>
    </row>
    <row r="3920" spans="1:20" ht="57.6" hidden="1" x14ac:dyDescent="0.3">
      <c r="A3920">
        <v>1107</v>
      </c>
      <c r="B3920" s="3" t="s">
        <v>1108</v>
      </c>
      <c r="C3920" s="3" t="s">
        <v>5217</v>
      </c>
      <c r="D3920" s="6">
        <v>10000</v>
      </c>
      <c r="E3920" s="8">
        <v>0</v>
      </c>
      <c r="F3920" t="s">
        <v>8220</v>
      </c>
      <c r="G3920" t="s">
        <v>8223</v>
      </c>
      <c r="H3920" t="s">
        <v>8245</v>
      </c>
      <c r="I3920">
        <v>1406148024</v>
      </c>
      <c r="J3920">
        <v>1403556024</v>
      </c>
      <c r="K3920" t="b">
        <v>0</v>
      </c>
      <c r="L3920">
        <v>0</v>
      </c>
      <c r="M3920" t="b">
        <v>0</v>
      </c>
      <c r="N3920" t="s">
        <v>8280</v>
      </c>
      <c r="O3920">
        <f t="shared" si="244"/>
        <v>0</v>
      </c>
      <c r="P3920">
        <f t="shared" si="245"/>
        <v>0</v>
      </c>
      <c r="Q3920" s="10" t="s">
        <v>8316</v>
      </c>
      <c r="R3920" t="s">
        <v>8334</v>
      </c>
      <c r="S3920" s="15">
        <f t="shared" si="246"/>
        <v>41813.861388888887</v>
      </c>
      <c r="T3920" s="15">
        <f t="shared" si="247"/>
        <v>41843.861388888887</v>
      </c>
    </row>
    <row r="3921" spans="1:20" ht="43.2" hidden="1" x14ac:dyDescent="0.3">
      <c r="A3921">
        <v>1120</v>
      </c>
      <c r="B3921" s="3" t="s">
        <v>1121</v>
      </c>
      <c r="C3921" s="3" t="s">
        <v>5230</v>
      </c>
      <c r="D3921" s="6">
        <v>25000</v>
      </c>
      <c r="E3921" s="8">
        <v>0</v>
      </c>
      <c r="F3921" t="s">
        <v>8220</v>
      </c>
      <c r="G3921" t="s">
        <v>8223</v>
      </c>
      <c r="H3921" t="s">
        <v>8245</v>
      </c>
      <c r="I3921">
        <v>1319835400</v>
      </c>
      <c r="J3921">
        <v>1315947400</v>
      </c>
      <c r="K3921" t="b">
        <v>0</v>
      </c>
      <c r="L3921">
        <v>0</v>
      </c>
      <c r="M3921" t="b">
        <v>0</v>
      </c>
      <c r="N3921" t="s">
        <v>8280</v>
      </c>
      <c r="O3921">
        <f t="shared" si="244"/>
        <v>0</v>
      </c>
      <c r="P3921">
        <f t="shared" si="245"/>
        <v>0</v>
      </c>
      <c r="Q3921" s="10" t="s">
        <v>8316</v>
      </c>
      <c r="R3921" t="s">
        <v>8334</v>
      </c>
      <c r="S3921" s="15">
        <f t="shared" si="246"/>
        <v>40799.872685185182</v>
      </c>
      <c r="T3921" s="15">
        <f t="shared" si="247"/>
        <v>40844.872685185182</v>
      </c>
    </row>
    <row r="3922" spans="1:20" ht="57.6" hidden="1" x14ac:dyDescent="0.3">
      <c r="A3922">
        <v>1122</v>
      </c>
      <c r="B3922" s="3" t="s">
        <v>1123</v>
      </c>
      <c r="C3922" s="3" t="s">
        <v>5232</v>
      </c>
      <c r="D3922" s="6">
        <v>3200</v>
      </c>
      <c r="E3922" s="8">
        <v>0</v>
      </c>
      <c r="F3922" t="s">
        <v>8220</v>
      </c>
      <c r="G3922" t="s">
        <v>8224</v>
      </c>
      <c r="H3922" t="s">
        <v>8246</v>
      </c>
      <c r="I3922">
        <v>1369932825</v>
      </c>
      <c r="J3922">
        <v>1368723225</v>
      </c>
      <c r="K3922" t="b">
        <v>0</v>
      </c>
      <c r="L3922">
        <v>0</v>
      </c>
      <c r="M3922" t="b">
        <v>0</v>
      </c>
      <c r="N3922" t="s">
        <v>8280</v>
      </c>
      <c r="O3922">
        <f t="shared" si="244"/>
        <v>0</v>
      </c>
      <c r="P3922">
        <f t="shared" si="245"/>
        <v>0</v>
      </c>
      <c r="Q3922" s="10" t="s">
        <v>8316</v>
      </c>
      <c r="R3922" t="s">
        <v>8334</v>
      </c>
      <c r="S3922" s="15">
        <f t="shared" si="246"/>
        <v>41410.703993055555</v>
      </c>
      <c r="T3922" s="15">
        <f t="shared" si="247"/>
        <v>41424.703993055555</v>
      </c>
    </row>
    <row r="3923" spans="1:20" ht="43.2" hidden="1" x14ac:dyDescent="0.3">
      <c r="A3923">
        <v>1125</v>
      </c>
      <c r="B3923" s="3" t="s">
        <v>1126</v>
      </c>
      <c r="C3923" s="3" t="s">
        <v>5235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1443193130</v>
      </c>
      <c r="J3923">
        <v>1438009130</v>
      </c>
      <c r="K3923" t="b">
        <v>0</v>
      </c>
      <c r="L3923">
        <v>0</v>
      </c>
      <c r="M3923" t="b">
        <v>0</v>
      </c>
      <c r="N3923" t="s">
        <v>8281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8344</v>
      </c>
      <c r="S3923" s="15">
        <f t="shared" si="246"/>
        <v>42212.624189814815</v>
      </c>
      <c r="T3923" s="15">
        <f t="shared" si="247"/>
        <v>42272.624189814815</v>
      </c>
    </row>
    <row r="3924" spans="1:20" ht="43.2" hidden="1" x14ac:dyDescent="0.3">
      <c r="A3924">
        <v>1131</v>
      </c>
      <c r="B3924" s="3" t="s">
        <v>1132</v>
      </c>
      <c r="C3924" s="3" t="s">
        <v>5241</v>
      </c>
      <c r="D3924" s="6">
        <v>40000</v>
      </c>
      <c r="E3924" s="8">
        <v>0</v>
      </c>
      <c r="F3924" t="s">
        <v>8220</v>
      </c>
      <c r="G3924" t="s">
        <v>8225</v>
      </c>
      <c r="H3924" t="s">
        <v>8247</v>
      </c>
      <c r="I3924">
        <v>1450993668</v>
      </c>
      <c r="J3924">
        <v>1448401668</v>
      </c>
      <c r="K3924" t="b">
        <v>0</v>
      </c>
      <c r="L3924">
        <v>0</v>
      </c>
      <c r="M3924" t="b">
        <v>0</v>
      </c>
      <c r="N3924" t="s">
        <v>8281</v>
      </c>
      <c r="O3924">
        <f t="shared" si="244"/>
        <v>0</v>
      </c>
      <c r="P3924">
        <f t="shared" si="245"/>
        <v>0</v>
      </c>
      <c r="Q3924" s="10" t="s">
        <v>8316</v>
      </c>
      <c r="R3924" t="s">
        <v>8344</v>
      </c>
      <c r="S3924" s="15">
        <f t="shared" si="246"/>
        <v>42332.908194444448</v>
      </c>
      <c r="T3924" s="15">
        <f t="shared" si="247"/>
        <v>42362.908194444448</v>
      </c>
    </row>
    <row r="3925" spans="1:20" ht="43.2" hidden="1" x14ac:dyDescent="0.3">
      <c r="A3925">
        <v>1140</v>
      </c>
      <c r="B3925" s="3" t="s">
        <v>1141</v>
      </c>
      <c r="C3925" s="3" t="s">
        <v>5250</v>
      </c>
      <c r="D3925" s="6">
        <v>5000</v>
      </c>
      <c r="E3925" s="8">
        <v>0</v>
      </c>
      <c r="F3925" t="s">
        <v>8220</v>
      </c>
      <c r="G3925" t="s">
        <v>8224</v>
      </c>
      <c r="H3925" t="s">
        <v>8246</v>
      </c>
      <c r="I3925">
        <v>1438859121</v>
      </c>
      <c r="J3925">
        <v>1436267121</v>
      </c>
      <c r="K3925" t="b">
        <v>0</v>
      </c>
      <c r="L3925">
        <v>0</v>
      </c>
      <c r="M3925" t="b">
        <v>0</v>
      </c>
      <c r="N3925" t="s">
        <v>8281</v>
      </c>
      <c r="O3925">
        <f t="shared" si="244"/>
        <v>0</v>
      </c>
      <c r="P3925">
        <f t="shared" si="245"/>
        <v>0</v>
      </c>
      <c r="Q3925" s="10" t="s">
        <v>8316</v>
      </c>
      <c r="R3925" t="s">
        <v>8344</v>
      </c>
      <c r="S3925" s="15">
        <f t="shared" si="246"/>
        <v>42192.462048611109</v>
      </c>
      <c r="T3925" s="15">
        <f t="shared" si="247"/>
        <v>42222.462048611109</v>
      </c>
    </row>
    <row r="3926" spans="1:20" hidden="1" x14ac:dyDescent="0.3">
      <c r="A3926">
        <v>1141</v>
      </c>
      <c r="B3926" s="3" t="s">
        <v>1142</v>
      </c>
      <c r="C3926" s="3" t="s">
        <v>5251</v>
      </c>
      <c r="D3926" s="6">
        <v>500</v>
      </c>
      <c r="E3926" s="8">
        <v>0</v>
      </c>
      <c r="F3926" t="s">
        <v>8220</v>
      </c>
      <c r="G3926" t="s">
        <v>8235</v>
      </c>
      <c r="H3926" t="s">
        <v>8248</v>
      </c>
      <c r="I3926">
        <v>1436460450</v>
      </c>
      <c r="J3926">
        <v>1433868450</v>
      </c>
      <c r="K3926" t="b">
        <v>0</v>
      </c>
      <c r="L3926">
        <v>0</v>
      </c>
      <c r="M3926" t="b">
        <v>0</v>
      </c>
      <c r="N3926" t="s">
        <v>8281</v>
      </c>
      <c r="O3926">
        <f t="shared" si="244"/>
        <v>0</v>
      </c>
      <c r="P3926">
        <f t="shared" si="245"/>
        <v>0</v>
      </c>
      <c r="Q3926" s="10" t="s">
        <v>8316</v>
      </c>
      <c r="R3926" t="s">
        <v>8344</v>
      </c>
      <c r="S3926" s="15">
        <f t="shared" si="246"/>
        <v>42164.699652777781</v>
      </c>
      <c r="T3926" s="15">
        <f t="shared" si="247"/>
        <v>42194.699652777781</v>
      </c>
    </row>
    <row r="3927" spans="1:20" ht="43.2" hidden="1" x14ac:dyDescent="0.3">
      <c r="A3927">
        <v>1142</v>
      </c>
      <c r="B3927" s="3" t="s">
        <v>1143</v>
      </c>
      <c r="C3927" s="3" t="s">
        <v>5252</v>
      </c>
      <c r="D3927" s="6">
        <v>4000</v>
      </c>
      <c r="E3927" s="8">
        <v>0</v>
      </c>
      <c r="F3927" t="s">
        <v>8220</v>
      </c>
      <c r="G3927" t="s">
        <v>8223</v>
      </c>
      <c r="H3927" t="s">
        <v>8245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8281</v>
      </c>
      <c r="O3927">
        <f t="shared" si="244"/>
        <v>0</v>
      </c>
      <c r="P3927">
        <f t="shared" si="245"/>
        <v>0</v>
      </c>
      <c r="Q3927" s="10" t="s">
        <v>8316</v>
      </c>
      <c r="R3927" t="s">
        <v>8344</v>
      </c>
      <c r="S3927" s="15">
        <f t="shared" si="246"/>
        <v>42022.006099537044</v>
      </c>
      <c r="T3927" s="15">
        <f t="shared" si="247"/>
        <v>42052.006099537044</v>
      </c>
    </row>
    <row r="3928" spans="1:20" ht="43.2" hidden="1" x14ac:dyDescent="0.3">
      <c r="A3928">
        <v>1144</v>
      </c>
      <c r="B3928" s="3" t="s">
        <v>1145</v>
      </c>
      <c r="C3928" s="3" t="s">
        <v>5254</v>
      </c>
      <c r="D3928" s="6">
        <v>9300</v>
      </c>
      <c r="E3928" s="8">
        <v>0</v>
      </c>
      <c r="F3928" t="s">
        <v>8220</v>
      </c>
      <c r="G3928" t="s">
        <v>8223</v>
      </c>
      <c r="H3928" t="s">
        <v>8245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8319</v>
      </c>
      <c r="R3928" t="s">
        <v>8345</v>
      </c>
      <c r="S3928" s="15">
        <f t="shared" si="246"/>
        <v>42093.181944444441</v>
      </c>
      <c r="T3928" s="15">
        <f t="shared" si="247"/>
        <v>42123.181944444441</v>
      </c>
    </row>
    <row r="3929" spans="1:20" ht="43.2" hidden="1" x14ac:dyDescent="0.3">
      <c r="A3929">
        <v>1147</v>
      </c>
      <c r="B3929" s="3" t="s">
        <v>1148</v>
      </c>
      <c r="C3929" s="3" t="s">
        <v>5257</v>
      </c>
      <c r="D3929" s="6">
        <v>25000</v>
      </c>
      <c r="E3929" s="8">
        <v>0</v>
      </c>
      <c r="F3929" t="s">
        <v>8220</v>
      </c>
      <c r="G3929" t="s">
        <v>8228</v>
      </c>
      <c r="H3929" t="s">
        <v>8250</v>
      </c>
      <c r="I3929">
        <v>1413760783</v>
      </c>
      <c r="J3929">
        <v>1408576783</v>
      </c>
      <c r="K3929" t="b">
        <v>0</v>
      </c>
      <c r="L3929">
        <v>0</v>
      </c>
      <c r="M3929" t="b">
        <v>0</v>
      </c>
      <c r="N3929" t="s">
        <v>8282</v>
      </c>
      <c r="O3929">
        <f t="shared" si="244"/>
        <v>0</v>
      </c>
      <c r="P3929">
        <f t="shared" si="245"/>
        <v>0</v>
      </c>
      <c r="Q3929" s="10" t="s">
        <v>8319</v>
      </c>
      <c r="R3929" t="s">
        <v>8345</v>
      </c>
      <c r="S3929" s="15">
        <f t="shared" si="246"/>
        <v>41871.972025462965</v>
      </c>
      <c r="T3929" s="15">
        <f t="shared" si="247"/>
        <v>41931.972025462965</v>
      </c>
    </row>
    <row r="3930" spans="1:20" ht="57.6" hidden="1" x14ac:dyDescent="0.3">
      <c r="A3930">
        <v>1151</v>
      </c>
      <c r="B3930" s="3" t="s">
        <v>1152</v>
      </c>
      <c r="C3930" s="3" t="s">
        <v>5261</v>
      </c>
      <c r="D3930" s="6">
        <v>25000</v>
      </c>
      <c r="E3930" s="8">
        <v>0</v>
      </c>
      <c r="F3930" t="s">
        <v>8220</v>
      </c>
      <c r="G3930" t="s">
        <v>8223</v>
      </c>
      <c r="H3930" t="s">
        <v>8245</v>
      </c>
      <c r="I3930">
        <v>1441592863</v>
      </c>
      <c r="J3930">
        <v>1439000863</v>
      </c>
      <c r="K3930" t="b">
        <v>0</v>
      </c>
      <c r="L3930">
        <v>0</v>
      </c>
      <c r="M3930" t="b">
        <v>0</v>
      </c>
      <c r="N3930" t="s">
        <v>8282</v>
      </c>
      <c r="O3930">
        <f t="shared" si="244"/>
        <v>0</v>
      </c>
      <c r="P3930">
        <f t="shared" si="245"/>
        <v>0</v>
      </c>
      <c r="Q3930" s="10" t="s">
        <v>8319</v>
      </c>
      <c r="R3930" t="s">
        <v>8345</v>
      </c>
      <c r="S3930" s="15">
        <f t="shared" si="246"/>
        <v>42224.102581018517</v>
      </c>
      <c r="T3930" s="15">
        <f t="shared" si="247"/>
        <v>42254.102581018517</v>
      </c>
    </row>
    <row r="3931" spans="1:20" ht="43.2" hidden="1" x14ac:dyDescent="0.3">
      <c r="A3931">
        <v>1156</v>
      </c>
      <c r="B3931" s="3" t="s">
        <v>1157</v>
      </c>
      <c r="C3931" s="3" t="s">
        <v>5266</v>
      </c>
      <c r="D3931" s="6">
        <v>6500</v>
      </c>
      <c r="E3931" s="8">
        <v>0</v>
      </c>
      <c r="F3931" t="s">
        <v>8220</v>
      </c>
      <c r="G3931" t="s">
        <v>8223</v>
      </c>
      <c r="H3931" t="s">
        <v>8245</v>
      </c>
      <c r="I3931">
        <v>1424742162</v>
      </c>
      <c r="J3931">
        <v>1422150162</v>
      </c>
      <c r="K3931" t="b">
        <v>0</v>
      </c>
      <c r="L3931">
        <v>0</v>
      </c>
      <c r="M3931" t="b">
        <v>0</v>
      </c>
      <c r="N3931" t="s">
        <v>8282</v>
      </c>
      <c r="O3931">
        <f t="shared" si="244"/>
        <v>0</v>
      </c>
      <c r="P3931">
        <f t="shared" si="245"/>
        <v>0</v>
      </c>
      <c r="Q3931" s="10" t="s">
        <v>8319</v>
      </c>
      <c r="R3931" t="s">
        <v>8345</v>
      </c>
      <c r="S3931" s="15">
        <f t="shared" si="246"/>
        <v>42029.07131944444</v>
      </c>
      <c r="T3931" s="15">
        <f t="shared" si="247"/>
        <v>42059.07131944444</v>
      </c>
    </row>
    <row r="3932" spans="1:20" ht="43.2" hidden="1" x14ac:dyDescent="0.3">
      <c r="A3932">
        <v>1159</v>
      </c>
      <c r="B3932" s="3" t="s">
        <v>1160</v>
      </c>
      <c r="C3932" s="3" t="s">
        <v>5269</v>
      </c>
      <c r="D3932" s="6">
        <v>6750</v>
      </c>
      <c r="E3932" s="8">
        <v>0</v>
      </c>
      <c r="F3932" t="s">
        <v>8220</v>
      </c>
      <c r="G3932" t="s">
        <v>8223</v>
      </c>
      <c r="H3932" t="s">
        <v>8245</v>
      </c>
      <c r="I3932">
        <v>1435679100</v>
      </c>
      <c r="J3932">
        <v>1433006765</v>
      </c>
      <c r="K3932" t="b">
        <v>0</v>
      </c>
      <c r="L3932">
        <v>0</v>
      </c>
      <c r="M3932" t="b">
        <v>0</v>
      </c>
      <c r="N3932" t="s">
        <v>8282</v>
      </c>
      <c r="O3932">
        <f t="shared" si="244"/>
        <v>0</v>
      </c>
      <c r="P3932">
        <f t="shared" si="245"/>
        <v>0</v>
      </c>
      <c r="Q3932" s="10" t="s">
        <v>8319</v>
      </c>
      <c r="R3932" t="s">
        <v>8345</v>
      </c>
      <c r="S3932" s="15">
        <f t="shared" si="246"/>
        <v>42154.726446759261</v>
      </c>
      <c r="T3932" s="15">
        <f t="shared" si="247"/>
        <v>42185.65625</v>
      </c>
    </row>
    <row r="3933" spans="1:20" ht="43.2" hidden="1" x14ac:dyDescent="0.3">
      <c r="A3933">
        <v>1161</v>
      </c>
      <c r="B3933" s="3" t="s">
        <v>1162</v>
      </c>
      <c r="C3933" s="3" t="s">
        <v>5271</v>
      </c>
      <c r="D3933" s="6">
        <v>18000</v>
      </c>
      <c r="E3933" s="8">
        <v>0</v>
      </c>
      <c r="F3933" t="s">
        <v>8220</v>
      </c>
      <c r="G3933" t="s">
        <v>8223</v>
      </c>
      <c r="H3933" t="s">
        <v>8245</v>
      </c>
      <c r="I3933">
        <v>1432047989</v>
      </c>
      <c r="J3933">
        <v>1430233589</v>
      </c>
      <c r="K3933" t="b">
        <v>0</v>
      </c>
      <c r="L3933">
        <v>0</v>
      </c>
      <c r="M3933" t="b">
        <v>0</v>
      </c>
      <c r="N3933" t="s">
        <v>8282</v>
      </c>
      <c r="O3933">
        <f t="shared" si="244"/>
        <v>0</v>
      </c>
      <c r="P3933">
        <f t="shared" si="245"/>
        <v>0</v>
      </c>
      <c r="Q3933" s="10" t="s">
        <v>8319</v>
      </c>
      <c r="R3933" t="s">
        <v>8345</v>
      </c>
      <c r="S3933" s="15">
        <f t="shared" si="246"/>
        <v>42122.629502314812</v>
      </c>
      <c r="T3933" s="15">
        <f t="shared" si="247"/>
        <v>42143.629502314812</v>
      </c>
    </row>
    <row r="3934" spans="1:20" ht="43.2" hidden="1" x14ac:dyDescent="0.3">
      <c r="A3934">
        <v>1163</v>
      </c>
      <c r="B3934" s="3" t="s">
        <v>1164</v>
      </c>
      <c r="C3934" s="3" t="s">
        <v>5273</v>
      </c>
      <c r="D3934" s="6">
        <v>5200</v>
      </c>
      <c r="E3934" s="8">
        <v>0</v>
      </c>
      <c r="F3934" t="s">
        <v>8220</v>
      </c>
      <c r="G3934" t="s">
        <v>8223</v>
      </c>
      <c r="H3934" t="s">
        <v>8245</v>
      </c>
      <c r="I3934">
        <v>1407604920</v>
      </c>
      <c r="J3934">
        <v>1405012920</v>
      </c>
      <c r="K3934" t="b">
        <v>0</v>
      </c>
      <c r="L3934">
        <v>0</v>
      </c>
      <c r="M3934" t="b">
        <v>0</v>
      </c>
      <c r="N3934" t="s">
        <v>8282</v>
      </c>
      <c r="O3934">
        <f t="shared" si="244"/>
        <v>0</v>
      </c>
      <c r="P3934">
        <f t="shared" si="245"/>
        <v>0</v>
      </c>
      <c r="Q3934" s="10" t="s">
        <v>8319</v>
      </c>
      <c r="R3934" t="s">
        <v>8345</v>
      </c>
      <c r="S3934" s="15">
        <f t="shared" si="246"/>
        <v>41830.723611111112</v>
      </c>
      <c r="T3934" s="15">
        <f t="shared" si="247"/>
        <v>41860.723611111112</v>
      </c>
    </row>
    <row r="3935" spans="1:20" ht="57.6" hidden="1" x14ac:dyDescent="0.3">
      <c r="A3935">
        <v>1164</v>
      </c>
      <c r="B3935" s="3" t="s">
        <v>1165</v>
      </c>
      <c r="C3935" s="3" t="s">
        <v>5274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1466270582</v>
      </c>
      <c r="J3935">
        <v>1463678582</v>
      </c>
      <c r="K3935" t="b">
        <v>0</v>
      </c>
      <c r="L3935">
        <v>0</v>
      </c>
      <c r="M3935" t="b">
        <v>0</v>
      </c>
      <c r="N3935" t="s">
        <v>8282</v>
      </c>
      <c r="O3935">
        <f t="shared" si="244"/>
        <v>0</v>
      </c>
      <c r="P3935">
        <f t="shared" si="245"/>
        <v>0</v>
      </c>
      <c r="Q3935" s="10" t="s">
        <v>8319</v>
      </c>
      <c r="R3935" t="s">
        <v>8345</v>
      </c>
      <c r="S3935" s="15">
        <f t="shared" si="246"/>
        <v>42509.724328703705</v>
      </c>
      <c r="T3935" s="15">
        <f t="shared" si="247"/>
        <v>42539.724328703705</v>
      </c>
    </row>
    <row r="3936" spans="1:20" ht="28.8" hidden="1" x14ac:dyDescent="0.3">
      <c r="A3936">
        <v>1172</v>
      </c>
      <c r="B3936" s="3" t="s">
        <v>1173</v>
      </c>
      <c r="C3936" s="3" t="s">
        <v>5282</v>
      </c>
      <c r="D3936" s="6">
        <v>9000</v>
      </c>
      <c r="E3936" s="8">
        <v>0</v>
      </c>
      <c r="F3936" t="s">
        <v>8220</v>
      </c>
      <c r="G3936" t="s">
        <v>8223</v>
      </c>
      <c r="H3936" t="s">
        <v>8245</v>
      </c>
      <c r="I3936">
        <v>1408551752</v>
      </c>
      <c r="J3936">
        <v>1405959752</v>
      </c>
      <c r="K3936" t="b">
        <v>0</v>
      </c>
      <c r="L3936">
        <v>0</v>
      </c>
      <c r="M3936" t="b">
        <v>0</v>
      </c>
      <c r="N3936" t="s">
        <v>8282</v>
      </c>
      <c r="O3936">
        <f t="shared" si="244"/>
        <v>0</v>
      </c>
      <c r="P3936">
        <f t="shared" si="245"/>
        <v>0</v>
      </c>
      <c r="Q3936" s="10" t="s">
        <v>8319</v>
      </c>
      <c r="R3936" t="s">
        <v>8345</v>
      </c>
      <c r="S3936" s="15">
        <f t="shared" si="246"/>
        <v>41841.682314814818</v>
      </c>
      <c r="T3936" s="15">
        <f t="shared" si="247"/>
        <v>41871.682314814818</v>
      </c>
    </row>
    <row r="3937" spans="1:20" ht="43.2" hidden="1" x14ac:dyDescent="0.3">
      <c r="A3937">
        <v>1177</v>
      </c>
      <c r="B3937" s="3" t="s">
        <v>1178</v>
      </c>
      <c r="C3937" s="3" t="s">
        <v>5287</v>
      </c>
      <c r="D3937" s="6">
        <v>6000</v>
      </c>
      <c r="E3937" s="8">
        <v>0</v>
      </c>
      <c r="F3937" t="s">
        <v>8220</v>
      </c>
      <c r="G3937" t="s">
        <v>8224</v>
      </c>
      <c r="H3937" t="s">
        <v>8246</v>
      </c>
      <c r="I3937">
        <v>1413388296</v>
      </c>
      <c r="J3937">
        <v>1410796296</v>
      </c>
      <c r="K3937" t="b">
        <v>0</v>
      </c>
      <c r="L3937">
        <v>0</v>
      </c>
      <c r="M3937" t="b">
        <v>0</v>
      </c>
      <c r="N3937" t="s">
        <v>8282</v>
      </c>
      <c r="O3937">
        <f t="shared" si="244"/>
        <v>0</v>
      </c>
      <c r="P3937">
        <f t="shared" si="245"/>
        <v>0</v>
      </c>
      <c r="Q3937" s="10" t="s">
        <v>8319</v>
      </c>
      <c r="R3937" t="s">
        <v>8345</v>
      </c>
      <c r="S3937" s="15">
        <f t="shared" si="246"/>
        <v>41897.660833333335</v>
      </c>
      <c r="T3937" s="15">
        <f t="shared" si="247"/>
        <v>41927.660833333335</v>
      </c>
    </row>
    <row r="3938" spans="1:20" ht="43.2" hidden="1" x14ac:dyDescent="0.3">
      <c r="A3938">
        <v>1409</v>
      </c>
      <c r="B3938" s="3" t="s">
        <v>1410</v>
      </c>
      <c r="C3938" s="3" t="s">
        <v>5519</v>
      </c>
      <c r="D3938" s="6">
        <v>4000</v>
      </c>
      <c r="E3938" s="8">
        <v>0</v>
      </c>
      <c r="F3938" t="s">
        <v>8220</v>
      </c>
      <c r="G3938" t="s">
        <v>8223</v>
      </c>
      <c r="H3938" t="s">
        <v>8245</v>
      </c>
      <c r="I3938">
        <v>1420085535</v>
      </c>
      <c r="J3938">
        <v>1414897935</v>
      </c>
      <c r="K3938" t="b">
        <v>0</v>
      </c>
      <c r="L3938">
        <v>0</v>
      </c>
      <c r="M3938" t="b">
        <v>0</v>
      </c>
      <c r="N3938" t="s">
        <v>8285</v>
      </c>
      <c r="O3938">
        <f t="shared" si="244"/>
        <v>0</v>
      </c>
      <c r="P3938">
        <f t="shared" si="245"/>
        <v>0</v>
      </c>
      <c r="Q3938" s="10" t="s">
        <v>8311</v>
      </c>
      <c r="R3938" t="s">
        <v>8348</v>
      </c>
      <c r="S3938" s="15">
        <f t="shared" si="246"/>
        <v>41945.133506944447</v>
      </c>
      <c r="T3938" s="15">
        <f t="shared" si="247"/>
        <v>42005.175173611111</v>
      </c>
    </row>
    <row r="3939" spans="1:20" ht="43.2" hidden="1" x14ac:dyDescent="0.3">
      <c r="A3939">
        <v>1416</v>
      </c>
      <c r="B3939" s="3" t="s">
        <v>1417</v>
      </c>
      <c r="C3939" s="3" t="s">
        <v>5526</v>
      </c>
      <c r="D3939" s="6">
        <v>50000</v>
      </c>
      <c r="E3939" s="8">
        <v>0</v>
      </c>
      <c r="F3939" t="s">
        <v>8220</v>
      </c>
      <c r="G3939" t="s">
        <v>8223</v>
      </c>
      <c r="H3939" t="s">
        <v>8245</v>
      </c>
      <c r="I3939">
        <v>1448147619</v>
      </c>
      <c r="J3939">
        <v>1445552019</v>
      </c>
      <c r="K3939" t="b">
        <v>0</v>
      </c>
      <c r="L3939">
        <v>0</v>
      </c>
      <c r="M3939" t="b">
        <v>0</v>
      </c>
      <c r="N3939" t="s">
        <v>8285</v>
      </c>
      <c r="O3939">
        <f t="shared" si="244"/>
        <v>0</v>
      </c>
      <c r="P3939">
        <f t="shared" si="245"/>
        <v>0</v>
      </c>
      <c r="Q3939" s="10" t="s">
        <v>8311</v>
      </c>
      <c r="R3939" t="s">
        <v>8348</v>
      </c>
      <c r="S3939" s="15">
        <f t="shared" si="246"/>
        <v>42299.926145833335</v>
      </c>
      <c r="T3939" s="15">
        <f t="shared" si="247"/>
        <v>42329.967812499999</v>
      </c>
    </row>
    <row r="3940" spans="1:20" ht="43.2" hidden="1" x14ac:dyDescent="0.3">
      <c r="A3940">
        <v>1425</v>
      </c>
      <c r="B3940" s="3" t="s">
        <v>1426</v>
      </c>
      <c r="C3940" s="3" t="s">
        <v>5535</v>
      </c>
      <c r="D3940" s="6">
        <v>13000</v>
      </c>
      <c r="E3940" s="8">
        <v>0</v>
      </c>
      <c r="F3940" t="s">
        <v>8220</v>
      </c>
      <c r="G3940" t="s">
        <v>8223</v>
      </c>
      <c r="H3940" t="s">
        <v>8245</v>
      </c>
      <c r="I3940">
        <v>1430276959</v>
      </c>
      <c r="J3940">
        <v>1427684959</v>
      </c>
      <c r="K3940" t="b">
        <v>0</v>
      </c>
      <c r="L3940">
        <v>0</v>
      </c>
      <c r="M3940" t="b">
        <v>0</v>
      </c>
      <c r="N3940" t="s">
        <v>8285</v>
      </c>
      <c r="O3940">
        <f t="shared" si="244"/>
        <v>0</v>
      </c>
      <c r="P3940">
        <f t="shared" si="245"/>
        <v>0</v>
      </c>
      <c r="Q3940" s="10" t="s">
        <v>8311</v>
      </c>
      <c r="R3940" t="s">
        <v>8348</v>
      </c>
      <c r="S3940" s="15">
        <f t="shared" si="246"/>
        <v>42093.131469907406</v>
      </c>
      <c r="T3940" s="15">
        <f t="shared" si="247"/>
        <v>42123.131469907406</v>
      </c>
    </row>
    <row r="3941" spans="1:20" ht="43.2" hidden="1" x14ac:dyDescent="0.3">
      <c r="A3941">
        <v>1426</v>
      </c>
      <c r="B3941" s="3" t="s">
        <v>1427</v>
      </c>
      <c r="C3941" s="3" t="s">
        <v>5536</v>
      </c>
      <c r="D3941" s="6">
        <v>1000</v>
      </c>
      <c r="E3941" s="8">
        <v>0</v>
      </c>
      <c r="F3941" t="s">
        <v>8220</v>
      </c>
      <c r="G3941" t="s">
        <v>8235</v>
      </c>
      <c r="H3941" t="s">
        <v>8248</v>
      </c>
      <c r="I3941">
        <v>1440408120</v>
      </c>
      <c r="J3941">
        <v>1435224120</v>
      </c>
      <c r="K3941" t="b">
        <v>0</v>
      </c>
      <c r="L3941">
        <v>0</v>
      </c>
      <c r="M3941" t="b">
        <v>0</v>
      </c>
      <c r="N3941" t="s">
        <v>8285</v>
      </c>
      <c r="O3941">
        <f t="shared" si="244"/>
        <v>0</v>
      </c>
      <c r="P3941">
        <f t="shared" si="245"/>
        <v>0</v>
      </c>
      <c r="Q3941" s="10" t="s">
        <v>8311</v>
      </c>
      <c r="R3941" t="s">
        <v>8348</v>
      </c>
      <c r="S3941" s="15">
        <f t="shared" si="246"/>
        <v>42180.390277777777</v>
      </c>
      <c r="T3941" s="15">
        <f t="shared" si="247"/>
        <v>42240.390277777777</v>
      </c>
    </row>
    <row r="3942" spans="1:20" ht="43.2" hidden="1" x14ac:dyDescent="0.3">
      <c r="A3942">
        <v>1429</v>
      </c>
      <c r="B3942" s="3" t="s">
        <v>1430</v>
      </c>
      <c r="C3942" s="3" t="s">
        <v>5539</v>
      </c>
      <c r="D3942" s="6">
        <v>10000</v>
      </c>
      <c r="E3942" s="8">
        <v>0</v>
      </c>
      <c r="F3942" t="s">
        <v>8220</v>
      </c>
      <c r="G3942" t="s">
        <v>8223</v>
      </c>
      <c r="H3942" t="s">
        <v>8245</v>
      </c>
      <c r="I3942">
        <v>1428629242</v>
      </c>
      <c r="J3942">
        <v>1426037242</v>
      </c>
      <c r="K3942" t="b">
        <v>0</v>
      </c>
      <c r="L3942">
        <v>0</v>
      </c>
      <c r="M3942" t="b">
        <v>0</v>
      </c>
      <c r="N3942" t="s">
        <v>8285</v>
      </c>
      <c r="O3942">
        <f t="shared" si="244"/>
        <v>0</v>
      </c>
      <c r="P3942">
        <f t="shared" si="245"/>
        <v>0</v>
      </c>
      <c r="Q3942" s="10" t="s">
        <v>8311</v>
      </c>
      <c r="R3942" t="s">
        <v>8348</v>
      </c>
      <c r="S3942" s="15">
        <f t="shared" si="246"/>
        <v>42074.060671296291</v>
      </c>
      <c r="T3942" s="15">
        <f t="shared" si="247"/>
        <v>42104.060671296291</v>
      </c>
    </row>
    <row r="3943" spans="1:20" ht="43.2" hidden="1" x14ac:dyDescent="0.3">
      <c r="A3943">
        <v>1432</v>
      </c>
      <c r="B3943" s="3" t="s">
        <v>1433</v>
      </c>
      <c r="C3943" s="3" t="s">
        <v>5542</v>
      </c>
      <c r="D3943" s="6">
        <v>40000</v>
      </c>
      <c r="E3943" s="8">
        <v>0</v>
      </c>
      <c r="F3943" t="s">
        <v>8220</v>
      </c>
      <c r="G3943" t="s">
        <v>8223</v>
      </c>
      <c r="H3943" t="s">
        <v>8245</v>
      </c>
      <c r="I3943">
        <v>1437417828</v>
      </c>
      <c r="J3943">
        <v>1434825828</v>
      </c>
      <c r="K3943" t="b">
        <v>0</v>
      </c>
      <c r="L3943">
        <v>0</v>
      </c>
      <c r="M3943" t="b">
        <v>0</v>
      </c>
      <c r="N3943" t="s">
        <v>8285</v>
      </c>
      <c r="O3943">
        <f t="shared" si="244"/>
        <v>0</v>
      </c>
      <c r="P3943">
        <f t="shared" si="245"/>
        <v>0</v>
      </c>
      <c r="Q3943" s="10" t="s">
        <v>8311</v>
      </c>
      <c r="R3943" t="s">
        <v>8348</v>
      </c>
      <c r="S3943" s="15">
        <f t="shared" si="246"/>
        <v>42175.780416666668</v>
      </c>
      <c r="T3943" s="15">
        <f t="shared" si="247"/>
        <v>42205.780416666668</v>
      </c>
    </row>
    <row r="3944" spans="1:20" ht="43.2" hidden="1" x14ac:dyDescent="0.3">
      <c r="A3944">
        <v>1442</v>
      </c>
      <c r="B3944" s="3" t="s">
        <v>1443</v>
      </c>
      <c r="C3944" s="3" t="s">
        <v>5552</v>
      </c>
      <c r="D3944" s="6">
        <v>1500</v>
      </c>
      <c r="E3944" s="8">
        <v>0</v>
      </c>
      <c r="F3944" t="s">
        <v>8220</v>
      </c>
      <c r="G3944" t="s">
        <v>8223</v>
      </c>
      <c r="H3944" t="s">
        <v>8245</v>
      </c>
      <c r="I3944">
        <v>1464190158</v>
      </c>
      <c r="J3944">
        <v>1461598158</v>
      </c>
      <c r="K3944" t="b">
        <v>0</v>
      </c>
      <c r="L3944">
        <v>0</v>
      </c>
      <c r="M3944" t="b">
        <v>0</v>
      </c>
      <c r="N3944" t="s">
        <v>8285</v>
      </c>
      <c r="O3944">
        <f t="shared" si="244"/>
        <v>0</v>
      </c>
      <c r="P3944">
        <f t="shared" si="245"/>
        <v>0</v>
      </c>
      <c r="Q3944" s="10" t="s">
        <v>8311</v>
      </c>
      <c r="R3944" t="s">
        <v>8348</v>
      </c>
      <c r="S3944" s="15">
        <f t="shared" si="246"/>
        <v>42485.64534722222</v>
      </c>
      <c r="T3944" s="15">
        <f t="shared" si="247"/>
        <v>42515.64534722222</v>
      </c>
    </row>
    <row r="3945" spans="1:20" ht="43.2" hidden="1" x14ac:dyDescent="0.3">
      <c r="A3945">
        <v>1443</v>
      </c>
      <c r="B3945" s="3" t="s">
        <v>1444</v>
      </c>
      <c r="C3945" s="3" t="s">
        <v>5553</v>
      </c>
      <c r="D3945" s="6">
        <v>13000</v>
      </c>
      <c r="E3945" s="8">
        <v>0</v>
      </c>
      <c r="F3945" t="s">
        <v>8220</v>
      </c>
      <c r="G3945" t="s">
        <v>8229</v>
      </c>
      <c r="H3945" t="s">
        <v>8248</v>
      </c>
      <c r="I3945">
        <v>1483395209</v>
      </c>
      <c r="J3945">
        <v>1480803209</v>
      </c>
      <c r="K3945" t="b">
        <v>0</v>
      </c>
      <c r="L3945">
        <v>0</v>
      </c>
      <c r="M3945" t="b">
        <v>0</v>
      </c>
      <c r="N3945" t="s">
        <v>8285</v>
      </c>
      <c r="O3945">
        <f t="shared" si="244"/>
        <v>0</v>
      </c>
      <c r="P3945">
        <f t="shared" si="245"/>
        <v>0</v>
      </c>
      <c r="Q3945" s="10" t="s">
        <v>8311</v>
      </c>
      <c r="R3945" t="s">
        <v>8348</v>
      </c>
      <c r="S3945" s="15">
        <f t="shared" si="246"/>
        <v>42707.926030092596</v>
      </c>
      <c r="T3945" s="15">
        <f t="shared" si="247"/>
        <v>42737.926030092596</v>
      </c>
    </row>
    <row r="3946" spans="1:20" ht="43.2" hidden="1" x14ac:dyDescent="0.3">
      <c r="A3946">
        <v>1444</v>
      </c>
      <c r="B3946" s="3" t="s">
        <v>1445</v>
      </c>
      <c r="C3946" s="3" t="s">
        <v>5554</v>
      </c>
      <c r="D3946" s="6">
        <v>4950</v>
      </c>
      <c r="E3946" s="8">
        <v>0</v>
      </c>
      <c r="F3946" t="s">
        <v>8220</v>
      </c>
      <c r="G3946" t="s">
        <v>8235</v>
      </c>
      <c r="H3946" t="s">
        <v>8248</v>
      </c>
      <c r="I3946">
        <v>1442091462</v>
      </c>
      <c r="J3946">
        <v>1436907462</v>
      </c>
      <c r="K3946" t="b">
        <v>0</v>
      </c>
      <c r="L3946">
        <v>0</v>
      </c>
      <c r="M3946" t="b">
        <v>0</v>
      </c>
      <c r="N3946" t="s">
        <v>8285</v>
      </c>
      <c r="O3946">
        <f t="shared" si="244"/>
        <v>0</v>
      </c>
      <c r="P3946">
        <f t="shared" si="245"/>
        <v>0</v>
      </c>
      <c r="Q3946" s="10" t="s">
        <v>8311</v>
      </c>
      <c r="R3946" t="s">
        <v>8348</v>
      </c>
      <c r="S3946" s="15">
        <f t="shared" si="246"/>
        <v>42199.873402777783</v>
      </c>
      <c r="T3946" s="15">
        <f t="shared" si="247"/>
        <v>42259.873402777783</v>
      </c>
    </row>
    <row r="3947" spans="1:20" ht="43.2" hidden="1" x14ac:dyDescent="0.3">
      <c r="A3947">
        <v>1445</v>
      </c>
      <c r="B3947" s="3" t="s">
        <v>1446</v>
      </c>
      <c r="C3947" s="3" t="s">
        <v>5555</v>
      </c>
      <c r="D3947" s="6">
        <v>130000</v>
      </c>
      <c r="E3947" s="8">
        <v>0</v>
      </c>
      <c r="F3947" t="s">
        <v>8220</v>
      </c>
      <c r="G3947" t="s">
        <v>8235</v>
      </c>
      <c r="H3947" t="s">
        <v>8248</v>
      </c>
      <c r="I3947">
        <v>1434286855</v>
      </c>
      <c r="J3947">
        <v>1431694855</v>
      </c>
      <c r="K3947" t="b">
        <v>0</v>
      </c>
      <c r="L3947">
        <v>0</v>
      </c>
      <c r="M3947" t="b">
        <v>0</v>
      </c>
      <c r="N3947" t="s">
        <v>8285</v>
      </c>
      <c r="O3947">
        <f t="shared" si="244"/>
        <v>0</v>
      </c>
      <c r="P3947">
        <f t="shared" si="245"/>
        <v>0</v>
      </c>
      <c r="Q3947" s="10" t="s">
        <v>8311</v>
      </c>
      <c r="R3947" t="s">
        <v>8348</v>
      </c>
      <c r="S3947" s="15">
        <f t="shared" si="246"/>
        <v>42139.542303240742</v>
      </c>
      <c r="T3947" s="15">
        <f t="shared" si="247"/>
        <v>42169.542303240742</v>
      </c>
    </row>
    <row r="3948" spans="1:20" ht="43.2" hidden="1" x14ac:dyDescent="0.3">
      <c r="A3948">
        <v>1446</v>
      </c>
      <c r="B3948" s="3" t="s">
        <v>1447</v>
      </c>
      <c r="C3948" s="3" t="s">
        <v>5556</v>
      </c>
      <c r="D3948" s="6">
        <v>900</v>
      </c>
      <c r="E3948" s="8">
        <v>0</v>
      </c>
      <c r="F3948" t="s">
        <v>8220</v>
      </c>
      <c r="G3948" t="s">
        <v>8236</v>
      </c>
      <c r="H3948" t="s">
        <v>8248</v>
      </c>
      <c r="I3948">
        <v>1461235478</v>
      </c>
      <c r="J3948">
        <v>1459507478</v>
      </c>
      <c r="K3948" t="b">
        <v>0</v>
      </c>
      <c r="L3948">
        <v>0</v>
      </c>
      <c r="M3948" t="b">
        <v>0</v>
      </c>
      <c r="N3948" t="s">
        <v>8285</v>
      </c>
      <c r="O3948">
        <f t="shared" si="244"/>
        <v>0</v>
      </c>
      <c r="P3948">
        <f t="shared" si="245"/>
        <v>0</v>
      </c>
      <c r="Q3948" s="10" t="s">
        <v>8311</v>
      </c>
      <c r="R3948" t="s">
        <v>8348</v>
      </c>
      <c r="S3948" s="15">
        <f t="shared" si="246"/>
        <v>42461.447662037041</v>
      </c>
      <c r="T3948" s="15">
        <f t="shared" si="247"/>
        <v>42481.447662037041</v>
      </c>
    </row>
    <row r="3949" spans="1:20" ht="57.6" hidden="1" x14ac:dyDescent="0.3">
      <c r="A3949">
        <v>1448</v>
      </c>
      <c r="B3949" s="3" t="s">
        <v>1449</v>
      </c>
      <c r="C3949" s="3" t="s">
        <v>5558</v>
      </c>
      <c r="D3949" s="6">
        <v>200000</v>
      </c>
      <c r="E3949" s="8">
        <v>0</v>
      </c>
      <c r="F3949" t="s">
        <v>8220</v>
      </c>
      <c r="G3949" t="s">
        <v>8225</v>
      </c>
      <c r="H3949" t="s">
        <v>8247</v>
      </c>
      <c r="I3949">
        <v>1432272300</v>
      </c>
      <c r="J3949">
        <v>1429655318</v>
      </c>
      <c r="K3949" t="b">
        <v>0</v>
      </c>
      <c r="L3949">
        <v>0</v>
      </c>
      <c r="M3949" t="b">
        <v>0</v>
      </c>
      <c r="N3949" t="s">
        <v>8285</v>
      </c>
      <c r="O3949">
        <f t="shared" si="244"/>
        <v>0</v>
      </c>
      <c r="P3949">
        <f t="shared" si="245"/>
        <v>0</v>
      </c>
      <c r="Q3949" s="10" t="s">
        <v>8311</v>
      </c>
      <c r="R3949" t="s">
        <v>8348</v>
      </c>
      <c r="S3949" s="15">
        <f t="shared" si="246"/>
        <v>42115.936550925922</v>
      </c>
      <c r="T3949" s="15">
        <f t="shared" si="247"/>
        <v>42146.225694444445</v>
      </c>
    </row>
    <row r="3950" spans="1:20" ht="43.2" hidden="1" x14ac:dyDescent="0.3">
      <c r="A3950">
        <v>1449</v>
      </c>
      <c r="B3950" s="3" t="s">
        <v>1450</v>
      </c>
      <c r="C3950" s="3" t="s">
        <v>5559</v>
      </c>
      <c r="D3950" s="6">
        <v>8888</v>
      </c>
      <c r="E3950" s="8">
        <v>0</v>
      </c>
      <c r="F3950" t="s">
        <v>8220</v>
      </c>
      <c r="G3950" t="s">
        <v>8223</v>
      </c>
      <c r="H3950" t="s">
        <v>8245</v>
      </c>
      <c r="I3950">
        <v>1431286105</v>
      </c>
      <c r="J3950">
        <v>1427138905</v>
      </c>
      <c r="K3950" t="b">
        <v>0</v>
      </c>
      <c r="L3950">
        <v>0</v>
      </c>
      <c r="M3950" t="b">
        <v>0</v>
      </c>
      <c r="N3950" t="s">
        <v>8285</v>
      </c>
      <c r="O3950">
        <f t="shared" si="244"/>
        <v>0</v>
      </c>
      <c r="P3950">
        <f t="shared" si="245"/>
        <v>0</v>
      </c>
      <c r="Q3950" s="10" t="s">
        <v>8311</v>
      </c>
      <c r="R3950" t="s">
        <v>8348</v>
      </c>
      <c r="S3950" s="15">
        <f t="shared" si="246"/>
        <v>42086.811400462961</v>
      </c>
      <c r="T3950" s="15">
        <f t="shared" si="247"/>
        <v>42134.811400462961</v>
      </c>
    </row>
    <row r="3951" spans="1:20" hidden="1" x14ac:dyDescent="0.3">
      <c r="A3951">
        <v>1484</v>
      </c>
      <c r="B3951" s="3" t="s">
        <v>1485</v>
      </c>
      <c r="C3951" s="3" t="s">
        <v>5594</v>
      </c>
      <c r="D3951" s="6">
        <v>2000</v>
      </c>
      <c r="E3951" s="8">
        <v>0</v>
      </c>
      <c r="F3951" t="s">
        <v>8220</v>
      </c>
      <c r="G3951" t="s">
        <v>8223</v>
      </c>
      <c r="H3951" t="s">
        <v>8245</v>
      </c>
      <c r="I3951">
        <v>1342882260</v>
      </c>
      <c r="J3951">
        <v>1337834963</v>
      </c>
      <c r="K3951" t="b">
        <v>0</v>
      </c>
      <c r="L3951">
        <v>0</v>
      </c>
      <c r="M3951" t="b">
        <v>0</v>
      </c>
      <c r="N3951" t="s">
        <v>8273</v>
      </c>
      <c r="O3951">
        <f t="shared" si="244"/>
        <v>0</v>
      </c>
      <c r="P3951">
        <f t="shared" si="245"/>
        <v>0</v>
      </c>
      <c r="Q3951" s="10" t="s">
        <v>8311</v>
      </c>
      <c r="R3951" t="s">
        <v>8352</v>
      </c>
      <c r="S3951" s="15">
        <f t="shared" si="246"/>
        <v>41053.200960648144</v>
      </c>
      <c r="T3951" s="15">
        <f t="shared" si="247"/>
        <v>41111.618750000001</v>
      </c>
    </row>
    <row r="3952" spans="1:20" ht="43.2" hidden="1" x14ac:dyDescent="0.3">
      <c r="A3952">
        <v>1487</v>
      </c>
      <c r="B3952" s="3" t="s">
        <v>1488</v>
      </c>
      <c r="C3952" s="3" t="s">
        <v>5597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1470175271</v>
      </c>
      <c r="J3952">
        <v>1467583271</v>
      </c>
      <c r="K3952" t="b">
        <v>0</v>
      </c>
      <c r="L3952">
        <v>0</v>
      </c>
      <c r="M3952" t="b">
        <v>0</v>
      </c>
      <c r="N3952" t="s">
        <v>8273</v>
      </c>
      <c r="O3952">
        <f t="shared" si="244"/>
        <v>0</v>
      </c>
      <c r="P3952">
        <f t="shared" si="245"/>
        <v>0</v>
      </c>
      <c r="Q3952" s="10" t="s">
        <v>8311</v>
      </c>
      <c r="R3952" t="s">
        <v>8352</v>
      </c>
      <c r="S3952" s="15">
        <f t="shared" si="246"/>
        <v>42554.917488425926</v>
      </c>
      <c r="T3952" s="15">
        <f t="shared" si="247"/>
        <v>42584.917488425926</v>
      </c>
    </row>
    <row r="3953" spans="1:20" ht="43.2" hidden="1" x14ac:dyDescent="0.3">
      <c r="A3953">
        <v>1489</v>
      </c>
      <c r="B3953" s="3" t="s">
        <v>1490</v>
      </c>
      <c r="C3953" s="3" t="s">
        <v>5599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1352994052</v>
      </c>
      <c r="J3953">
        <v>1350398452</v>
      </c>
      <c r="K3953" t="b">
        <v>0</v>
      </c>
      <c r="L3953">
        <v>0</v>
      </c>
      <c r="M3953" t="b">
        <v>0</v>
      </c>
      <c r="N3953" t="s">
        <v>8273</v>
      </c>
      <c r="O3953">
        <f t="shared" si="244"/>
        <v>0</v>
      </c>
      <c r="P3953">
        <f t="shared" si="245"/>
        <v>0</v>
      </c>
      <c r="Q3953" s="10" t="s">
        <v>8311</v>
      </c>
      <c r="R3953" t="s">
        <v>8352</v>
      </c>
      <c r="S3953" s="15">
        <f t="shared" si="246"/>
        <v>41198.611712962964</v>
      </c>
      <c r="T3953" s="15">
        <f t="shared" si="247"/>
        <v>41228.653379629628</v>
      </c>
    </row>
    <row r="3954" spans="1:20" ht="28.8" hidden="1" x14ac:dyDescent="0.3">
      <c r="A3954">
        <v>1493</v>
      </c>
      <c r="B3954" s="3" t="s">
        <v>1494</v>
      </c>
      <c r="C3954" s="3" t="s">
        <v>5603</v>
      </c>
      <c r="D3954" s="6">
        <v>2400</v>
      </c>
      <c r="E3954" s="8">
        <v>0</v>
      </c>
      <c r="F3954" t="s">
        <v>8220</v>
      </c>
      <c r="G3954" t="s">
        <v>8223</v>
      </c>
      <c r="H3954" t="s">
        <v>8245</v>
      </c>
      <c r="I3954">
        <v>1371415675</v>
      </c>
      <c r="J3954">
        <v>1368823675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8311</v>
      </c>
      <c r="R3954" t="s">
        <v>8352</v>
      </c>
      <c r="S3954" s="15">
        <f t="shared" si="246"/>
        <v>41411.866608796299</v>
      </c>
      <c r="T3954" s="15">
        <f t="shared" si="247"/>
        <v>41441.866608796299</v>
      </c>
    </row>
    <row r="3955" spans="1:20" ht="28.8" hidden="1" x14ac:dyDescent="0.3">
      <c r="A3955">
        <v>1495</v>
      </c>
      <c r="B3955" s="3" t="s">
        <v>1496</v>
      </c>
      <c r="C3955" s="3" t="s">
        <v>5605</v>
      </c>
      <c r="D3955" s="6">
        <v>2000</v>
      </c>
      <c r="E3955" s="8">
        <v>0</v>
      </c>
      <c r="F3955" t="s">
        <v>8220</v>
      </c>
      <c r="G3955" t="s">
        <v>8223</v>
      </c>
      <c r="H3955" t="s">
        <v>8245</v>
      </c>
      <c r="I3955">
        <v>1314471431</v>
      </c>
      <c r="J3955">
        <v>1311879431</v>
      </c>
      <c r="K3955" t="b">
        <v>0</v>
      </c>
      <c r="L3955">
        <v>0</v>
      </c>
      <c r="M3955" t="b">
        <v>0</v>
      </c>
      <c r="N3955" t="s">
        <v>8273</v>
      </c>
      <c r="O3955">
        <f t="shared" si="244"/>
        <v>0</v>
      </c>
      <c r="P3955">
        <f t="shared" si="245"/>
        <v>0</v>
      </c>
      <c r="Q3955" s="10" t="s">
        <v>8311</v>
      </c>
      <c r="R3955" t="s">
        <v>8352</v>
      </c>
      <c r="S3955" s="15">
        <f t="shared" si="246"/>
        <v>40752.789710648147</v>
      </c>
      <c r="T3955" s="15">
        <f t="shared" si="247"/>
        <v>40782.789710648147</v>
      </c>
    </row>
    <row r="3956" spans="1:20" ht="43.2" hidden="1" x14ac:dyDescent="0.3">
      <c r="A3956">
        <v>1496</v>
      </c>
      <c r="B3956" s="3" t="s">
        <v>1497</v>
      </c>
      <c r="C3956" s="3" t="s">
        <v>5606</v>
      </c>
      <c r="D3956" s="6">
        <v>1500</v>
      </c>
      <c r="E3956" s="8">
        <v>0</v>
      </c>
      <c r="F3956" t="s">
        <v>8220</v>
      </c>
      <c r="G3956" t="s">
        <v>8223</v>
      </c>
      <c r="H3956" t="s">
        <v>8245</v>
      </c>
      <c r="I3956">
        <v>1410866659</v>
      </c>
      <c r="J3956">
        <v>1405682659</v>
      </c>
      <c r="K3956" t="b">
        <v>0</v>
      </c>
      <c r="L3956">
        <v>0</v>
      </c>
      <c r="M3956" t="b">
        <v>0</v>
      </c>
      <c r="N3956" t="s">
        <v>8273</v>
      </c>
      <c r="O3956">
        <f t="shared" si="244"/>
        <v>0</v>
      </c>
      <c r="P3956">
        <f t="shared" si="245"/>
        <v>0</v>
      </c>
      <c r="Q3956" s="10" t="s">
        <v>8311</v>
      </c>
      <c r="R3956" t="s">
        <v>8352</v>
      </c>
      <c r="S3956" s="15">
        <f t="shared" si="246"/>
        <v>41838.475219907406</v>
      </c>
      <c r="T3956" s="15">
        <f t="shared" si="247"/>
        <v>41898.475219907406</v>
      </c>
    </row>
    <row r="3957" spans="1:20" ht="43.2" hidden="1" x14ac:dyDescent="0.3">
      <c r="A3957">
        <v>1544</v>
      </c>
      <c r="B3957" s="3" t="s">
        <v>1545</v>
      </c>
      <c r="C3957" s="3" t="s">
        <v>5654</v>
      </c>
      <c r="D3957" s="6">
        <v>1000</v>
      </c>
      <c r="E3957" s="8">
        <v>0</v>
      </c>
      <c r="F3957" t="s">
        <v>8220</v>
      </c>
      <c r="G3957" t="s">
        <v>8223</v>
      </c>
      <c r="H3957" t="s">
        <v>8245</v>
      </c>
      <c r="I3957">
        <v>1427847480</v>
      </c>
      <c r="J3957">
        <v>1424222024</v>
      </c>
      <c r="K3957" t="b">
        <v>0</v>
      </c>
      <c r="L3957">
        <v>0</v>
      </c>
      <c r="M3957" t="b">
        <v>0</v>
      </c>
      <c r="N3957" t="s">
        <v>8287</v>
      </c>
      <c r="O3957">
        <f t="shared" si="244"/>
        <v>0</v>
      </c>
      <c r="P3957">
        <f t="shared" si="245"/>
        <v>0</v>
      </c>
      <c r="Q3957" s="10" t="s">
        <v>8313</v>
      </c>
      <c r="R3957" t="s">
        <v>8355</v>
      </c>
      <c r="S3957" s="15">
        <f t="shared" si="246"/>
        <v>42053.051203703704</v>
      </c>
      <c r="T3957" s="15">
        <f t="shared" si="247"/>
        <v>42095.012499999997</v>
      </c>
    </row>
    <row r="3958" spans="1:20" ht="43.2" hidden="1" x14ac:dyDescent="0.3">
      <c r="A3958">
        <v>1547</v>
      </c>
      <c r="B3958" s="3" t="s">
        <v>1548</v>
      </c>
      <c r="C3958" s="3" t="s">
        <v>5657</v>
      </c>
      <c r="D3958" s="6">
        <v>20</v>
      </c>
      <c r="E3958" s="8">
        <v>0</v>
      </c>
      <c r="F3958" t="s">
        <v>8220</v>
      </c>
      <c r="G3958" t="s">
        <v>8223</v>
      </c>
      <c r="H3958" t="s">
        <v>8245</v>
      </c>
      <c r="I3958">
        <v>1487844882</v>
      </c>
      <c r="J3958">
        <v>1487240082</v>
      </c>
      <c r="K3958" t="b">
        <v>0</v>
      </c>
      <c r="L3958">
        <v>0</v>
      </c>
      <c r="M3958" t="b">
        <v>0</v>
      </c>
      <c r="N3958" t="s">
        <v>8287</v>
      </c>
      <c r="O3958">
        <f t="shared" si="244"/>
        <v>0</v>
      </c>
      <c r="P3958">
        <f t="shared" si="245"/>
        <v>0</v>
      </c>
      <c r="Q3958" s="10" t="s">
        <v>8313</v>
      </c>
      <c r="R3958" t="s">
        <v>8355</v>
      </c>
      <c r="S3958" s="15">
        <f t="shared" si="246"/>
        <v>42782.426875000005</v>
      </c>
      <c r="T3958" s="15">
        <f t="shared" si="247"/>
        <v>42789.426875000005</v>
      </c>
    </row>
    <row r="3959" spans="1:20" ht="43.2" hidden="1" x14ac:dyDescent="0.3">
      <c r="A3959">
        <v>1551</v>
      </c>
      <c r="B3959" s="3" t="s">
        <v>1552</v>
      </c>
      <c r="C3959" s="3" t="s">
        <v>5661</v>
      </c>
      <c r="D3959" s="6">
        <v>3500</v>
      </c>
      <c r="E3959" s="8">
        <v>0</v>
      </c>
      <c r="F3959" t="s">
        <v>8220</v>
      </c>
      <c r="G3959" t="s">
        <v>8223</v>
      </c>
      <c r="H3959" t="s">
        <v>8245</v>
      </c>
      <c r="I3959">
        <v>1432756039</v>
      </c>
      <c r="J3959">
        <v>1430164039</v>
      </c>
      <c r="K3959" t="b">
        <v>0</v>
      </c>
      <c r="L3959">
        <v>0</v>
      </c>
      <c r="M3959" t="b">
        <v>0</v>
      </c>
      <c r="N3959" t="s">
        <v>8287</v>
      </c>
      <c r="O3959">
        <f t="shared" si="244"/>
        <v>0</v>
      </c>
      <c r="P3959">
        <f t="shared" si="245"/>
        <v>0</v>
      </c>
      <c r="Q3959" s="10" t="s">
        <v>8313</v>
      </c>
      <c r="R3959" t="s">
        <v>8355</v>
      </c>
      <c r="S3959" s="15">
        <f t="shared" si="246"/>
        <v>42121.824525462958</v>
      </c>
      <c r="T3959" s="15">
        <f t="shared" si="247"/>
        <v>42151.824525462958</v>
      </c>
    </row>
    <row r="3960" spans="1:20" ht="43.2" hidden="1" x14ac:dyDescent="0.3">
      <c r="A3960">
        <v>1553</v>
      </c>
      <c r="B3960" s="3" t="s">
        <v>1554</v>
      </c>
      <c r="C3960" s="3" t="s">
        <v>5663</v>
      </c>
      <c r="D3960" s="6">
        <v>6000</v>
      </c>
      <c r="E3960" s="8">
        <v>0</v>
      </c>
      <c r="F3960" t="s">
        <v>8220</v>
      </c>
      <c r="G3960" t="s">
        <v>8223</v>
      </c>
      <c r="H3960" t="s">
        <v>8245</v>
      </c>
      <c r="I3960">
        <v>1441176447</v>
      </c>
      <c r="J3960">
        <v>1438584447</v>
      </c>
      <c r="K3960" t="b">
        <v>0</v>
      </c>
      <c r="L3960">
        <v>0</v>
      </c>
      <c r="M3960" t="b">
        <v>0</v>
      </c>
      <c r="N3960" t="s">
        <v>8287</v>
      </c>
      <c r="O3960">
        <f t="shared" si="244"/>
        <v>0</v>
      </c>
      <c r="P3960">
        <f t="shared" si="245"/>
        <v>0</v>
      </c>
      <c r="Q3960" s="10" t="s">
        <v>8313</v>
      </c>
      <c r="R3960" t="s">
        <v>8355</v>
      </c>
      <c r="S3960" s="15">
        <f t="shared" si="246"/>
        <v>42219.282951388886</v>
      </c>
      <c r="T3960" s="15">
        <f t="shared" si="247"/>
        <v>42249.282951388886</v>
      </c>
    </row>
    <row r="3961" spans="1:20" ht="57.6" hidden="1" x14ac:dyDescent="0.3">
      <c r="A3961">
        <v>1554</v>
      </c>
      <c r="B3961" s="3" t="s">
        <v>1555</v>
      </c>
      <c r="C3961" s="3" t="s">
        <v>5664</v>
      </c>
      <c r="D3961" s="6">
        <v>20000</v>
      </c>
      <c r="E3961" s="8">
        <v>0</v>
      </c>
      <c r="F3961" t="s">
        <v>8220</v>
      </c>
      <c r="G3961" t="s">
        <v>8225</v>
      </c>
      <c r="H3961" t="s">
        <v>8247</v>
      </c>
      <c r="I3961">
        <v>1438495390</v>
      </c>
      <c r="J3961">
        <v>1435903390</v>
      </c>
      <c r="K3961" t="b">
        <v>0</v>
      </c>
      <c r="L3961">
        <v>0</v>
      </c>
      <c r="M3961" t="b">
        <v>0</v>
      </c>
      <c r="N3961" t="s">
        <v>8287</v>
      </c>
      <c r="O3961">
        <f t="shared" si="244"/>
        <v>0</v>
      </c>
      <c r="P3961">
        <f t="shared" si="245"/>
        <v>0</v>
      </c>
      <c r="Q3961" s="10" t="s">
        <v>8313</v>
      </c>
      <c r="R3961" t="s">
        <v>8355</v>
      </c>
      <c r="S3961" s="15">
        <f t="shared" si="246"/>
        <v>42188.252199074079</v>
      </c>
      <c r="T3961" s="15">
        <f t="shared" si="247"/>
        <v>42218.252199074079</v>
      </c>
    </row>
    <row r="3962" spans="1:20" ht="43.2" hidden="1" x14ac:dyDescent="0.3">
      <c r="A3962">
        <v>1555</v>
      </c>
      <c r="B3962" s="3" t="s">
        <v>1556</v>
      </c>
      <c r="C3962" s="3" t="s">
        <v>5665</v>
      </c>
      <c r="D3962" s="6">
        <v>750</v>
      </c>
      <c r="E3962" s="8">
        <v>0</v>
      </c>
      <c r="F3962" t="s">
        <v>8220</v>
      </c>
      <c r="G3962" t="s">
        <v>8223</v>
      </c>
      <c r="H3962" t="s">
        <v>8245</v>
      </c>
      <c r="I3962">
        <v>1442509200</v>
      </c>
      <c r="J3962">
        <v>1440513832</v>
      </c>
      <c r="K3962" t="b">
        <v>0</v>
      </c>
      <c r="L3962">
        <v>0</v>
      </c>
      <c r="M3962" t="b">
        <v>0</v>
      </c>
      <c r="N3962" t="s">
        <v>8287</v>
      </c>
      <c r="O3962">
        <f t="shared" si="244"/>
        <v>0</v>
      </c>
      <c r="P3962">
        <f t="shared" si="245"/>
        <v>0</v>
      </c>
      <c r="Q3962" s="10" t="s">
        <v>8313</v>
      </c>
      <c r="R3962" t="s">
        <v>8355</v>
      </c>
      <c r="S3962" s="15">
        <f t="shared" si="246"/>
        <v>42241.613796296297</v>
      </c>
      <c r="T3962" s="15">
        <f t="shared" si="247"/>
        <v>42264.708333333328</v>
      </c>
    </row>
    <row r="3963" spans="1:20" ht="43.2" hidden="1" x14ac:dyDescent="0.3">
      <c r="A3963">
        <v>1584</v>
      </c>
      <c r="B3963" s="3" t="s">
        <v>1585</v>
      </c>
      <c r="C3963" s="3" t="s">
        <v>5694</v>
      </c>
      <c r="D3963" s="6">
        <v>1200</v>
      </c>
      <c r="E3963" s="8">
        <v>0</v>
      </c>
      <c r="F3963" t="s">
        <v>8220</v>
      </c>
      <c r="G3963" t="s">
        <v>8223</v>
      </c>
      <c r="H3963" t="s">
        <v>8245</v>
      </c>
      <c r="I3963">
        <v>1401464101</v>
      </c>
      <c r="J3963">
        <v>1400600101</v>
      </c>
      <c r="K3963" t="b">
        <v>0</v>
      </c>
      <c r="L3963">
        <v>0</v>
      </c>
      <c r="M3963" t="b">
        <v>0</v>
      </c>
      <c r="N3963" t="s">
        <v>8289</v>
      </c>
      <c r="O3963">
        <f t="shared" si="244"/>
        <v>0</v>
      </c>
      <c r="P3963">
        <f t="shared" si="245"/>
        <v>0</v>
      </c>
      <c r="Q3963" s="10" t="s">
        <v>8313</v>
      </c>
      <c r="R3963" t="s">
        <v>8351</v>
      </c>
      <c r="S3963" s="15">
        <f t="shared" si="246"/>
        <v>41779.649317129632</v>
      </c>
      <c r="T3963" s="15">
        <f t="shared" si="247"/>
        <v>41789.649317129632</v>
      </c>
    </row>
    <row r="3964" spans="1:20" ht="28.8" hidden="1" x14ac:dyDescent="0.3">
      <c r="A3964">
        <v>1586</v>
      </c>
      <c r="B3964" s="3" t="s">
        <v>1587</v>
      </c>
      <c r="C3964" s="3" t="s">
        <v>5696</v>
      </c>
      <c r="D3964" s="6">
        <v>1500</v>
      </c>
      <c r="E3964" s="8">
        <v>0</v>
      </c>
      <c r="F3964" t="s">
        <v>8220</v>
      </c>
      <c r="G3964" t="s">
        <v>8223</v>
      </c>
      <c r="H3964" t="s">
        <v>8245</v>
      </c>
      <c r="I3964">
        <v>1428197422</v>
      </c>
      <c r="J3964">
        <v>1425609022</v>
      </c>
      <c r="K3964" t="b">
        <v>0</v>
      </c>
      <c r="L3964">
        <v>0</v>
      </c>
      <c r="M3964" t="b">
        <v>0</v>
      </c>
      <c r="N3964" t="s">
        <v>8289</v>
      </c>
      <c r="O3964">
        <f t="shared" si="244"/>
        <v>0</v>
      </c>
      <c r="P3964">
        <f t="shared" si="245"/>
        <v>0</v>
      </c>
      <c r="Q3964" s="10" t="s">
        <v>8313</v>
      </c>
      <c r="R3964" t="s">
        <v>8351</v>
      </c>
      <c r="S3964" s="15">
        <f t="shared" si="246"/>
        <v>42069.104421296302</v>
      </c>
      <c r="T3964" s="15">
        <f t="shared" si="247"/>
        <v>42099.062754629631</v>
      </c>
    </row>
    <row r="3965" spans="1:20" ht="28.8" hidden="1" x14ac:dyDescent="0.3">
      <c r="A3965">
        <v>1588</v>
      </c>
      <c r="B3965" s="3" t="s">
        <v>1589</v>
      </c>
      <c r="C3965" s="3" t="s">
        <v>5698</v>
      </c>
      <c r="D3965" s="6">
        <v>516</v>
      </c>
      <c r="E3965" s="8">
        <v>0</v>
      </c>
      <c r="F3965" t="s">
        <v>8220</v>
      </c>
      <c r="G3965" t="s">
        <v>8223</v>
      </c>
      <c r="H3965" t="s">
        <v>8245</v>
      </c>
      <c r="I3965">
        <v>1422735120</v>
      </c>
      <c r="J3965">
        <v>1420091999</v>
      </c>
      <c r="K3965" t="b">
        <v>0</v>
      </c>
      <c r="L3965">
        <v>0</v>
      </c>
      <c r="M3965" t="b">
        <v>0</v>
      </c>
      <c r="N3965" t="s">
        <v>8289</v>
      </c>
      <c r="O3965">
        <f t="shared" si="244"/>
        <v>0</v>
      </c>
      <c r="P3965">
        <f t="shared" si="245"/>
        <v>0</v>
      </c>
      <c r="Q3965" s="10" t="s">
        <v>8313</v>
      </c>
      <c r="R3965" t="s">
        <v>8351</v>
      </c>
      <c r="S3965" s="15">
        <f t="shared" si="246"/>
        <v>42005.24998842593</v>
      </c>
      <c r="T3965" s="15">
        <f t="shared" si="247"/>
        <v>42035.841666666667</v>
      </c>
    </row>
    <row r="3966" spans="1:20" ht="43.2" hidden="1" x14ac:dyDescent="0.3">
      <c r="A3966">
        <v>1589</v>
      </c>
      <c r="B3966" s="3" t="s">
        <v>1590</v>
      </c>
      <c r="C3966" s="3" t="s">
        <v>5699</v>
      </c>
      <c r="D3966" s="6">
        <v>1200</v>
      </c>
      <c r="E3966" s="8">
        <v>0</v>
      </c>
      <c r="F3966" t="s">
        <v>8220</v>
      </c>
      <c r="G3966" t="s">
        <v>8223</v>
      </c>
      <c r="H3966" t="s">
        <v>8245</v>
      </c>
      <c r="I3966">
        <v>1444433886</v>
      </c>
      <c r="J3966">
        <v>1441841886</v>
      </c>
      <c r="K3966" t="b">
        <v>0</v>
      </c>
      <c r="L3966">
        <v>0</v>
      </c>
      <c r="M3966" t="b">
        <v>0</v>
      </c>
      <c r="N3966" t="s">
        <v>8289</v>
      </c>
      <c r="O3966">
        <f t="shared" si="244"/>
        <v>0</v>
      </c>
      <c r="P3966">
        <f t="shared" si="245"/>
        <v>0</v>
      </c>
      <c r="Q3966" s="10" t="s">
        <v>8313</v>
      </c>
      <c r="R3966" t="s">
        <v>8351</v>
      </c>
      <c r="S3966" s="15">
        <f t="shared" si="246"/>
        <v>42256.984791666662</v>
      </c>
      <c r="T3966" s="15">
        <f t="shared" si="247"/>
        <v>42286.984791666662</v>
      </c>
    </row>
    <row r="3967" spans="1:20" ht="28.8" hidden="1" x14ac:dyDescent="0.3">
      <c r="A3967">
        <v>1592</v>
      </c>
      <c r="B3967" s="3" t="s">
        <v>1593</v>
      </c>
      <c r="C3967" s="3" t="s">
        <v>5702</v>
      </c>
      <c r="D3967" s="6">
        <v>25</v>
      </c>
      <c r="E3967" s="8">
        <v>0</v>
      </c>
      <c r="F3967" t="s">
        <v>8220</v>
      </c>
      <c r="G3967" t="s">
        <v>8223</v>
      </c>
      <c r="H3967" t="s">
        <v>8245</v>
      </c>
      <c r="I3967">
        <v>1427503485</v>
      </c>
      <c r="J3967">
        <v>1423619085</v>
      </c>
      <c r="K3967" t="b">
        <v>0</v>
      </c>
      <c r="L3967">
        <v>0</v>
      </c>
      <c r="M3967" t="b">
        <v>0</v>
      </c>
      <c r="N3967" t="s">
        <v>8289</v>
      </c>
      <c r="O3967">
        <f t="shared" si="244"/>
        <v>0</v>
      </c>
      <c r="P3967">
        <f t="shared" si="245"/>
        <v>0</v>
      </c>
      <c r="Q3967" s="10" t="s">
        <v>8313</v>
      </c>
      <c r="R3967" t="s">
        <v>8351</v>
      </c>
      <c r="S3967" s="15">
        <f t="shared" si="246"/>
        <v>42046.072743055556</v>
      </c>
      <c r="T3967" s="15">
        <f t="shared" si="247"/>
        <v>42091.031076388885</v>
      </c>
    </row>
    <row r="3968" spans="1:20" ht="43.2" hidden="1" x14ac:dyDescent="0.3">
      <c r="A3968">
        <v>1597</v>
      </c>
      <c r="B3968" s="3" t="s">
        <v>1598</v>
      </c>
      <c r="C3968" s="3" t="s">
        <v>5707</v>
      </c>
      <c r="D3968" s="6">
        <v>15000</v>
      </c>
      <c r="E3968" s="8">
        <v>0</v>
      </c>
      <c r="F3968" t="s">
        <v>8220</v>
      </c>
      <c r="G3968" t="s">
        <v>8223</v>
      </c>
      <c r="H3968" t="s">
        <v>8245</v>
      </c>
      <c r="I3968">
        <v>1474360197</v>
      </c>
      <c r="J3968">
        <v>1471768197</v>
      </c>
      <c r="K3968" t="b">
        <v>0</v>
      </c>
      <c r="L3968">
        <v>0</v>
      </c>
      <c r="M3968" t="b">
        <v>0</v>
      </c>
      <c r="N3968" t="s">
        <v>8289</v>
      </c>
      <c r="O3968">
        <f t="shared" si="244"/>
        <v>0</v>
      </c>
      <c r="P3968">
        <f t="shared" si="245"/>
        <v>0</v>
      </c>
      <c r="Q3968" s="10" t="s">
        <v>8313</v>
      </c>
      <c r="R3968" t="s">
        <v>8351</v>
      </c>
      <c r="S3968" s="15">
        <f t="shared" si="246"/>
        <v>42603.354131944448</v>
      </c>
      <c r="T3968" s="15">
        <f t="shared" si="247"/>
        <v>42633.354131944448</v>
      </c>
    </row>
    <row r="3969" spans="1:20" ht="43.2" hidden="1" x14ac:dyDescent="0.3">
      <c r="A3969">
        <v>1599</v>
      </c>
      <c r="B3969" s="3" t="s">
        <v>1600</v>
      </c>
      <c r="C3969" s="3" t="s">
        <v>5709</v>
      </c>
      <c r="D3969" s="6">
        <v>500</v>
      </c>
      <c r="E3969" s="8">
        <v>0</v>
      </c>
      <c r="F3969" t="s">
        <v>8220</v>
      </c>
      <c r="G3969" t="s">
        <v>8224</v>
      </c>
      <c r="H3969" t="s">
        <v>8246</v>
      </c>
      <c r="I3969">
        <v>1460116576</v>
      </c>
      <c r="J3969">
        <v>1457528176</v>
      </c>
      <c r="K3969" t="b">
        <v>0</v>
      </c>
      <c r="L3969">
        <v>0</v>
      </c>
      <c r="M3969" t="b">
        <v>0</v>
      </c>
      <c r="N3969" t="s">
        <v>8289</v>
      </c>
      <c r="O3969">
        <f t="shared" si="244"/>
        <v>0</v>
      </c>
      <c r="P3969">
        <f t="shared" si="245"/>
        <v>0</v>
      </c>
      <c r="Q3969" s="10" t="s">
        <v>8313</v>
      </c>
      <c r="R3969" t="s">
        <v>8351</v>
      </c>
      <c r="S3969" s="15">
        <f t="shared" si="246"/>
        <v>42438.53907407407</v>
      </c>
      <c r="T3969" s="15">
        <f t="shared" si="247"/>
        <v>42468.497407407413</v>
      </c>
    </row>
    <row r="3970" spans="1:20" ht="43.2" hidden="1" x14ac:dyDescent="0.3">
      <c r="A3970">
        <v>1705</v>
      </c>
      <c r="B3970" s="3" t="s">
        <v>1706</v>
      </c>
      <c r="C3970" s="3" t="s">
        <v>5815</v>
      </c>
      <c r="D3970" s="6">
        <v>2000</v>
      </c>
      <c r="E3970" s="8">
        <v>0</v>
      </c>
      <c r="F3970" t="s">
        <v>8220</v>
      </c>
      <c r="G3970" t="s">
        <v>8223</v>
      </c>
      <c r="H3970" t="s">
        <v>8245</v>
      </c>
      <c r="I3970">
        <v>1441814400</v>
      </c>
      <c r="J3970">
        <v>1440807846</v>
      </c>
      <c r="K3970" t="b">
        <v>0</v>
      </c>
      <c r="L3970">
        <v>0</v>
      </c>
      <c r="M3970" t="b">
        <v>0</v>
      </c>
      <c r="N3970" t="s">
        <v>8291</v>
      </c>
      <c r="O3970">
        <f t="shared" si="244"/>
        <v>0</v>
      </c>
      <c r="P3970">
        <f t="shared" si="245"/>
        <v>0</v>
      </c>
      <c r="Q3970" s="10" t="s">
        <v>8327</v>
      </c>
      <c r="R3970" t="s">
        <v>8330</v>
      </c>
      <c r="S3970" s="15">
        <f t="shared" si="246"/>
        <v>42245.016736111109</v>
      </c>
      <c r="T3970" s="15">
        <f t="shared" si="247"/>
        <v>42256.666666666672</v>
      </c>
    </row>
    <row r="3971" spans="1:20" ht="43.2" hidden="1" x14ac:dyDescent="0.3">
      <c r="A3971">
        <v>1706</v>
      </c>
      <c r="B3971" s="3" t="s">
        <v>1707</v>
      </c>
      <c r="C3971" s="3" t="s">
        <v>5816</v>
      </c>
      <c r="D3971" s="6">
        <v>5500</v>
      </c>
      <c r="E3971" s="8">
        <v>0</v>
      </c>
      <c r="F3971" t="s">
        <v>8220</v>
      </c>
      <c r="G3971" t="s">
        <v>8235</v>
      </c>
      <c r="H3971" t="s">
        <v>8248</v>
      </c>
      <c r="I3971">
        <v>1440314472</v>
      </c>
      <c r="J3971">
        <v>1435130472</v>
      </c>
      <c r="K3971" t="b">
        <v>0</v>
      </c>
      <c r="L3971">
        <v>0</v>
      </c>
      <c r="M3971" t="b">
        <v>0</v>
      </c>
      <c r="N3971" t="s">
        <v>8291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8327</v>
      </c>
      <c r="R3971" t="s">
        <v>8330</v>
      </c>
      <c r="S3971" s="15">
        <f t="shared" ref="S3971:S4034" si="250">(((J3971/60)/60)/24)+DATE(1970,1,1)</f>
        <v>42179.306388888886</v>
      </c>
      <c r="T3971" s="15">
        <f t="shared" ref="T3971:T4034" si="251">(((I3971/60)/60)/24)+DATE(1970,1,1)</f>
        <v>42239.306388888886</v>
      </c>
    </row>
    <row r="3972" spans="1:20" ht="57.6" hidden="1" x14ac:dyDescent="0.3">
      <c r="A3972">
        <v>1708</v>
      </c>
      <c r="B3972" s="3" t="s">
        <v>1709</v>
      </c>
      <c r="C3972" s="3" t="s">
        <v>5818</v>
      </c>
      <c r="D3972" s="6">
        <v>7000</v>
      </c>
      <c r="E3972" s="8">
        <v>0</v>
      </c>
      <c r="F3972" t="s">
        <v>8220</v>
      </c>
      <c r="G3972" t="s">
        <v>8223</v>
      </c>
      <c r="H3972" t="s">
        <v>8245</v>
      </c>
      <c r="I3972">
        <v>1462135706</v>
      </c>
      <c r="J3972">
        <v>1458679706</v>
      </c>
      <c r="K3972" t="b">
        <v>0</v>
      </c>
      <c r="L3972">
        <v>0</v>
      </c>
      <c r="M3972" t="b">
        <v>0</v>
      </c>
      <c r="N3972" t="s">
        <v>8291</v>
      </c>
      <c r="O3972">
        <f t="shared" si="248"/>
        <v>0</v>
      </c>
      <c r="P3972">
        <f t="shared" si="249"/>
        <v>0</v>
      </c>
      <c r="Q3972" s="10" t="s">
        <v>8327</v>
      </c>
      <c r="R3972" t="s">
        <v>8330</v>
      </c>
      <c r="S3972" s="15">
        <f t="shared" si="250"/>
        <v>42451.866967592592</v>
      </c>
      <c r="T3972" s="15">
        <f t="shared" si="251"/>
        <v>42491.866967592592</v>
      </c>
    </row>
    <row r="3973" spans="1:20" ht="57.6" hidden="1" x14ac:dyDescent="0.3">
      <c r="A3973">
        <v>1712</v>
      </c>
      <c r="B3973" s="3" t="s">
        <v>1713</v>
      </c>
      <c r="C3973" s="3" t="s">
        <v>5822</v>
      </c>
      <c r="D3973" s="6">
        <v>5000</v>
      </c>
      <c r="E3973" s="8">
        <v>0</v>
      </c>
      <c r="F3973" t="s">
        <v>8220</v>
      </c>
      <c r="G3973" t="s">
        <v>8223</v>
      </c>
      <c r="H3973" t="s">
        <v>8245</v>
      </c>
      <c r="I3973">
        <v>1435701353</v>
      </c>
      <c r="J3973">
        <v>1430517353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8327</v>
      </c>
      <c r="R3973" t="s">
        <v>8330</v>
      </c>
      <c r="S3973" s="15">
        <f t="shared" si="250"/>
        <v>42125.913807870369</v>
      </c>
      <c r="T3973" s="15">
        <f t="shared" si="251"/>
        <v>42185.913807870369</v>
      </c>
    </row>
    <row r="3974" spans="1:20" ht="43.2" hidden="1" x14ac:dyDescent="0.3">
      <c r="A3974">
        <v>1721</v>
      </c>
      <c r="B3974" s="3" t="s">
        <v>1722</v>
      </c>
      <c r="C3974" s="3" t="s">
        <v>5831</v>
      </c>
      <c r="D3974" s="6">
        <v>5000</v>
      </c>
      <c r="E3974" s="8">
        <v>0</v>
      </c>
      <c r="F3974" t="s">
        <v>8220</v>
      </c>
      <c r="G3974" t="s">
        <v>8223</v>
      </c>
      <c r="H3974" t="s">
        <v>8245</v>
      </c>
      <c r="I3974">
        <v>1449831863</v>
      </c>
      <c r="J3974">
        <v>1447239863</v>
      </c>
      <c r="K3974" t="b">
        <v>0</v>
      </c>
      <c r="L3974">
        <v>0</v>
      </c>
      <c r="M3974" t="b">
        <v>0</v>
      </c>
      <c r="N3974" t="s">
        <v>8291</v>
      </c>
      <c r="O3974">
        <f t="shared" si="248"/>
        <v>0</v>
      </c>
      <c r="P3974">
        <f t="shared" si="249"/>
        <v>0</v>
      </c>
      <c r="Q3974" s="10" t="s">
        <v>8327</v>
      </c>
      <c r="R3974" t="s">
        <v>8330</v>
      </c>
      <c r="S3974" s="15">
        <f t="shared" si="250"/>
        <v>42319.461377314816</v>
      </c>
      <c r="T3974" s="15">
        <f t="shared" si="251"/>
        <v>42349.461377314816</v>
      </c>
    </row>
    <row r="3975" spans="1:20" ht="43.2" hidden="1" x14ac:dyDescent="0.3">
      <c r="A3975">
        <v>1729</v>
      </c>
      <c r="B3975" s="3" t="s">
        <v>1730</v>
      </c>
      <c r="C3975" s="3" t="s">
        <v>5839</v>
      </c>
      <c r="D3975" s="6">
        <v>10000</v>
      </c>
      <c r="E3975" s="8">
        <v>0</v>
      </c>
      <c r="F3975" t="s">
        <v>8220</v>
      </c>
      <c r="G3975" t="s">
        <v>8223</v>
      </c>
      <c r="H3975" t="s">
        <v>8245</v>
      </c>
      <c r="I3975">
        <v>1465521306</v>
      </c>
      <c r="J3975">
        <v>1460337306</v>
      </c>
      <c r="K3975" t="b">
        <v>0</v>
      </c>
      <c r="L3975">
        <v>0</v>
      </c>
      <c r="M3975" t="b">
        <v>0</v>
      </c>
      <c r="N3975" t="s">
        <v>8291</v>
      </c>
      <c r="O3975">
        <f t="shared" si="248"/>
        <v>0</v>
      </c>
      <c r="P3975">
        <f t="shared" si="249"/>
        <v>0</v>
      </c>
      <c r="Q3975" s="10" t="s">
        <v>8327</v>
      </c>
      <c r="R3975" t="s">
        <v>8330</v>
      </c>
      <c r="S3975" s="15">
        <f t="shared" si="250"/>
        <v>42471.052152777775</v>
      </c>
      <c r="T3975" s="15">
        <f t="shared" si="251"/>
        <v>42531.052152777775</v>
      </c>
    </row>
    <row r="3976" spans="1:20" ht="43.2" hidden="1" x14ac:dyDescent="0.3">
      <c r="A3976">
        <v>1730</v>
      </c>
      <c r="B3976" s="3" t="s">
        <v>1731</v>
      </c>
      <c r="C3976" s="3" t="s">
        <v>5840</v>
      </c>
      <c r="D3976" s="6">
        <v>3000</v>
      </c>
      <c r="E3976" s="8">
        <v>0</v>
      </c>
      <c r="F3976" t="s">
        <v>8220</v>
      </c>
      <c r="G3976" t="s">
        <v>8223</v>
      </c>
      <c r="H3976" t="s">
        <v>8245</v>
      </c>
      <c r="I3976">
        <v>1445738783</v>
      </c>
      <c r="J3976">
        <v>1443146783</v>
      </c>
      <c r="K3976" t="b">
        <v>0</v>
      </c>
      <c r="L3976">
        <v>0</v>
      </c>
      <c r="M3976" t="b">
        <v>0</v>
      </c>
      <c r="N3976" t="s">
        <v>8291</v>
      </c>
      <c r="O3976">
        <f t="shared" si="248"/>
        <v>0</v>
      </c>
      <c r="P3976">
        <f t="shared" si="249"/>
        <v>0</v>
      </c>
      <c r="Q3976" s="10" t="s">
        <v>8327</v>
      </c>
      <c r="R3976" t="s">
        <v>8330</v>
      </c>
      <c r="S3976" s="15">
        <f t="shared" si="250"/>
        <v>42272.087766203709</v>
      </c>
      <c r="T3976" s="15">
        <f t="shared" si="251"/>
        <v>42302.087766203709</v>
      </c>
    </row>
    <row r="3977" spans="1:20" ht="28.8" hidden="1" x14ac:dyDescent="0.3">
      <c r="A3977">
        <v>1731</v>
      </c>
      <c r="B3977" s="3" t="s">
        <v>1732</v>
      </c>
      <c r="C3977" s="3" t="s">
        <v>5841</v>
      </c>
      <c r="D3977" s="6">
        <v>1000</v>
      </c>
      <c r="E3977" s="8">
        <v>0</v>
      </c>
      <c r="F3977" t="s">
        <v>8220</v>
      </c>
      <c r="G3977" t="s">
        <v>8223</v>
      </c>
      <c r="H3977" t="s">
        <v>8245</v>
      </c>
      <c r="I3977">
        <v>1434034800</v>
      </c>
      <c r="J3977">
        <v>1432849552</v>
      </c>
      <c r="K3977" t="b">
        <v>0</v>
      </c>
      <c r="L3977">
        <v>0</v>
      </c>
      <c r="M3977" t="b">
        <v>0</v>
      </c>
      <c r="N3977" t="s">
        <v>8291</v>
      </c>
      <c r="O3977">
        <f t="shared" si="248"/>
        <v>0</v>
      </c>
      <c r="P3977">
        <f t="shared" si="249"/>
        <v>0</v>
      </c>
      <c r="Q3977" s="10" t="s">
        <v>8327</v>
      </c>
      <c r="R3977" t="s">
        <v>8330</v>
      </c>
      <c r="S3977" s="15">
        <f t="shared" si="250"/>
        <v>42152.906851851847</v>
      </c>
      <c r="T3977" s="15">
        <f t="shared" si="251"/>
        <v>42166.625</v>
      </c>
    </row>
    <row r="3978" spans="1:20" ht="43.2" hidden="1" x14ac:dyDescent="0.3">
      <c r="A3978">
        <v>1732</v>
      </c>
      <c r="B3978" s="3" t="s">
        <v>1733</v>
      </c>
      <c r="C3978" s="3" t="s">
        <v>5842</v>
      </c>
      <c r="D3978" s="6">
        <v>4000</v>
      </c>
      <c r="E3978" s="8">
        <v>0</v>
      </c>
      <c r="F3978" t="s">
        <v>8220</v>
      </c>
      <c r="G3978" t="s">
        <v>8223</v>
      </c>
      <c r="H3978" t="s">
        <v>8245</v>
      </c>
      <c r="I3978">
        <v>1452920400</v>
      </c>
      <c r="J3978">
        <v>1447777481</v>
      </c>
      <c r="K3978" t="b">
        <v>0</v>
      </c>
      <c r="L3978">
        <v>0</v>
      </c>
      <c r="M3978" t="b">
        <v>0</v>
      </c>
      <c r="N3978" t="s">
        <v>8291</v>
      </c>
      <c r="O3978">
        <f t="shared" si="248"/>
        <v>0</v>
      </c>
      <c r="P3978">
        <f t="shared" si="249"/>
        <v>0</v>
      </c>
      <c r="Q3978" s="10" t="s">
        <v>8327</v>
      </c>
      <c r="R3978" t="s">
        <v>8330</v>
      </c>
      <c r="S3978" s="15">
        <f t="shared" si="250"/>
        <v>42325.683807870373</v>
      </c>
      <c r="T3978" s="15">
        <f t="shared" si="251"/>
        <v>42385.208333333328</v>
      </c>
    </row>
    <row r="3979" spans="1:20" ht="43.2" hidden="1" x14ac:dyDescent="0.3">
      <c r="A3979">
        <v>1733</v>
      </c>
      <c r="B3979" s="3" t="s">
        <v>1734</v>
      </c>
      <c r="C3979" s="3" t="s">
        <v>5843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1473802200</v>
      </c>
      <c r="J3979">
        <v>1472746374</v>
      </c>
      <c r="K3979" t="b">
        <v>0</v>
      </c>
      <c r="L3979">
        <v>0</v>
      </c>
      <c r="M3979" t="b">
        <v>0</v>
      </c>
      <c r="N3979" t="s">
        <v>8291</v>
      </c>
      <c r="O3979">
        <f t="shared" si="248"/>
        <v>0</v>
      </c>
      <c r="P3979">
        <f t="shared" si="249"/>
        <v>0</v>
      </c>
      <c r="Q3979" s="10" t="s">
        <v>8327</v>
      </c>
      <c r="R3979" t="s">
        <v>8330</v>
      </c>
      <c r="S3979" s="15">
        <f t="shared" si="250"/>
        <v>42614.675625000003</v>
      </c>
      <c r="T3979" s="15">
        <f t="shared" si="251"/>
        <v>42626.895833333328</v>
      </c>
    </row>
    <row r="3980" spans="1:20" ht="43.2" hidden="1" x14ac:dyDescent="0.3">
      <c r="A3980">
        <v>1740</v>
      </c>
      <c r="B3980" s="3" t="s">
        <v>1741</v>
      </c>
      <c r="C3980" s="3" t="s">
        <v>5850</v>
      </c>
      <c r="D3980" s="6">
        <v>3000</v>
      </c>
      <c r="E3980" s="8">
        <v>0</v>
      </c>
      <c r="F3980" t="s">
        <v>8220</v>
      </c>
      <c r="G3980" t="s">
        <v>8223</v>
      </c>
      <c r="H3980" t="s">
        <v>8245</v>
      </c>
      <c r="I3980">
        <v>1437075422</v>
      </c>
      <c r="J3980">
        <v>1434483422</v>
      </c>
      <c r="K3980" t="b">
        <v>0</v>
      </c>
      <c r="L3980">
        <v>0</v>
      </c>
      <c r="M3980" t="b">
        <v>0</v>
      </c>
      <c r="N3980" t="s">
        <v>8291</v>
      </c>
      <c r="O3980">
        <f t="shared" si="248"/>
        <v>0</v>
      </c>
      <c r="P3980">
        <f t="shared" si="249"/>
        <v>0</v>
      </c>
      <c r="Q3980" s="10" t="s">
        <v>8327</v>
      </c>
      <c r="R3980" t="s">
        <v>8330</v>
      </c>
      <c r="S3980" s="15">
        <f t="shared" si="250"/>
        <v>42171.817384259266</v>
      </c>
      <c r="T3980" s="15">
        <f t="shared" si="251"/>
        <v>42201.817384259266</v>
      </c>
    </row>
    <row r="3981" spans="1:20" ht="28.8" hidden="1" x14ac:dyDescent="0.3">
      <c r="A3981">
        <v>1766</v>
      </c>
      <c r="B3981" s="3" t="s">
        <v>1767</v>
      </c>
      <c r="C3981" s="3" t="s">
        <v>5876</v>
      </c>
      <c r="D3981" s="6">
        <v>1500</v>
      </c>
      <c r="E3981" s="8">
        <v>0</v>
      </c>
      <c r="F3981" t="s">
        <v>8220</v>
      </c>
      <c r="G3981" t="s">
        <v>8225</v>
      </c>
      <c r="H3981" t="s">
        <v>8247</v>
      </c>
      <c r="I3981">
        <v>1408999088</v>
      </c>
      <c r="J3981">
        <v>1407184688</v>
      </c>
      <c r="K3981" t="b">
        <v>1</v>
      </c>
      <c r="L3981">
        <v>0</v>
      </c>
      <c r="M3981" t="b">
        <v>0</v>
      </c>
      <c r="N3981" t="s">
        <v>8283</v>
      </c>
      <c r="O3981">
        <f t="shared" si="248"/>
        <v>0</v>
      </c>
      <c r="P3981">
        <f t="shared" si="249"/>
        <v>0</v>
      </c>
      <c r="Q3981" s="10" t="s">
        <v>8313</v>
      </c>
      <c r="R3981" t="s">
        <v>8314</v>
      </c>
      <c r="S3981" s="15">
        <f t="shared" si="250"/>
        <v>41855.859814814816</v>
      </c>
      <c r="T3981" s="15">
        <f t="shared" si="251"/>
        <v>41876.859814814816</v>
      </c>
    </row>
    <row r="3982" spans="1:20" ht="43.2" hidden="1" x14ac:dyDescent="0.3">
      <c r="A3982">
        <v>1813</v>
      </c>
      <c r="B3982" s="3" t="s">
        <v>1814</v>
      </c>
      <c r="C3982" s="3" t="s">
        <v>5923</v>
      </c>
      <c r="D3982" s="6">
        <v>8750</v>
      </c>
      <c r="E3982" s="8">
        <v>0</v>
      </c>
      <c r="F3982" t="s">
        <v>8220</v>
      </c>
      <c r="G3982" t="s">
        <v>8224</v>
      </c>
      <c r="H3982" t="s">
        <v>8246</v>
      </c>
      <c r="I3982">
        <v>1407532812</v>
      </c>
      <c r="J3982">
        <v>1404940812</v>
      </c>
      <c r="K3982" t="b">
        <v>0</v>
      </c>
      <c r="L3982">
        <v>0</v>
      </c>
      <c r="M3982" t="b">
        <v>0</v>
      </c>
      <c r="N3982" t="s">
        <v>8283</v>
      </c>
      <c r="O3982">
        <f t="shared" si="248"/>
        <v>0</v>
      </c>
      <c r="P3982">
        <f t="shared" si="249"/>
        <v>0</v>
      </c>
      <c r="Q3982" s="10" t="s">
        <v>8313</v>
      </c>
      <c r="R3982" t="s">
        <v>8314</v>
      </c>
      <c r="S3982" s="15">
        <f t="shared" si="250"/>
        <v>41829.889027777775</v>
      </c>
      <c r="T3982" s="15">
        <f t="shared" si="251"/>
        <v>41859.889027777775</v>
      </c>
    </row>
    <row r="3983" spans="1:20" ht="57.6" hidden="1" x14ac:dyDescent="0.3">
      <c r="A3983">
        <v>1815</v>
      </c>
      <c r="B3983" s="3" t="s">
        <v>1816</v>
      </c>
      <c r="C3983" s="3" t="s">
        <v>5925</v>
      </c>
      <c r="D3983" s="6">
        <v>3000</v>
      </c>
      <c r="E3983" s="8">
        <v>0</v>
      </c>
      <c r="F3983" t="s">
        <v>8220</v>
      </c>
      <c r="G3983" t="s">
        <v>8223</v>
      </c>
      <c r="H3983" t="s">
        <v>8245</v>
      </c>
      <c r="I3983">
        <v>1435787137</v>
      </c>
      <c r="J3983">
        <v>1434577537</v>
      </c>
      <c r="K3983" t="b">
        <v>0</v>
      </c>
      <c r="L3983">
        <v>0</v>
      </c>
      <c r="M3983" t="b">
        <v>0</v>
      </c>
      <c r="N3983" t="s">
        <v>8283</v>
      </c>
      <c r="O3983">
        <f t="shared" si="248"/>
        <v>0</v>
      </c>
      <c r="P3983">
        <f t="shared" si="249"/>
        <v>0</v>
      </c>
      <c r="Q3983" s="10" t="s">
        <v>8313</v>
      </c>
      <c r="R3983" t="s">
        <v>8314</v>
      </c>
      <c r="S3983" s="15">
        <f t="shared" si="250"/>
        <v>42172.906678240746</v>
      </c>
      <c r="T3983" s="15">
        <f t="shared" si="251"/>
        <v>42186.906678240746</v>
      </c>
    </row>
    <row r="3984" spans="1:20" ht="28.8" hidden="1" x14ac:dyDescent="0.3">
      <c r="A3984">
        <v>1818</v>
      </c>
      <c r="B3984" s="3" t="s">
        <v>1819</v>
      </c>
      <c r="C3984" s="3" t="s">
        <v>5928</v>
      </c>
      <c r="D3984" s="6">
        <v>15000</v>
      </c>
      <c r="E3984" s="8">
        <v>0</v>
      </c>
      <c r="F3984" t="s">
        <v>8220</v>
      </c>
      <c r="G3984" t="s">
        <v>8223</v>
      </c>
      <c r="H3984" t="s">
        <v>8245</v>
      </c>
      <c r="I3984">
        <v>1428035850</v>
      </c>
      <c r="J3984">
        <v>1425447450</v>
      </c>
      <c r="K3984" t="b">
        <v>0</v>
      </c>
      <c r="L3984">
        <v>0</v>
      </c>
      <c r="M3984" t="b">
        <v>0</v>
      </c>
      <c r="N3984" t="s">
        <v>8283</v>
      </c>
      <c r="O3984">
        <f t="shared" si="248"/>
        <v>0</v>
      </c>
      <c r="P3984">
        <f t="shared" si="249"/>
        <v>0</v>
      </c>
      <c r="Q3984" s="10" t="s">
        <v>8313</v>
      </c>
      <c r="R3984" t="s">
        <v>8314</v>
      </c>
      <c r="S3984" s="15">
        <f t="shared" si="250"/>
        <v>42067.234375</v>
      </c>
      <c r="T3984" s="15">
        <f t="shared" si="251"/>
        <v>42097.192708333328</v>
      </c>
    </row>
    <row r="3985" spans="1:20" ht="43.2" hidden="1" x14ac:dyDescent="0.3">
      <c r="A3985">
        <v>1861</v>
      </c>
      <c r="B3985" s="3" t="s">
        <v>1862</v>
      </c>
      <c r="C3985" s="3" t="s">
        <v>5971</v>
      </c>
      <c r="D3985" s="6">
        <v>250000</v>
      </c>
      <c r="E3985" s="8">
        <v>0</v>
      </c>
      <c r="F3985" t="s">
        <v>8220</v>
      </c>
      <c r="G3985" t="s">
        <v>8224</v>
      </c>
      <c r="H3985" t="s">
        <v>8246</v>
      </c>
      <c r="I3985">
        <v>1422256341</v>
      </c>
      <c r="J3985">
        <v>1419664341</v>
      </c>
      <c r="K3985" t="b">
        <v>0</v>
      </c>
      <c r="L3985">
        <v>0</v>
      </c>
      <c r="M3985" t="b">
        <v>0</v>
      </c>
      <c r="N3985" t="s">
        <v>8281</v>
      </c>
      <c r="O3985">
        <f t="shared" si="248"/>
        <v>0</v>
      </c>
      <c r="P3985">
        <f t="shared" si="249"/>
        <v>0</v>
      </c>
      <c r="Q3985" s="10" t="s">
        <v>8316</v>
      </c>
      <c r="R3985" t="s">
        <v>8344</v>
      </c>
      <c r="S3985" s="15">
        <f t="shared" si="250"/>
        <v>42000.300243055557</v>
      </c>
      <c r="T3985" s="15">
        <f t="shared" si="251"/>
        <v>42030.300243055557</v>
      </c>
    </row>
    <row r="3986" spans="1:20" ht="43.2" hidden="1" x14ac:dyDescent="0.3">
      <c r="A3986">
        <v>1869</v>
      </c>
      <c r="B3986" s="3" t="s">
        <v>1870</v>
      </c>
      <c r="C3986" s="3" t="s">
        <v>5979</v>
      </c>
      <c r="D3986" s="6">
        <v>10000</v>
      </c>
      <c r="E3986" s="8">
        <v>0</v>
      </c>
      <c r="F3986" t="s">
        <v>8220</v>
      </c>
      <c r="G3986" t="s">
        <v>8223</v>
      </c>
      <c r="H3986" t="s">
        <v>8245</v>
      </c>
      <c r="I3986">
        <v>1483488249</v>
      </c>
      <c r="J3986">
        <v>1480896249</v>
      </c>
      <c r="K3986" t="b">
        <v>0</v>
      </c>
      <c r="L3986">
        <v>0</v>
      </c>
      <c r="M3986" t="b">
        <v>0</v>
      </c>
      <c r="N3986" t="s">
        <v>8281</v>
      </c>
      <c r="O3986">
        <f t="shared" si="248"/>
        <v>0</v>
      </c>
      <c r="P3986">
        <f t="shared" si="249"/>
        <v>0</v>
      </c>
      <c r="Q3986" s="10" t="s">
        <v>8316</v>
      </c>
      <c r="R3986" t="s">
        <v>8344</v>
      </c>
      <c r="S3986" s="15">
        <f t="shared" si="250"/>
        <v>42709.002881944441</v>
      </c>
      <c r="T3986" s="15">
        <f t="shared" si="251"/>
        <v>42739.002881944441</v>
      </c>
    </row>
    <row r="3987" spans="1:20" ht="43.2" hidden="1" x14ac:dyDescent="0.3">
      <c r="A3987">
        <v>1876</v>
      </c>
      <c r="B3987" s="3" t="s">
        <v>1877</v>
      </c>
      <c r="C3987" s="3" t="s">
        <v>5986</v>
      </c>
      <c r="D3987" s="6">
        <v>280</v>
      </c>
      <c r="E3987" s="8">
        <v>0</v>
      </c>
      <c r="F3987" t="s">
        <v>8220</v>
      </c>
      <c r="G3987" t="s">
        <v>8225</v>
      </c>
      <c r="H3987" t="s">
        <v>8247</v>
      </c>
      <c r="I3987">
        <v>1402901405</v>
      </c>
      <c r="J3987">
        <v>1400309405</v>
      </c>
      <c r="K3987" t="b">
        <v>0</v>
      </c>
      <c r="L3987">
        <v>0</v>
      </c>
      <c r="M3987" t="b">
        <v>0</v>
      </c>
      <c r="N3987" t="s">
        <v>8281</v>
      </c>
      <c r="O3987">
        <f t="shared" si="248"/>
        <v>0</v>
      </c>
      <c r="P3987">
        <f t="shared" si="249"/>
        <v>0</v>
      </c>
      <c r="Q3987" s="10" t="s">
        <v>8316</v>
      </c>
      <c r="R3987" t="s">
        <v>8344</v>
      </c>
      <c r="S3987" s="15">
        <f t="shared" si="250"/>
        <v>41776.284780092588</v>
      </c>
      <c r="T3987" s="15">
        <f t="shared" si="251"/>
        <v>41806.284780092588</v>
      </c>
    </row>
    <row r="3988" spans="1:20" ht="43.2" hidden="1" x14ac:dyDescent="0.3">
      <c r="A3988">
        <v>1877</v>
      </c>
      <c r="B3988" s="3" t="s">
        <v>1878</v>
      </c>
      <c r="C3988" s="3" t="s">
        <v>5987</v>
      </c>
      <c r="D3988" s="6">
        <v>60</v>
      </c>
      <c r="E3988" s="8">
        <v>0</v>
      </c>
      <c r="F3988" t="s">
        <v>8220</v>
      </c>
      <c r="G3988" t="s">
        <v>8223</v>
      </c>
      <c r="H3988" t="s">
        <v>8245</v>
      </c>
      <c r="I3988">
        <v>1425170525</v>
      </c>
      <c r="J3988">
        <v>1422664925</v>
      </c>
      <c r="K3988" t="b">
        <v>0</v>
      </c>
      <c r="L3988">
        <v>0</v>
      </c>
      <c r="M3988" t="b">
        <v>0</v>
      </c>
      <c r="N3988" t="s">
        <v>8281</v>
      </c>
      <c r="O3988">
        <f t="shared" si="248"/>
        <v>0</v>
      </c>
      <c r="P3988">
        <f t="shared" si="249"/>
        <v>0</v>
      </c>
      <c r="Q3988" s="10" t="s">
        <v>8316</v>
      </c>
      <c r="R3988" t="s">
        <v>8344</v>
      </c>
      <c r="S3988" s="15">
        <f t="shared" si="250"/>
        <v>42035.029224537036</v>
      </c>
      <c r="T3988" s="15">
        <f t="shared" si="251"/>
        <v>42064.029224537036</v>
      </c>
    </row>
    <row r="3989" spans="1:20" ht="57.6" hidden="1" x14ac:dyDescent="0.3">
      <c r="A3989">
        <v>1878</v>
      </c>
      <c r="B3989" s="3" t="s">
        <v>1879</v>
      </c>
      <c r="C3989" s="3" t="s">
        <v>5988</v>
      </c>
      <c r="D3989" s="6">
        <v>8000</v>
      </c>
      <c r="E3989" s="8">
        <v>0</v>
      </c>
      <c r="F3989" t="s">
        <v>8220</v>
      </c>
      <c r="G3989" t="s">
        <v>8225</v>
      </c>
      <c r="H3989" t="s">
        <v>8247</v>
      </c>
      <c r="I3989">
        <v>1402618355</v>
      </c>
      <c r="J3989">
        <v>1400026355</v>
      </c>
      <c r="K3989" t="b">
        <v>0</v>
      </c>
      <c r="L3989">
        <v>0</v>
      </c>
      <c r="M3989" t="b">
        <v>0</v>
      </c>
      <c r="N3989" t="s">
        <v>8281</v>
      </c>
      <c r="O3989">
        <f t="shared" si="248"/>
        <v>0</v>
      </c>
      <c r="P3989">
        <f t="shared" si="249"/>
        <v>0</v>
      </c>
      <c r="Q3989" s="10" t="s">
        <v>8316</v>
      </c>
      <c r="R3989" t="s">
        <v>8344</v>
      </c>
      <c r="S3989" s="15">
        <f t="shared" si="250"/>
        <v>41773.008738425924</v>
      </c>
      <c r="T3989" s="15">
        <f t="shared" si="251"/>
        <v>41803.008738425924</v>
      </c>
    </row>
    <row r="3990" spans="1:20" ht="43.2" hidden="1" x14ac:dyDescent="0.3">
      <c r="A3990">
        <v>1982</v>
      </c>
      <c r="B3990" s="3" t="s">
        <v>1983</v>
      </c>
      <c r="C3990" s="3" t="s">
        <v>6092</v>
      </c>
      <c r="D3990" s="6">
        <v>180000</v>
      </c>
      <c r="E3990" s="8">
        <v>0</v>
      </c>
      <c r="F3990" t="s">
        <v>8220</v>
      </c>
      <c r="G3990" t="s">
        <v>8230</v>
      </c>
      <c r="H3990" t="s">
        <v>8251</v>
      </c>
      <c r="I3990">
        <v>1480863887</v>
      </c>
      <c r="J3990">
        <v>1478268287</v>
      </c>
      <c r="K3990" t="b">
        <v>0</v>
      </c>
      <c r="L3990">
        <v>0</v>
      </c>
      <c r="M3990" t="b">
        <v>0</v>
      </c>
      <c r="N3990" t="s">
        <v>8294</v>
      </c>
      <c r="O3990">
        <f t="shared" si="248"/>
        <v>0</v>
      </c>
      <c r="P3990">
        <f t="shared" si="249"/>
        <v>0</v>
      </c>
      <c r="Q3990" s="10" t="s">
        <v>8313</v>
      </c>
      <c r="R3990" t="s">
        <v>8353</v>
      </c>
      <c r="S3990" s="15">
        <f t="shared" si="250"/>
        <v>42678.586655092593</v>
      </c>
      <c r="T3990" s="15">
        <f t="shared" si="251"/>
        <v>42708.628321759257</v>
      </c>
    </row>
    <row r="3991" spans="1:20" ht="43.2" hidden="1" x14ac:dyDescent="0.3">
      <c r="A3991">
        <v>1993</v>
      </c>
      <c r="B3991" s="3" t="s">
        <v>1994</v>
      </c>
      <c r="C3991" s="3" t="s">
        <v>6103</v>
      </c>
      <c r="D3991" s="6">
        <v>2000</v>
      </c>
      <c r="E3991" s="8">
        <v>0</v>
      </c>
      <c r="F3991" t="s">
        <v>8220</v>
      </c>
      <c r="G3991" t="s">
        <v>8224</v>
      </c>
      <c r="H3991" t="s">
        <v>8246</v>
      </c>
      <c r="I3991">
        <v>1450706837</v>
      </c>
      <c r="J3991">
        <v>1448114837</v>
      </c>
      <c r="K3991" t="b">
        <v>0</v>
      </c>
      <c r="L3991">
        <v>0</v>
      </c>
      <c r="M3991" t="b">
        <v>0</v>
      </c>
      <c r="N3991" t="s">
        <v>8294</v>
      </c>
      <c r="O3991">
        <f t="shared" si="248"/>
        <v>0</v>
      </c>
      <c r="P3991">
        <f t="shared" si="249"/>
        <v>0</v>
      </c>
      <c r="Q3991" s="10" t="s">
        <v>8313</v>
      </c>
      <c r="R3991" t="s">
        <v>8353</v>
      </c>
      <c r="S3991" s="15">
        <f t="shared" si="250"/>
        <v>42329.58839120371</v>
      </c>
      <c r="T3991" s="15">
        <f t="shared" si="251"/>
        <v>42359.58839120371</v>
      </c>
    </row>
    <row r="3992" spans="1:20" ht="57.6" hidden="1" x14ac:dyDescent="0.3">
      <c r="A3992">
        <v>1994</v>
      </c>
      <c r="B3992" s="3" t="s">
        <v>1995</v>
      </c>
      <c r="C3992" s="3" t="s">
        <v>6104</v>
      </c>
      <c r="D3992" s="6">
        <v>3200</v>
      </c>
      <c r="E3992" s="8">
        <v>0</v>
      </c>
      <c r="F3992" t="s">
        <v>8220</v>
      </c>
      <c r="G3992" t="s">
        <v>8223</v>
      </c>
      <c r="H3992" t="s">
        <v>8245</v>
      </c>
      <c r="I3992">
        <v>1481072942</v>
      </c>
      <c r="J3992">
        <v>1475885342</v>
      </c>
      <c r="K3992" t="b">
        <v>0</v>
      </c>
      <c r="L3992">
        <v>0</v>
      </c>
      <c r="M3992" t="b">
        <v>0</v>
      </c>
      <c r="N3992" t="s">
        <v>8294</v>
      </c>
      <c r="O3992">
        <f t="shared" si="248"/>
        <v>0</v>
      </c>
      <c r="P3992">
        <f t="shared" si="249"/>
        <v>0</v>
      </c>
      <c r="Q3992" s="10" t="s">
        <v>8313</v>
      </c>
      <c r="R3992" t="s">
        <v>8353</v>
      </c>
      <c r="S3992" s="15">
        <f t="shared" si="250"/>
        <v>42651.006273148145</v>
      </c>
      <c r="T3992" s="15">
        <f t="shared" si="251"/>
        <v>42711.047939814816</v>
      </c>
    </row>
    <row r="3993" spans="1:20" ht="57.6" hidden="1" x14ac:dyDescent="0.3">
      <c r="A3993">
        <v>1996</v>
      </c>
      <c r="B3993" s="3" t="s">
        <v>1997</v>
      </c>
      <c r="C3993" s="3" t="s">
        <v>6106</v>
      </c>
      <c r="D3993" s="6">
        <v>133800</v>
      </c>
      <c r="E3993" s="8">
        <v>0</v>
      </c>
      <c r="F3993" t="s">
        <v>8220</v>
      </c>
      <c r="G3993" t="s">
        <v>8223</v>
      </c>
      <c r="H3993" t="s">
        <v>8245</v>
      </c>
      <c r="I3993">
        <v>1405021211</v>
      </c>
      <c r="J3993">
        <v>1402429211</v>
      </c>
      <c r="K3993" t="b">
        <v>0</v>
      </c>
      <c r="L3993">
        <v>0</v>
      </c>
      <c r="M3993" t="b">
        <v>0</v>
      </c>
      <c r="N3993" t="s">
        <v>8294</v>
      </c>
      <c r="O3993">
        <f t="shared" si="248"/>
        <v>0</v>
      </c>
      <c r="P3993">
        <f t="shared" si="249"/>
        <v>0</v>
      </c>
      <c r="Q3993" s="10" t="s">
        <v>8313</v>
      </c>
      <c r="R3993" t="s">
        <v>8353</v>
      </c>
      <c r="S3993" s="15">
        <f t="shared" si="250"/>
        <v>41800.819571759261</v>
      </c>
      <c r="T3993" s="15">
        <f t="shared" si="251"/>
        <v>41830.819571759261</v>
      </c>
    </row>
    <row r="3994" spans="1:20" ht="43.2" hidden="1" x14ac:dyDescent="0.3">
      <c r="A3994">
        <v>1997</v>
      </c>
      <c r="B3994" s="3" t="s">
        <v>1998</v>
      </c>
      <c r="C3994" s="3" t="s">
        <v>6107</v>
      </c>
      <c r="D3994" s="6">
        <v>6500</v>
      </c>
      <c r="E3994" s="8">
        <v>0</v>
      </c>
      <c r="F3994" t="s">
        <v>8220</v>
      </c>
      <c r="G3994" t="s">
        <v>8223</v>
      </c>
      <c r="H3994" t="s">
        <v>8245</v>
      </c>
      <c r="I3994">
        <v>1409091612</v>
      </c>
      <c r="J3994">
        <v>1406499612</v>
      </c>
      <c r="K3994" t="b">
        <v>0</v>
      </c>
      <c r="L3994">
        <v>0</v>
      </c>
      <c r="M3994" t="b">
        <v>0</v>
      </c>
      <c r="N3994" t="s">
        <v>8294</v>
      </c>
      <c r="O3994">
        <f t="shared" si="248"/>
        <v>0</v>
      </c>
      <c r="P3994">
        <f t="shared" si="249"/>
        <v>0</v>
      </c>
      <c r="Q3994" s="10" t="s">
        <v>8313</v>
      </c>
      <c r="R3994" t="s">
        <v>8353</v>
      </c>
      <c r="S3994" s="15">
        <f t="shared" si="250"/>
        <v>41847.930694444447</v>
      </c>
      <c r="T3994" s="15">
        <f t="shared" si="251"/>
        <v>41877.930694444447</v>
      </c>
    </row>
    <row r="3995" spans="1:20" ht="43.2" hidden="1" x14ac:dyDescent="0.3">
      <c r="A3995">
        <v>2141</v>
      </c>
      <c r="B3995" s="3" t="s">
        <v>2142</v>
      </c>
      <c r="C3995" s="3" t="s">
        <v>6251</v>
      </c>
      <c r="D3995" s="6">
        <v>15000</v>
      </c>
      <c r="E3995" s="8">
        <v>0</v>
      </c>
      <c r="F3995" t="s">
        <v>8220</v>
      </c>
      <c r="G3995" t="s">
        <v>8223</v>
      </c>
      <c r="H3995" t="s">
        <v>8245</v>
      </c>
      <c r="I3995">
        <v>1415947159</v>
      </c>
      <c r="J3995">
        <v>1413351559</v>
      </c>
      <c r="K3995" t="b">
        <v>0</v>
      </c>
      <c r="L3995">
        <v>0</v>
      </c>
      <c r="M3995" t="b">
        <v>0</v>
      </c>
      <c r="N3995" t="s">
        <v>8280</v>
      </c>
      <c r="O3995">
        <f t="shared" si="248"/>
        <v>0</v>
      </c>
      <c r="P3995">
        <f t="shared" si="249"/>
        <v>0</v>
      </c>
      <c r="Q3995" s="10" t="s">
        <v>8316</v>
      </c>
      <c r="R3995" t="s">
        <v>8334</v>
      </c>
      <c r="S3995" s="15">
        <f t="shared" si="250"/>
        <v>41927.235636574071</v>
      </c>
      <c r="T3995" s="15">
        <f t="shared" si="251"/>
        <v>41957.277303240742</v>
      </c>
    </row>
    <row r="3996" spans="1:20" ht="57.6" hidden="1" x14ac:dyDescent="0.3">
      <c r="A3996">
        <v>2149</v>
      </c>
      <c r="B3996" s="3" t="s">
        <v>2150</v>
      </c>
      <c r="C3996" s="3" t="s">
        <v>6259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1280534400</v>
      </c>
      <c r="J3996">
        <v>1277512556</v>
      </c>
      <c r="K3996" t="b">
        <v>0</v>
      </c>
      <c r="L3996">
        <v>0</v>
      </c>
      <c r="M3996" t="b">
        <v>0</v>
      </c>
      <c r="N3996" t="s">
        <v>8280</v>
      </c>
      <c r="O3996">
        <f t="shared" si="248"/>
        <v>0</v>
      </c>
      <c r="P3996">
        <f t="shared" si="249"/>
        <v>0</v>
      </c>
      <c r="Q3996" s="10" t="s">
        <v>8316</v>
      </c>
      <c r="R3996" t="s">
        <v>8334</v>
      </c>
      <c r="S3996" s="15">
        <f t="shared" si="250"/>
        <v>40355.024953703702</v>
      </c>
      <c r="T3996" s="15">
        <f t="shared" si="251"/>
        <v>40390</v>
      </c>
    </row>
    <row r="3997" spans="1:20" ht="43.2" hidden="1" x14ac:dyDescent="0.3">
      <c r="A3997">
        <v>2404</v>
      </c>
      <c r="B3997" s="3" t="s">
        <v>2405</v>
      </c>
      <c r="C3997" s="3" t="s">
        <v>6514</v>
      </c>
      <c r="D3997" s="6">
        <v>15000</v>
      </c>
      <c r="E3997" s="8">
        <v>0</v>
      </c>
      <c r="F3997" t="s">
        <v>8220</v>
      </c>
      <c r="G3997" t="s">
        <v>8223</v>
      </c>
      <c r="H3997" t="s">
        <v>8245</v>
      </c>
      <c r="I3997">
        <v>1451782607</v>
      </c>
      <c r="J3997">
        <v>1449190607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42342.03943287037</v>
      </c>
      <c r="T3997" s="15">
        <f t="shared" si="251"/>
        <v>42372.03943287037</v>
      </c>
    </row>
    <row r="3998" spans="1:20" ht="57.6" hidden="1" x14ac:dyDescent="0.3">
      <c r="A3998">
        <v>2410</v>
      </c>
      <c r="B3998" s="3" t="s">
        <v>2411</v>
      </c>
      <c r="C3998" s="3" t="s">
        <v>6520</v>
      </c>
      <c r="D3998" s="6">
        <v>15000</v>
      </c>
      <c r="E3998" s="8">
        <v>0</v>
      </c>
      <c r="F3998" t="s">
        <v>8220</v>
      </c>
      <c r="G3998" t="s">
        <v>8225</v>
      </c>
      <c r="H3998" t="s">
        <v>8247</v>
      </c>
      <c r="I3998">
        <v>1441619275</v>
      </c>
      <c r="J3998">
        <v>1439027275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42224.408275462964</v>
      </c>
      <c r="T3998" s="15">
        <f t="shared" si="251"/>
        <v>42254.408275462964</v>
      </c>
    </row>
    <row r="3999" spans="1:20" ht="57.6" hidden="1" x14ac:dyDescent="0.3">
      <c r="A3999">
        <v>2412</v>
      </c>
      <c r="B3999" s="3" t="s">
        <v>2413</v>
      </c>
      <c r="C3999" s="3" t="s">
        <v>6522</v>
      </c>
      <c r="D3999" s="6">
        <v>8000</v>
      </c>
      <c r="E3999" s="8">
        <v>0</v>
      </c>
      <c r="F3999" t="s">
        <v>8220</v>
      </c>
      <c r="G3999" t="s">
        <v>8229</v>
      </c>
      <c r="H3999" t="s">
        <v>8248</v>
      </c>
      <c r="I3999">
        <v>1480185673</v>
      </c>
      <c r="J3999">
        <v>1476294073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42655.736956018518</v>
      </c>
      <c r="T3999" s="15">
        <f t="shared" si="251"/>
        <v>42700.778622685189</v>
      </c>
    </row>
    <row r="4000" spans="1:20" ht="43.2" hidden="1" x14ac:dyDescent="0.3">
      <c r="A4000">
        <v>2417</v>
      </c>
      <c r="B4000" s="3" t="s">
        <v>2418</v>
      </c>
      <c r="C4000" s="3" t="s">
        <v>6527</v>
      </c>
      <c r="D4000" s="6">
        <v>1000</v>
      </c>
      <c r="E4000" s="8">
        <v>0</v>
      </c>
      <c r="F4000" t="s">
        <v>8220</v>
      </c>
      <c r="G4000" t="s">
        <v>8223</v>
      </c>
      <c r="H4000" t="s">
        <v>8245</v>
      </c>
      <c r="I4000">
        <v>1407705187</v>
      </c>
      <c r="J4000">
        <v>1405113187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41831.884108796294</v>
      </c>
      <c r="T4000" s="15">
        <f t="shared" si="251"/>
        <v>41861.884108796294</v>
      </c>
    </row>
    <row r="4001" spans="1:20" ht="43.2" hidden="1" x14ac:dyDescent="0.3">
      <c r="A4001">
        <v>2419</v>
      </c>
      <c r="B4001" s="3" t="s">
        <v>2420</v>
      </c>
      <c r="C4001" s="3" t="s">
        <v>6529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41993.738298611104</v>
      </c>
      <c r="T4001" s="15">
        <f t="shared" si="251"/>
        <v>42053.738298611104</v>
      </c>
    </row>
    <row r="4002" spans="1:20" ht="43.2" hidden="1" x14ac:dyDescent="0.3">
      <c r="A4002">
        <v>2426</v>
      </c>
      <c r="B4002" s="3" t="s">
        <v>2427</v>
      </c>
      <c r="C4002" s="3" t="s">
        <v>6536</v>
      </c>
      <c r="D4002" s="6">
        <v>20000</v>
      </c>
      <c r="E4002" s="8">
        <v>0</v>
      </c>
      <c r="F4002" t="s">
        <v>8220</v>
      </c>
      <c r="G4002" t="s">
        <v>8223</v>
      </c>
      <c r="H4002" t="s">
        <v>8245</v>
      </c>
      <c r="I4002">
        <v>1439006692</v>
      </c>
      <c r="J4002">
        <v>1433822692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42164.170046296291</v>
      </c>
      <c r="T4002" s="15">
        <f t="shared" si="251"/>
        <v>42224.170046296291</v>
      </c>
    </row>
    <row r="4003" spans="1:20" ht="43.2" hidden="1" x14ac:dyDescent="0.3">
      <c r="A4003">
        <v>2433</v>
      </c>
      <c r="B4003" s="3" t="s">
        <v>2434</v>
      </c>
      <c r="C4003" s="3" t="s">
        <v>6543</v>
      </c>
      <c r="D4003" s="6">
        <v>10000</v>
      </c>
      <c r="E4003" s="8">
        <v>0</v>
      </c>
      <c r="F4003" t="s">
        <v>8220</v>
      </c>
      <c r="G4003" t="s">
        <v>8223</v>
      </c>
      <c r="H4003" t="s">
        <v>8245</v>
      </c>
      <c r="I4003">
        <v>1456608943</v>
      </c>
      <c r="J4003">
        <v>1454016943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42397.89980324074</v>
      </c>
      <c r="T4003" s="15">
        <f t="shared" si="251"/>
        <v>42427.89980324074</v>
      </c>
    </row>
    <row r="4004" spans="1:20" ht="43.2" hidden="1" x14ac:dyDescent="0.3">
      <c r="A4004">
        <v>2437</v>
      </c>
      <c r="B4004" s="3" t="s">
        <v>2438</v>
      </c>
      <c r="C4004" s="3" t="s">
        <v>6547</v>
      </c>
      <c r="D4004" s="6">
        <v>8000</v>
      </c>
      <c r="E4004" s="8">
        <v>0</v>
      </c>
      <c r="F4004" t="s">
        <v>8220</v>
      </c>
      <c r="G4004" t="s">
        <v>8223</v>
      </c>
      <c r="H4004" t="s">
        <v>8245</v>
      </c>
      <c r="I4004">
        <v>1426615200</v>
      </c>
      <c r="J4004">
        <v>1422400188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42031.965138888889</v>
      </c>
      <c r="T4004" s="15">
        <f t="shared" si="251"/>
        <v>42080.75</v>
      </c>
    </row>
    <row r="4005" spans="1:20" ht="57.6" hidden="1" x14ac:dyDescent="0.3">
      <c r="A4005">
        <v>2439</v>
      </c>
      <c r="B4005" s="3" t="s">
        <v>2440</v>
      </c>
      <c r="C4005" s="3" t="s">
        <v>6549</v>
      </c>
      <c r="D4005" s="6">
        <v>10000</v>
      </c>
      <c r="E4005" s="8">
        <v>0</v>
      </c>
      <c r="F4005" t="s">
        <v>8220</v>
      </c>
      <c r="G4005" t="s">
        <v>8223</v>
      </c>
      <c r="H4005" t="s">
        <v>8245</v>
      </c>
      <c r="I4005">
        <v>1445197129</v>
      </c>
      <c r="J4005">
        <v>1442605129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42265.818622685183</v>
      </c>
      <c r="T4005" s="15">
        <f t="shared" si="251"/>
        <v>42295.818622685183</v>
      </c>
    </row>
    <row r="4006" spans="1:20" ht="43.2" hidden="1" x14ac:dyDescent="0.3">
      <c r="A4006">
        <v>2503</v>
      </c>
      <c r="B4006" s="3" t="s">
        <v>2503</v>
      </c>
      <c r="C4006" s="3" t="s">
        <v>6613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1465333560</v>
      </c>
      <c r="J4006">
        <v>1462743308</v>
      </c>
      <c r="K4006" t="b">
        <v>0</v>
      </c>
      <c r="L4006">
        <v>0</v>
      </c>
      <c r="M4006" t="b">
        <v>0</v>
      </c>
      <c r="N4006" t="s">
        <v>8297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8357</v>
      </c>
      <c r="S4006" s="15">
        <f t="shared" si="250"/>
        <v>42498.899398148147</v>
      </c>
      <c r="T4006" s="15">
        <f t="shared" si="251"/>
        <v>42528.879166666666</v>
      </c>
    </row>
    <row r="4007" spans="1:20" ht="28.8" hidden="1" x14ac:dyDescent="0.3">
      <c r="A4007">
        <v>2504</v>
      </c>
      <c r="B4007" s="3" t="s">
        <v>2504</v>
      </c>
      <c r="C4007" s="3" t="s">
        <v>6614</v>
      </c>
      <c r="D4007" s="6">
        <v>35000</v>
      </c>
      <c r="E4007" s="8">
        <v>0</v>
      </c>
      <c r="F4007" t="s">
        <v>8220</v>
      </c>
      <c r="G4007" t="s">
        <v>8223</v>
      </c>
      <c r="H4007" t="s">
        <v>8245</v>
      </c>
      <c r="I4007">
        <v>1416014534</v>
      </c>
      <c r="J4007">
        <v>1413418934</v>
      </c>
      <c r="K4007" t="b">
        <v>0</v>
      </c>
      <c r="L4007">
        <v>0</v>
      </c>
      <c r="M4007" t="b">
        <v>0</v>
      </c>
      <c r="N4007" t="s">
        <v>8297</v>
      </c>
      <c r="O4007">
        <f t="shared" si="248"/>
        <v>0</v>
      </c>
      <c r="P4007">
        <f t="shared" si="249"/>
        <v>0</v>
      </c>
      <c r="Q4007" s="10" t="s">
        <v>8319</v>
      </c>
      <c r="R4007" t="s">
        <v>8357</v>
      </c>
      <c r="S4007" s="15">
        <f t="shared" si="250"/>
        <v>41928.015439814815</v>
      </c>
      <c r="T4007" s="15">
        <f t="shared" si="251"/>
        <v>41958.057106481487</v>
      </c>
    </row>
    <row r="4008" spans="1:20" ht="57.6" hidden="1" x14ac:dyDescent="0.3">
      <c r="A4008">
        <v>2505</v>
      </c>
      <c r="B4008" s="3" t="s">
        <v>2505</v>
      </c>
      <c r="C4008" s="3" t="s">
        <v>6615</v>
      </c>
      <c r="D4008" s="6">
        <v>7000</v>
      </c>
      <c r="E4008" s="8">
        <v>0</v>
      </c>
      <c r="F4008" t="s">
        <v>8220</v>
      </c>
      <c r="G4008" t="s">
        <v>8223</v>
      </c>
      <c r="H4008" t="s">
        <v>8245</v>
      </c>
      <c r="I4008">
        <v>1426292416</v>
      </c>
      <c r="J4008">
        <v>1423704016</v>
      </c>
      <c r="K4008" t="b">
        <v>0</v>
      </c>
      <c r="L4008">
        <v>0</v>
      </c>
      <c r="M4008" t="b">
        <v>0</v>
      </c>
      <c r="N4008" t="s">
        <v>8297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8357</v>
      </c>
      <c r="S4008" s="15">
        <f t="shared" si="250"/>
        <v>42047.05574074074</v>
      </c>
      <c r="T4008" s="15">
        <f t="shared" si="251"/>
        <v>42077.014074074075</v>
      </c>
    </row>
    <row r="4009" spans="1:20" hidden="1" x14ac:dyDescent="0.3">
      <c r="A4009">
        <v>2507</v>
      </c>
      <c r="B4009" s="3" t="s">
        <v>2507</v>
      </c>
      <c r="C4009" s="3" t="s">
        <v>6617</v>
      </c>
      <c r="D4009" s="6">
        <v>42850</v>
      </c>
      <c r="E4009" s="8">
        <v>0</v>
      </c>
      <c r="F4009" t="s">
        <v>8220</v>
      </c>
      <c r="G4009" t="s">
        <v>8223</v>
      </c>
      <c r="H4009" t="s">
        <v>8245</v>
      </c>
      <c r="I4009">
        <v>1431308704</v>
      </c>
      <c r="J4009">
        <v>1428716704</v>
      </c>
      <c r="K4009" t="b">
        <v>0</v>
      </c>
      <c r="L4009">
        <v>0</v>
      </c>
      <c r="M4009" t="b">
        <v>0</v>
      </c>
      <c r="N4009" t="s">
        <v>8297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8357</v>
      </c>
      <c r="S4009" s="15">
        <f t="shared" si="250"/>
        <v>42105.072962962964</v>
      </c>
      <c r="T4009" s="15">
        <f t="shared" si="251"/>
        <v>42135.072962962964</v>
      </c>
    </row>
    <row r="4010" spans="1:20" ht="43.2" hidden="1" x14ac:dyDescent="0.3">
      <c r="A4010">
        <v>2508</v>
      </c>
      <c r="B4010" s="3" t="s">
        <v>2508</v>
      </c>
      <c r="C4010" s="3" t="s">
        <v>6618</v>
      </c>
      <c r="D4010" s="6">
        <v>20000</v>
      </c>
      <c r="E4010" s="8">
        <v>0</v>
      </c>
      <c r="F4010" t="s">
        <v>8220</v>
      </c>
      <c r="G4010" t="s">
        <v>8223</v>
      </c>
      <c r="H4010" t="s">
        <v>8245</v>
      </c>
      <c r="I4010">
        <v>1408056634</v>
      </c>
      <c r="J4010">
        <v>1405464634</v>
      </c>
      <c r="K4010" t="b">
        <v>0</v>
      </c>
      <c r="L4010">
        <v>0</v>
      </c>
      <c r="M4010" t="b">
        <v>0</v>
      </c>
      <c r="N4010" t="s">
        <v>8297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8357</v>
      </c>
      <c r="S4010" s="15">
        <f t="shared" si="250"/>
        <v>41835.951782407406</v>
      </c>
      <c r="T4010" s="15">
        <f t="shared" si="251"/>
        <v>41865.951782407406</v>
      </c>
    </row>
    <row r="4011" spans="1:20" ht="43.2" hidden="1" x14ac:dyDescent="0.3">
      <c r="A4011">
        <v>2511</v>
      </c>
      <c r="B4011" s="3" t="s">
        <v>2511</v>
      </c>
      <c r="C4011" s="3" t="s">
        <v>6621</v>
      </c>
      <c r="D4011" s="6">
        <v>100000</v>
      </c>
      <c r="E4011" s="8">
        <v>0</v>
      </c>
      <c r="F4011" t="s">
        <v>8220</v>
      </c>
      <c r="G4011" t="s">
        <v>8224</v>
      </c>
      <c r="H4011" t="s">
        <v>8246</v>
      </c>
      <c r="I4011">
        <v>1454323413</v>
      </c>
      <c r="J4011">
        <v>1451731413</v>
      </c>
      <c r="K4011" t="b">
        <v>0</v>
      </c>
      <c r="L4011">
        <v>0</v>
      </c>
      <c r="M4011" t="b">
        <v>0</v>
      </c>
      <c r="N4011" t="s">
        <v>8297</v>
      </c>
      <c r="O4011">
        <f t="shared" si="248"/>
        <v>0</v>
      </c>
      <c r="P4011">
        <f t="shared" si="249"/>
        <v>0</v>
      </c>
      <c r="Q4011" s="10" t="s">
        <v>8319</v>
      </c>
      <c r="R4011" t="s">
        <v>8357</v>
      </c>
      <c r="S4011" s="15">
        <f t="shared" si="250"/>
        <v>42371.446909722217</v>
      </c>
      <c r="T4011" s="15">
        <f t="shared" si="251"/>
        <v>42401.446909722217</v>
      </c>
    </row>
    <row r="4012" spans="1:20" ht="43.2" hidden="1" x14ac:dyDescent="0.3">
      <c r="A4012">
        <v>2512</v>
      </c>
      <c r="B4012" s="3" t="s">
        <v>2512</v>
      </c>
      <c r="C4012" s="3" t="s">
        <v>6622</v>
      </c>
      <c r="D4012" s="6">
        <v>1150</v>
      </c>
      <c r="E4012" s="8">
        <v>0</v>
      </c>
      <c r="F4012" t="s">
        <v>8220</v>
      </c>
      <c r="G4012" t="s">
        <v>8223</v>
      </c>
      <c r="H4012" t="s">
        <v>8245</v>
      </c>
      <c r="I4012">
        <v>1418504561</v>
      </c>
      <c r="J4012">
        <v>1417208561</v>
      </c>
      <c r="K4012" t="b">
        <v>0</v>
      </c>
      <c r="L4012">
        <v>0</v>
      </c>
      <c r="M4012" t="b">
        <v>0</v>
      </c>
      <c r="N4012" t="s">
        <v>8297</v>
      </c>
      <c r="O4012">
        <f t="shared" si="248"/>
        <v>0</v>
      </c>
      <c r="P4012">
        <f t="shared" si="249"/>
        <v>0</v>
      </c>
      <c r="Q4012" s="10" t="s">
        <v>8319</v>
      </c>
      <c r="R4012" t="s">
        <v>8357</v>
      </c>
      <c r="S4012" s="15">
        <f t="shared" si="250"/>
        <v>41971.876863425925</v>
      </c>
      <c r="T4012" s="15">
        <f t="shared" si="251"/>
        <v>41986.876863425925</v>
      </c>
    </row>
    <row r="4013" spans="1:20" ht="57.6" hidden="1" x14ac:dyDescent="0.3">
      <c r="A4013">
        <v>2513</v>
      </c>
      <c r="B4013" s="3" t="s">
        <v>2513</v>
      </c>
      <c r="C4013" s="3" t="s">
        <v>6623</v>
      </c>
      <c r="D4013" s="6">
        <v>180000</v>
      </c>
      <c r="E4013" s="8">
        <v>0</v>
      </c>
      <c r="F4013" t="s">
        <v>8220</v>
      </c>
      <c r="G4013" t="s">
        <v>8235</v>
      </c>
      <c r="H4013" t="s">
        <v>8248</v>
      </c>
      <c r="I4013">
        <v>1488067789</v>
      </c>
      <c r="J4013">
        <v>1482883789</v>
      </c>
      <c r="K4013" t="b">
        <v>0</v>
      </c>
      <c r="L4013">
        <v>0</v>
      </c>
      <c r="M4013" t="b">
        <v>0</v>
      </c>
      <c r="N4013" t="s">
        <v>8297</v>
      </c>
      <c r="O4013">
        <f t="shared" si="248"/>
        <v>0</v>
      </c>
      <c r="P4013">
        <f t="shared" si="249"/>
        <v>0</v>
      </c>
      <c r="Q4013" s="10" t="s">
        <v>8319</v>
      </c>
      <c r="R4013" t="s">
        <v>8357</v>
      </c>
      <c r="S4013" s="15">
        <f t="shared" si="250"/>
        <v>42732.00681712963</v>
      </c>
      <c r="T4013" s="15">
        <f t="shared" si="251"/>
        <v>42792.00681712963</v>
      </c>
    </row>
    <row r="4014" spans="1:20" ht="43.2" hidden="1" x14ac:dyDescent="0.3">
      <c r="A4014">
        <v>2516</v>
      </c>
      <c r="B4014" s="3" t="s">
        <v>2516</v>
      </c>
      <c r="C4014" s="3" t="s">
        <v>6626</v>
      </c>
      <c r="D4014" s="6">
        <v>22000</v>
      </c>
      <c r="E4014" s="8">
        <v>0</v>
      </c>
      <c r="F4014" t="s">
        <v>8220</v>
      </c>
      <c r="G4014" t="s">
        <v>8223</v>
      </c>
      <c r="H4014" t="s">
        <v>8245</v>
      </c>
      <c r="I4014">
        <v>1417279252</v>
      </c>
      <c r="J4014">
        <v>1414683652</v>
      </c>
      <c r="K4014" t="b">
        <v>0</v>
      </c>
      <c r="L4014">
        <v>0</v>
      </c>
      <c r="M4014" t="b">
        <v>0</v>
      </c>
      <c r="N4014" t="s">
        <v>8297</v>
      </c>
      <c r="O4014">
        <f t="shared" si="248"/>
        <v>0</v>
      </c>
      <c r="P4014">
        <f t="shared" si="249"/>
        <v>0</v>
      </c>
      <c r="Q4014" s="10" t="s">
        <v>8319</v>
      </c>
      <c r="R4014" t="s">
        <v>8357</v>
      </c>
      <c r="S4014" s="15">
        <f t="shared" si="250"/>
        <v>41942.653379629628</v>
      </c>
      <c r="T4014" s="15">
        <f t="shared" si="251"/>
        <v>41972.6950462963</v>
      </c>
    </row>
    <row r="4015" spans="1:20" ht="43.2" hidden="1" x14ac:dyDescent="0.3">
      <c r="A4015">
        <v>2518</v>
      </c>
      <c r="B4015" s="3" t="s">
        <v>2518</v>
      </c>
      <c r="C4015" s="3" t="s">
        <v>6628</v>
      </c>
      <c r="D4015" s="6">
        <v>5000</v>
      </c>
      <c r="E4015" s="8">
        <v>0</v>
      </c>
      <c r="F4015" t="s">
        <v>8220</v>
      </c>
      <c r="G4015" t="s">
        <v>8223</v>
      </c>
      <c r="H4015" t="s">
        <v>8245</v>
      </c>
      <c r="I4015">
        <v>1415899228</v>
      </c>
      <c r="J4015">
        <v>1413303628</v>
      </c>
      <c r="K4015" t="b">
        <v>0</v>
      </c>
      <c r="L4015">
        <v>0</v>
      </c>
      <c r="M4015" t="b">
        <v>0</v>
      </c>
      <c r="N4015" t="s">
        <v>8297</v>
      </c>
      <c r="O4015">
        <f t="shared" si="248"/>
        <v>0</v>
      </c>
      <c r="P4015">
        <f t="shared" si="249"/>
        <v>0</v>
      </c>
      <c r="Q4015" s="10" t="s">
        <v>8319</v>
      </c>
      <c r="R4015" t="s">
        <v>8357</v>
      </c>
      <c r="S4015" s="15">
        <f t="shared" si="250"/>
        <v>41926.680879629632</v>
      </c>
      <c r="T4015" s="15">
        <f t="shared" si="251"/>
        <v>41956.722546296296</v>
      </c>
    </row>
    <row r="4016" spans="1:20" ht="43.2" hidden="1" x14ac:dyDescent="0.3">
      <c r="A4016">
        <v>2520</v>
      </c>
      <c r="B4016" s="3" t="s">
        <v>2520</v>
      </c>
      <c r="C4016" s="3" t="s">
        <v>6630</v>
      </c>
      <c r="D4016" s="6">
        <v>100000</v>
      </c>
      <c r="E4016" s="8">
        <v>0</v>
      </c>
      <c r="F4016" t="s">
        <v>8220</v>
      </c>
      <c r="G4016" t="s">
        <v>8223</v>
      </c>
      <c r="H4016" t="s">
        <v>8245</v>
      </c>
      <c r="I4016">
        <v>1476559260</v>
      </c>
      <c r="J4016">
        <v>1472567085</v>
      </c>
      <c r="K4016" t="b">
        <v>0</v>
      </c>
      <c r="L4016">
        <v>0</v>
      </c>
      <c r="M4016" t="b">
        <v>0</v>
      </c>
      <c r="N4016" t="s">
        <v>8297</v>
      </c>
      <c r="O4016">
        <f t="shared" si="248"/>
        <v>0</v>
      </c>
      <c r="P4016">
        <f t="shared" si="249"/>
        <v>0</v>
      </c>
      <c r="Q4016" s="10" t="s">
        <v>8319</v>
      </c>
      <c r="R4016" t="s">
        <v>8357</v>
      </c>
      <c r="S4016" s="15">
        <f t="shared" si="250"/>
        <v>42612.600520833337</v>
      </c>
      <c r="T4016" s="15">
        <f t="shared" si="251"/>
        <v>42658.806249999994</v>
      </c>
    </row>
    <row r="4017" spans="1:20" ht="28.8" hidden="1" x14ac:dyDescent="0.3">
      <c r="A4017">
        <v>2584</v>
      </c>
      <c r="B4017" s="3" t="s">
        <v>2584</v>
      </c>
      <c r="C4017" s="3" t="s">
        <v>6694</v>
      </c>
      <c r="D4017" s="6">
        <v>10000</v>
      </c>
      <c r="E4017" s="8">
        <v>0</v>
      </c>
      <c r="F4017" t="s">
        <v>8220</v>
      </c>
      <c r="G4017" t="s">
        <v>8223</v>
      </c>
      <c r="H4017" t="s">
        <v>8245</v>
      </c>
      <c r="I4017">
        <v>1434341369</v>
      </c>
      <c r="J4017">
        <v>1431749369</v>
      </c>
      <c r="K4017" t="b">
        <v>0</v>
      </c>
      <c r="L4017">
        <v>0</v>
      </c>
      <c r="M4017" t="b">
        <v>0</v>
      </c>
      <c r="N4017" t="s">
        <v>8282</v>
      </c>
      <c r="O4017">
        <f t="shared" si="248"/>
        <v>0</v>
      </c>
      <c r="P4017">
        <f t="shared" si="249"/>
        <v>0</v>
      </c>
      <c r="Q4017" s="10" t="s">
        <v>8319</v>
      </c>
      <c r="R4017" t="s">
        <v>8345</v>
      </c>
      <c r="S4017" s="15">
        <f t="shared" si="250"/>
        <v>42140.173252314817</v>
      </c>
      <c r="T4017" s="15">
        <f t="shared" si="251"/>
        <v>42170.173252314817</v>
      </c>
    </row>
    <row r="4018" spans="1:20" ht="43.2" hidden="1" x14ac:dyDescent="0.3">
      <c r="A4018">
        <v>2590</v>
      </c>
      <c r="B4018" s="3" t="s">
        <v>2590</v>
      </c>
      <c r="C4018" s="3" t="s">
        <v>6700</v>
      </c>
      <c r="D4018" s="6">
        <v>3000</v>
      </c>
      <c r="E4018" s="8">
        <v>0</v>
      </c>
      <c r="F4018" t="s">
        <v>8220</v>
      </c>
      <c r="G4018" t="s">
        <v>8225</v>
      </c>
      <c r="H4018" t="s">
        <v>8247</v>
      </c>
      <c r="I4018">
        <v>1453817297</v>
      </c>
      <c r="J4018">
        <v>1453212497</v>
      </c>
      <c r="K4018" t="b">
        <v>0</v>
      </c>
      <c r="L4018">
        <v>0</v>
      </c>
      <c r="M4018" t="b">
        <v>0</v>
      </c>
      <c r="N4018" t="s">
        <v>8282</v>
      </c>
      <c r="O4018">
        <f t="shared" si="248"/>
        <v>0</v>
      </c>
      <c r="P4018">
        <f t="shared" si="249"/>
        <v>0</v>
      </c>
      <c r="Q4018" s="10" t="s">
        <v>8319</v>
      </c>
      <c r="R4018" t="s">
        <v>8345</v>
      </c>
      <c r="S4018" s="15">
        <f t="shared" si="250"/>
        <v>42388.589085648149</v>
      </c>
      <c r="T4018" s="15">
        <f t="shared" si="251"/>
        <v>42395.589085648149</v>
      </c>
    </row>
    <row r="4019" spans="1:20" ht="43.2" hidden="1" x14ac:dyDescent="0.3">
      <c r="A4019">
        <v>2593</v>
      </c>
      <c r="B4019" s="3" t="s">
        <v>2593</v>
      </c>
      <c r="C4019" s="3" t="s">
        <v>6703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1429993026</v>
      </c>
      <c r="J4019">
        <v>1427401026</v>
      </c>
      <c r="K4019" t="b">
        <v>0</v>
      </c>
      <c r="L4019">
        <v>0</v>
      </c>
      <c r="M4019" t="b">
        <v>0</v>
      </c>
      <c r="N4019" t="s">
        <v>8282</v>
      </c>
      <c r="O4019">
        <f t="shared" si="248"/>
        <v>0</v>
      </c>
      <c r="P4019">
        <f t="shared" si="249"/>
        <v>0</v>
      </c>
      <c r="Q4019" s="10" t="s">
        <v>8319</v>
      </c>
      <c r="R4019" t="s">
        <v>8345</v>
      </c>
      <c r="S4019" s="15">
        <f t="shared" si="250"/>
        <v>42089.84520833334</v>
      </c>
      <c r="T4019" s="15">
        <f t="shared" si="251"/>
        <v>42119.84520833334</v>
      </c>
    </row>
    <row r="4020" spans="1:20" ht="57.6" hidden="1" x14ac:dyDescent="0.3">
      <c r="A4020">
        <v>2642</v>
      </c>
      <c r="B4020" s="3" t="s">
        <v>2642</v>
      </c>
      <c r="C4020" s="3" t="s">
        <v>6752</v>
      </c>
      <c r="D4020" s="6">
        <v>500000</v>
      </c>
      <c r="E4020" s="8">
        <v>0</v>
      </c>
      <c r="F4020" t="s">
        <v>8220</v>
      </c>
      <c r="G4020" t="s">
        <v>8235</v>
      </c>
      <c r="H4020" t="s">
        <v>8248</v>
      </c>
      <c r="I4020">
        <v>1468565820</v>
      </c>
      <c r="J4020">
        <v>1465970108</v>
      </c>
      <c r="K4020" t="b">
        <v>0</v>
      </c>
      <c r="L4020">
        <v>0</v>
      </c>
      <c r="M4020" t="b">
        <v>0</v>
      </c>
      <c r="N4020" t="s">
        <v>8299</v>
      </c>
      <c r="O4020">
        <f t="shared" si="248"/>
        <v>0</v>
      </c>
      <c r="P4020">
        <f t="shared" si="249"/>
        <v>0</v>
      </c>
      <c r="Q4020" s="10" t="s">
        <v>8308</v>
      </c>
      <c r="R4020" t="s">
        <v>8315</v>
      </c>
      <c r="S4020" s="15">
        <f t="shared" si="250"/>
        <v>42536.246620370366</v>
      </c>
      <c r="T4020" s="15">
        <f t="shared" si="251"/>
        <v>42566.289583333331</v>
      </c>
    </row>
    <row r="4021" spans="1:20" ht="43.2" hidden="1" x14ac:dyDescent="0.3">
      <c r="A4021">
        <v>2686</v>
      </c>
      <c r="B4021" s="3" t="s">
        <v>2686</v>
      </c>
      <c r="C4021" s="3" t="s">
        <v>6796</v>
      </c>
      <c r="D4021" s="6">
        <v>30000</v>
      </c>
      <c r="E4021" s="8">
        <v>0</v>
      </c>
      <c r="F4021" t="s">
        <v>8220</v>
      </c>
      <c r="G4021" t="s">
        <v>8223</v>
      </c>
      <c r="H4021" t="s">
        <v>8245</v>
      </c>
      <c r="I4021">
        <v>1412119423</v>
      </c>
      <c r="J4021">
        <v>1410391423</v>
      </c>
      <c r="K4021" t="b">
        <v>0</v>
      </c>
      <c r="L4021">
        <v>0</v>
      </c>
      <c r="M4021" t="b">
        <v>0</v>
      </c>
      <c r="N4021" t="s">
        <v>8282</v>
      </c>
      <c r="O4021">
        <f t="shared" si="248"/>
        <v>0</v>
      </c>
      <c r="P4021">
        <f t="shared" si="249"/>
        <v>0</v>
      </c>
      <c r="Q4021" s="10" t="s">
        <v>8319</v>
      </c>
      <c r="R4021" t="s">
        <v>8345</v>
      </c>
      <c r="S4021" s="15">
        <f t="shared" si="250"/>
        <v>41892.974803240737</v>
      </c>
      <c r="T4021" s="15">
        <f t="shared" si="251"/>
        <v>41912.974803240737</v>
      </c>
    </row>
    <row r="4022" spans="1:20" ht="43.2" hidden="1" x14ac:dyDescent="0.3">
      <c r="A4022">
        <v>2687</v>
      </c>
      <c r="B4022" s="3" t="s">
        <v>2687</v>
      </c>
      <c r="C4022" s="3" t="s">
        <v>6797</v>
      </c>
      <c r="D4022" s="6">
        <v>15000</v>
      </c>
      <c r="E4022" s="8">
        <v>0</v>
      </c>
      <c r="F4022" t="s">
        <v>8220</v>
      </c>
      <c r="G4022" t="s">
        <v>8223</v>
      </c>
      <c r="H4022" t="s">
        <v>8245</v>
      </c>
      <c r="I4022">
        <v>1435591318</v>
      </c>
      <c r="J4022">
        <v>1432999318</v>
      </c>
      <c r="K4022" t="b">
        <v>0</v>
      </c>
      <c r="L4022">
        <v>0</v>
      </c>
      <c r="M4022" t="b">
        <v>0</v>
      </c>
      <c r="N4022" t="s">
        <v>8282</v>
      </c>
      <c r="O4022">
        <f t="shared" si="248"/>
        <v>0</v>
      </c>
      <c r="P4022">
        <f t="shared" si="249"/>
        <v>0</v>
      </c>
      <c r="Q4022" s="10" t="s">
        <v>8319</v>
      </c>
      <c r="R4022" t="s">
        <v>8345</v>
      </c>
      <c r="S4022" s="15">
        <f t="shared" si="250"/>
        <v>42154.64025462963</v>
      </c>
      <c r="T4022" s="15">
        <f t="shared" si="251"/>
        <v>42184.64025462963</v>
      </c>
    </row>
    <row r="4023" spans="1:20" ht="43.2" hidden="1" x14ac:dyDescent="0.3">
      <c r="A4023">
        <v>2699</v>
      </c>
      <c r="B4023" s="3" t="s">
        <v>2699</v>
      </c>
      <c r="C4023" s="3" t="s">
        <v>6809</v>
      </c>
      <c r="D4023" s="6">
        <v>2</v>
      </c>
      <c r="E4023" s="8">
        <v>0</v>
      </c>
      <c r="F4023" t="s">
        <v>8220</v>
      </c>
      <c r="G4023" t="s">
        <v>8228</v>
      </c>
      <c r="H4023" t="s">
        <v>8250</v>
      </c>
      <c r="I4023">
        <v>1407533463</v>
      </c>
      <c r="J4023">
        <v>1404941463</v>
      </c>
      <c r="K4023" t="b">
        <v>0</v>
      </c>
      <c r="L4023">
        <v>0</v>
      </c>
      <c r="M4023" t="b">
        <v>0</v>
      </c>
      <c r="N4023" t="s">
        <v>8282</v>
      </c>
      <c r="O4023">
        <f t="shared" si="248"/>
        <v>0</v>
      </c>
      <c r="P4023">
        <f t="shared" si="249"/>
        <v>0</v>
      </c>
      <c r="Q4023" s="10" t="s">
        <v>8319</v>
      </c>
      <c r="R4023" t="s">
        <v>8345</v>
      </c>
      <c r="S4023" s="15">
        <f t="shared" si="250"/>
        <v>41829.896562499998</v>
      </c>
      <c r="T4023" s="15">
        <f t="shared" si="251"/>
        <v>41859.896562499998</v>
      </c>
    </row>
    <row r="4024" spans="1:20" ht="57.6" hidden="1" x14ac:dyDescent="0.3">
      <c r="A4024">
        <v>2743</v>
      </c>
      <c r="B4024" s="3" t="s">
        <v>2743</v>
      </c>
      <c r="C4024" s="3" t="s">
        <v>6853</v>
      </c>
      <c r="D4024" s="6">
        <v>5999</v>
      </c>
      <c r="E4024" s="8">
        <v>0</v>
      </c>
      <c r="F4024" t="s">
        <v>8220</v>
      </c>
      <c r="G4024" t="s">
        <v>8223</v>
      </c>
      <c r="H4024" t="s">
        <v>8245</v>
      </c>
      <c r="I4024">
        <v>1476863607</v>
      </c>
      <c r="J4024">
        <v>1474271607</v>
      </c>
      <c r="K4024" t="b">
        <v>0</v>
      </c>
      <c r="L4024">
        <v>0</v>
      </c>
      <c r="M4024" t="b">
        <v>0</v>
      </c>
      <c r="N4024" t="s">
        <v>8302</v>
      </c>
      <c r="O4024">
        <f t="shared" si="248"/>
        <v>0</v>
      </c>
      <c r="P4024">
        <f t="shared" si="249"/>
        <v>0</v>
      </c>
      <c r="Q4024" s="10" t="s">
        <v>8311</v>
      </c>
      <c r="R4024" t="s">
        <v>8356</v>
      </c>
      <c r="S4024" s="15">
        <f t="shared" si="250"/>
        <v>42632.328784722224</v>
      </c>
      <c r="T4024" s="15">
        <f t="shared" si="251"/>
        <v>42662.328784722224</v>
      </c>
    </row>
    <row r="4025" spans="1:20" ht="43.2" hidden="1" x14ac:dyDescent="0.3">
      <c r="A4025">
        <v>2750</v>
      </c>
      <c r="B4025" s="3" t="s">
        <v>2750</v>
      </c>
      <c r="C4025" s="3" t="s">
        <v>6860</v>
      </c>
      <c r="D4025" s="6">
        <v>1999</v>
      </c>
      <c r="E4025" s="8">
        <v>0</v>
      </c>
      <c r="F4025" t="s">
        <v>8220</v>
      </c>
      <c r="G4025" t="s">
        <v>8223</v>
      </c>
      <c r="H4025" t="s">
        <v>8245</v>
      </c>
      <c r="I4025">
        <v>1341086400</v>
      </c>
      <c r="J4025">
        <v>1340055345</v>
      </c>
      <c r="K4025" t="b">
        <v>0</v>
      </c>
      <c r="L4025">
        <v>0</v>
      </c>
      <c r="M4025" t="b">
        <v>0</v>
      </c>
      <c r="N4025" t="s">
        <v>8302</v>
      </c>
      <c r="O4025">
        <f t="shared" si="248"/>
        <v>0</v>
      </c>
      <c r="P4025">
        <f t="shared" si="249"/>
        <v>0</v>
      </c>
      <c r="Q4025" s="10" t="s">
        <v>8311</v>
      </c>
      <c r="R4025" t="s">
        <v>8356</v>
      </c>
      <c r="S4025" s="15">
        <f t="shared" si="250"/>
        <v>41078.899826388886</v>
      </c>
      <c r="T4025" s="15">
        <f t="shared" si="251"/>
        <v>41090.833333333336</v>
      </c>
    </row>
    <row r="4026" spans="1:20" ht="43.2" hidden="1" x14ac:dyDescent="0.3">
      <c r="A4026">
        <v>2751</v>
      </c>
      <c r="B4026" s="3" t="s">
        <v>2751</v>
      </c>
      <c r="C4026" s="3" t="s">
        <v>6861</v>
      </c>
      <c r="D4026" s="6">
        <v>3274</v>
      </c>
      <c r="E4026" s="8">
        <v>0</v>
      </c>
      <c r="F4026" t="s">
        <v>8220</v>
      </c>
      <c r="G4026" t="s">
        <v>8223</v>
      </c>
      <c r="H4026" t="s">
        <v>8245</v>
      </c>
      <c r="I4026">
        <v>1403039842</v>
      </c>
      <c r="J4026">
        <v>1397855842</v>
      </c>
      <c r="K4026" t="b">
        <v>0</v>
      </c>
      <c r="L4026">
        <v>0</v>
      </c>
      <c r="M4026" t="b">
        <v>0</v>
      </c>
      <c r="N4026" t="s">
        <v>8302</v>
      </c>
      <c r="O4026">
        <f t="shared" si="248"/>
        <v>0</v>
      </c>
      <c r="P4026">
        <f t="shared" si="249"/>
        <v>0</v>
      </c>
      <c r="Q4026" s="10" t="s">
        <v>8311</v>
      </c>
      <c r="R4026" t="s">
        <v>8356</v>
      </c>
      <c r="S4026" s="15">
        <f t="shared" si="250"/>
        <v>41747.887060185189</v>
      </c>
      <c r="T4026" s="15">
        <f t="shared" si="251"/>
        <v>41807.887060185189</v>
      </c>
    </row>
    <row r="4027" spans="1:20" ht="43.2" hidden="1" x14ac:dyDescent="0.3">
      <c r="A4027">
        <v>2754</v>
      </c>
      <c r="B4027" s="3" t="s">
        <v>2754</v>
      </c>
      <c r="C4027" s="3" t="s">
        <v>6864</v>
      </c>
      <c r="D4027" s="6">
        <v>10000</v>
      </c>
      <c r="E4027" s="8">
        <v>0</v>
      </c>
      <c r="F4027" t="s">
        <v>8220</v>
      </c>
      <c r="G4027" t="s">
        <v>8223</v>
      </c>
      <c r="H4027" t="s">
        <v>8245</v>
      </c>
      <c r="I4027">
        <v>1410448551</v>
      </c>
      <c r="J4027">
        <v>1407856551</v>
      </c>
      <c r="K4027" t="b">
        <v>0</v>
      </c>
      <c r="L4027">
        <v>0</v>
      </c>
      <c r="M4027" t="b">
        <v>0</v>
      </c>
      <c r="N4027" t="s">
        <v>8302</v>
      </c>
      <c r="O4027">
        <f t="shared" si="248"/>
        <v>0</v>
      </c>
      <c r="P4027">
        <f t="shared" si="249"/>
        <v>0</v>
      </c>
      <c r="Q4027" s="10" t="s">
        <v>8311</v>
      </c>
      <c r="R4027" t="s">
        <v>8356</v>
      </c>
      <c r="S4027" s="15">
        <f t="shared" si="250"/>
        <v>41863.636006944449</v>
      </c>
      <c r="T4027" s="15">
        <f t="shared" si="251"/>
        <v>41893.636006944449</v>
      </c>
    </row>
    <row r="4028" spans="1:20" ht="43.2" hidden="1" x14ac:dyDescent="0.3">
      <c r="A4028">
        <v>2760</v>
      </c>
      <c r="B4028" s="3" t="s">
        <v>2760</v>
      </c>
      <c r="C4028" s="3" t="s">
        <v>6870</v>
      </c>
      <c r="D4028" s="6">
        <v>5000</v>
      </c>
      <c r="E4028" s="8">
        <v>0</v>
      </c>
      <c r="F4028" t="s">
        <v>8220</v>
      </c>
      <c r="G4028" t="s">
        <v>8224</v>
      </c>
      <c r="H4028" t="s">
        <v>8246</v>
      </c>
      <c r="I4028">
        <v>1371726258</v>
      </c>
      <c r="J4028">
        <v>1369134258</v>
      </c>
      <c r="K4028" t="b">
        <v>0</v>
      </c>
      <c r="L4028">
        <v>0</v>
      </c>
      <c r="M4028" t="b">
        <v>0</v>
      </c>
      <c r="N4028" t="s">
        <v>8302</v>
      </c>
      <c r="O4028">
        <f t="shared" si="248"/>
        <v>0</v>
      </c>
      <c r="P4028">
        <f t="shared" si="249"/>
        <v>0</v>
      </c>
      <c r="Q4028" s="10" t="s">
        <v>8311</v>
      </c>
      <c r="R4028" t="s">
        <v>8356</v>
      </c>
      <c r="S4028" s="15">
        <f t="shared" si="250"/>
        <v>41415.461319444446</v>
      </c>
      <c r="T4028" s="15">
        <f t="shared" si="251"/>
        <v>41445.461319444446</v>
      </c>
    </row>
    <row r="4029" spans="1:20" ht="43.2" hidden="1" x14ac:dyDescent="0.3">
      <c r="A4029">
        <v>2765</v>
      </c>
      <c r="B4029" s="3" t="s">
        <v>2765</v>
      </c>
      <c r="C4029" s="3" t="s">
        <v>6875</v>
      </c>
      <c r="D4029" s="6">
        <v>4000</v>
      </c>
      <c r="E4029" s="8">
        <v>0</v>
      </c>
      <c r="F4029" t="s">
        <v>8220</v>
      </c>
      <c r="G4029" t="s">
        <v>8223</v>
      </c>
      <c r="H4029" t="s">
        <v>8245</v>
      </c>
      <c r="I4029">
        <v>1351432428</v>
      </c>
      <c r="J4029">
        <v>1350050028</v>
      </c>
      <c r="K4029" t="b">
        <v>0</v>
      </c>
      <c r="L4029">
        <v>0</v>
      </c>
      <c r="M4029" t="b">
        <v>0</v>
      </c>
      <c r="N4029" t="s">
        <v>8302</v>
      </c>
      <c r="O4029">
        <f t="shared" si="248"/>
        <v>0</v>
      </c>
      <c r="P4029">
        <f t="shared" si="249"/>
        <v>0</v>
      </c>
      <c r="Q4029" s="10" t="s">
        <v>8311</v>
      </c>
      <c r="R4029" t="s">
        <v>8356</v>
      </c>
      <c r="S4029" s="15">
        <f t="shared" si="250"/>
        <v>41194.579027777778</v>
      </c>
      <c r="T4029" s="15">
        <f t="shared" si="251"/>
        <v>41210.579027777778</v>
      </c>
    </row>
    <row r="4030" spans="1:20" ht="43.2" hidden="1" x14ac:dyDescent="0.3">
      <c r="A4030">
        <v>2771</v>
      </c>
      <c r="B4030" s="3" t="s">
        <v>2771</v>
      </c>
      <c r="C4030" s="3" t="s">
        <v>6881</v>
      </c>
      <c r="D4030" s="6">
        <v>19980</v>
      </c>
      <c r="E4030" s="8">
        <v>0</v>
      </c>
      <c r="F4030" t="s">
        <v>8220</v>
      </c>
      <c r="G4030" t="s">
        <v>8223</v>
      </c>
      <c r="H4030" t="s">
        <v>8245</v>
      </c>
      <c r="I4030">
        <v>1359738000</v>
      </c>
      <c r="J4030">
        <v>1355489140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8311</v>
      </c>
      <c r="R4030" t="s">
        <v>8356</v>
      </c>
      <c r="S4030" s="15">
        <f t="shared" si="250"/>
        <v>41257.531712962962</v>
      </c>
      <c r="T4030" s="15">
        <f t="shared" si="251"/>
        <v>41306.708333333336</v>
      </c>
    </row>
    <row r="4031" spans="1:20" ht="43.2" hidden="1" x14ac:dyDescent="0.3">
      <c r="A4031">
        <v>2772</v>
      </c>
      <c r="B4031" s="3" t="s">
        <v>2772</v>
      </c>
      <c r="C4031" s="3" t="s">
        <v>6882</v>
      </c>
      <c r="D4031" s="6">
        <v>8000</v>
      </c>
      <c r="E4031" s="8">
        <v>0</v>
      </c>
      <c r="F4031" t="s">
        <v>8220</v>
      </c>
      <c r="G4031" t="s">
        <v>8223</v>
      </c>
      <c r="H4031" t="s">
        <v>8245</v>
      </c>
      <c r="I4031">
        <v>1381006294</v>
      </c>
      <c r="J4031">
        <v>1379710294</v>
      </c>
      <c r="K4031" t="b">
        <v>0</v>
      </c>
      <c r="L4031">
        <v>0</v>
      </c>
      <c r="M4031" t="b">
        <v>0</v>
      </c>
      <c r="N4031" t="s">
        <v>8302</v>
      </c>
      <c r="O4031">
        <f t="shared" si="248"/>
        <v>0</v>
      </c>
      <c r="P4031">
        <f t="shared" si="249"/>
        <v>0</v>
      </c>
      <c r="Q4031" s="10" t="s">
        <v>8311</v>
      </c>
      <c r="R4031" t="s">
        <v>8356</v>
      </c>
      <c r="S4031" s="15">
        <f t="shared" si="250"/>
        <v>41537.869143518517</v>
      </c>
      <c r="T4031" s="15">
        <f t="shared" si="251"/>
        <v>41552.869143518517</v>
      </c>
    </row>
    <row r="4032" spans="1:20" ht="28.8" hidden="1" x14ac:dyDescent="0.3">
      <c r="A4032">
        <v>2780</v>
      </c>
      <c r="B4032" s="3" t="s">
        <v>2780</v>
      </c>
      <c r="C4032" s="3" t="s">
        <v>6890</v>
      </c>
      <c r="D4032" s="6">
        <v>100000</v>
      </c>
      <c r="E4032" s="8">
        <v>0</v>
      </c>
      <c r="F4032" t="s">
        <v>8220</v>
      </c>
      <c r="G4032" t="s">
        <v>8236</v>
      </c>
      <c r="H4032" t="s">
        <v>8248</v>
      </c>
      <c r="I4032">
        <v>1489142688</v>
      </c>
      <c r="J4032">
        <v>1486550688</v>
      </c>
      <c r="K4032" t="b">
        <v>0</v>
      </c>
      <c r="L4032">
        <v>0</v>
      </c>
      <c r="M4032" t="b">
        <v>0</v>
      </c>
      <c r="N4032" t="s">
        <v>8302</v>
      </c>
      <c r="O4032">
        <f t="shared" si="248"/>
        <v>0</v>
      </c>
      <c r="P4032">
        <f t="shared" si="249"/>
        <v>0</v>
      </c>
      <c r="Q4032" s="10" t="s">
        <v>8311</v>
      </c>
      <c r="R4032" t="s">
        <v>8356</v>
      </c>
      <c r="S4032" s="15">
        <f t="shared" si="250"/>
        <v>42774.447777777779</v>
      </c>
      <c r="T4032" s="15">
        <f t="shared" si="251"/>
        <v>42804.447777777779</v>
      </c>
    </row>
    <row r="4033" spans="1:20" ht="43.2" hidden="1" x14ac:dyDescent="0.3">
      <c r="A4033">
        <v>2842</v>
      </c>
      <c r="B4033" s="3" t="s">
        <v>2842</v>
      </c>
      <c r="C4033" s="3" t="s">
        <v>6952</v>
      </c>
      <c r="D4033" s="6">
        <v>1500</v>
      </c>
      <c r="E4033" s="8">
        <v>0</v>
      </c>
      <c r="F4033" t="s">
        <v>8220</v>
      </c>
      <c r="G4033" t="s">
        <v>8224</v>
      </c>
      <c r="H4033" t="s">
        <v>8246</v>
      </c>
      <c r="I4033">
        <v>1403348400</v>
      </c>
      <c r="J4033">
        <v>1401058295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41784.952488425923</v>
      </c>
      <c r="T4033" s="15">
        <f t="shared" si="251"/>
        <v>41811.458333333336</v>
      </c>
    </row>
    <row r="4034" spans="1:20" ht="43.2" hidden="1" x14ac:dyDescent="0.3">
      <c r="A4034">
        <v>2843</v>
      </c>
      <c r="B4034" s="3" t="s">
        <v>2843</v>
      </c>
      <c r="C4034" s="3" t="s">
        <v>6953</v>
      </c>
      <c r="D4034" s="6">
        <v>1200</v>
      </c>
      <c r="E4034" s="8">
        <v>0</v>
      </c>
      <c r="F4034" t="s">
        <v>8220</v>
      </c>
      <c r="G4034" t="s">
        <v>8223</v>
      </c>
      <c r="H4034" t="s">
        <v>8245</v>
      </c>
      <c r="I4034">
        <v>1465790400</v>
      </c>
      <c r="J4034">
        <v>1462210950</v>
      </c>
      <c r="K4034" t="b">
        <v>0</v>
      </c>
      <c r="L4034">
        <v>0</v>
      </c>
      <c r="M4034" t="b">
        <v>0</v>
      </c>
      <c r="N4034" t="s">
        <v>8269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8326</v>
      </c>
      <c r="S4034" s="15">
        <f t="shared" si="250"/>
        <v>42492.737847222219</v>
      </c>
      <c r="T4034" s="15">
        <f t="shared" si="251"/>
        <v>42534.166666666672</v>
      </c>
    </row>
    <row r="4035" spans="1:20" ht="57.6" hidden="1" x14ac:dyDescent="0.3">
      <c r="A4035">
        <v>2846</v>
      </c>
      <c r="B4035" s="3" t="s">
        <v>2846</v>
      </c>
      <c r="C4035" s="3" t="s">
        <v>6956</v>
      </c>
      <c r="D4035" s="6">
        <v>8000</v>
      </c>
      <c r="E4035" s="8">
        <v>0</v>
      </c>
      <c r="F4035" t="s">
        <v>8220</v>
      </c>
      <c r="G4035" t="s">
        <v>8223</v>
      </c>
      <c r="H4035" t="s">
        <v>8245</v>
      </c>
      <c r="I4035">
        <v>1432917394</v>
      </c>
      <c r="J4035">
        <v>1429029394</v>
      </c>
      <c r="K4035" t="b">
        <v>0</v>
      </c>
      <c r="L4035">
        <v>0</v>
      </c>
      <c r="M4035" t="b">
        <v>0</v>
      </c>
      <c r="N4035" t="s">
        <v>8269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8326</v>
      </c>
      <c r="S4035" s="15">
        <f t="shared" ref="S4035:S4098" si="254">(((J4035/60)/60)/24)+DATE(1970,1,1)</f>
        <v>42108.692060185189</v>
      </c>
      <c r="T4035" s="15">
        <f t="shared" ref="T4035:T4098" si="255">(((I4035/60)/60)/24)+DATE(1970,1,1)</f>
        <v>42153.692060185189</v>
      </c>
    </row>
    <row r="4036" spans="1:20" ht="43.2" hidden="1" x14ac:dyDescent="0.3">
      <c r="A4036">
        <v>2847</v>
      </c>
      <c r="B4036" s="3" t="s">
        <v>2847</v>
      </c>
      <c r="C4036" s="3" t="s">
        <v>6957</v>
      </c>
      <c r="D4036" s="6">
        <v>2000</v>
      </c>
      <c r="E4036" s="8">
        <v>0</v>
      </c>
      <c r="F4036" t="s">
        <v>8220</v>
      </c>
      <c r="G4036" t="s">
        <v>8223</v>
      </c>
      <c r="H4036" t="s">
        <v>8245</v>
      </c>
      <c r="I4036">
        <v>1464031265</v>
      </c>
      <c r="J4036">
        <v>1458847265</v>
      </c>
      <c r="K4036" t="b">
        <v>0</v>
      </c>
      <c r="L4036">
        <v>0</v>
      </c>
      <c r="M4036" t="b">
        <v>0</v>
      </c>
      <c r="N4036" t="s">
        <v>8269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8326</v>
      </c>
      <c r="S4036" s="15">
        <f t="shared" si="254"/>
        <v>42453.806307870371</v>
      </c>
      <c r="T4036" s="15">
        <f t="shared" si="255"/>
        <v>42513.806307870371</v>
      </c>
    </row>
    <row r="4037" spans="1:20" ht="43.2" hidden="1" x14ac:dyDescent="0.3">
      <c r="A4037">
        <v>2851</v>
      </c>
      <c r="B4037" s="3" t="s">
        <v>2851</v>
      </c>
      <c r="C4037" s="3" t="s">
        <v>6961</v>
      </c>
      <c r="D4037" s="6">
        <v>4500</v>
      </c>
      <c r="E4037" s="8">
        <v>0</v>
      </c>
      <c r="F4037" t="s">
        <v>8220</v>
      </c>
      <c r="G4037" t="s">
        <v>8240</v>
      </c>
      <c r="H4037" t="s">
        <v>8248</v>
      </c>
      <c r="I4037">
        <v>1454109420</v>
      </c>
      <c r="J4037">
        <v>1453334629</v>
      </c>
      <c r="K4037" t="b">
        <v>0</v>
      </c>
      <c r="L4037">
        <v>0</v>
      </c>
      <c r="M4037" t="b">
        <v>0</v>
      </c>
      <c r="N4037" t="s">
        <v>8269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8326</v>
      </c>
      <c r="S4037" s="15">
        <f t="shared" si="254"/>
        <v>42390.002650462964</v>
      </c>
      <c r="T4037" s="15">
        <f t="shared" si="255"/>
        <v>42398.970138888893</v>
      </c>
    </row>
    <row r="4038" spans="1:20" ht="43.2" hidden="1" x14ac:dyDescent="0.3">
      <c r="A4038">
        <v>2853</v>
      </c>
      <c r="B4038" s="3" t="s">
        <v>2853</v>
      </c>
      <c r="C4038" s="3" t="s">
        <v>6963</v>
      </c>
      <c r="D4038" s="6">
        <v>9500</v>
      </c>
      <c r="E4038" s="8">
        <v>0</v>
      </c>
      <c r="F4038" t="s">
        <v>8220</v>
      </c>
      <c r="G4038" t="s">
        <v>8228</v>
      </c>
      <c r="H4038" t="s">
        <v>8250</v>
      </c>
      <c r="I4038">
        <v>1410669297</v>
      </c>
      <c r="J4038">
        <v>1405485297</v>
      </c>
      <c r="K4038" t="b">
        <v>0</v>
      </c>
      <c r="L4038">
        <v>0</v>
      </c>
      <c r="M4038" t="b">
        <v>0</v>
      </c>
      <c r="N4038" t="s">
        <v>8269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8326</v>
      </c>
      <c r="S4038" s="15">
        <f t="shared" si="254"/>
        <v>41836.190937499996</v>
      </c>
      <c r="T4038" s="15">
        <f t="shared" si="255"/>
        <v>41896.190937499996</v>
      </c>
    </row>
    <row r="4039" spans="1:20" ht="43.2" hidden="1" x14ac:dyDescent="0.3">
      <c r="A4039">
        <v>2858</v>
      </c>
      <c r="B4039" s="3" t="s">
        <v>2858</v>
      </c>
      <c r="C4039" s="3" t="s">
        <v>6968</v>
      </c>
      <c r="D4039" s="6">
        <v>1000</v>
      </c>
      <c r="E4039" s="8">
        <v>0</v>
      </c>
      <c r="F4039" t="s">
        <v>8220</v>
      </c>
      <c r="G4039" t="s">
        <v>8232</v>
      </c>
      <c r="H4039" t="s">
        <v>8248</v>
      </c>
      <c r="I4039">
        <v>1417778880</v>
      </c>
      <c r="J4039">
        <v>1415711095</v>
      </c>
      <c r="K4039" t="b">
        <v>0</v>
      </c>
      <c r="L4039">
        <v>0</v>
      </c>
      <c r="M4039" t="b">
        <v>0</v>
      </c>
      <c r="N4039" t="s">
        <v>8269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8326</v>
      </c>
      <c r="S4039" s="15">
        <f t="shared" si="254"/>
        <v>41954.545081018514</v>
      </c>
      <c r="T4039" s="15">
        <f t="shared" si="255"/>
        <v>41978.477777777778</v>
      </c>
    </row>
    <row r="4040" spans="1:20" ht="43.2" hidden="1" x14ac:dyDescent="0.3">
      <c r="A4040">
        <v>2865</v>
      </c>
      <c r="B4040" s="3" t="s">
        <v>2865</v>
      </c>
      <c r="C4040" s="3" t="s">
        <v>6975</v>
      </c>
      <c r="D4040" s="6">
        <v>2888</v>
      </c>
      <c r="E4040" s="8">
        <v>0</v>
      </c>
      <c r="F4040" t="s">
        <v>8220</v>
      </c>
      <c r="G4040" t="s">
        <v>8223</v>
      </c>
      <c r="H4040" t="s">
        <v>8245</v>
      </c>
      <c r="I4040">
        <v>1420512259</v>
      </c>
      <c r="J4040">
        <v>1415328259</v>
      </c>
      <c r="K4040" t="b">
        <v>0</v>
      </c>
      <c r="L4040">
        <v>0</v>
      </c>
      <c r="M4040" t="b">
        <v>0</v>
      </c>
      <c r="N4040" t="s">
        <v>8269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8326</v>
      </c>
      <c r="S4040" s="15">
        <f t="shared" si="254"/>
        <v>41950.114108796297</v>
      </c>
      <c r="T4040" s="15">
        <f t="shared" si="255"/>
        <v>42010.114108796297</v>
      </c>
    </row>
    <row r="4041" spans="1:20" ht="43.2" hidden="1" x14ac:dyDescent="0.3">
      <c r="A4041">
        <v>2872</v>
      </c>
      <c r="B4041" s="3" t="s">
        <v>2872</v>
      </c>
      <c r="C4041" s="3" t="s">
        <v>6982</v>
      </c>
      <c r="D4041" s="6">
        <v>3000</v>
      </c>
      <c r="E4041" s="8">
        <v>0</v>
      </c>
      <c r="F4041" t="s">
        <v>8220</v>
      </c>
      <c r="G4041" t="s">
        <v>8223</v>
      </c>
      <c r="H4041" t="s">
        <v>8245</v>
      </c>
      <c r="I4041">
        <v>1434768438</v>
      </c>
      <c r="J4041">
        <v>1429584438</v>
      </c>
      <c r="K4041" t="b">
        <v>0</v>
      </c>
      <c r="L4041">
        <v>0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8326</v>
      </c>
      <c r="S4041" s="15">
        <f t="shared" si="254"/>
        <v>42115.11618055556</v>
      </c>
      <c r="T4041" s="15">
        <f t="shared" si="255"/>
        <v>42175.11618055556</v>
      </c>
    </row>
    <row r="4042" spans="1:20" ht="43.2" hidden="1" x14ac:dyDescent="0.3">
      <c r="A4042">
        <v>2876</v>
      </c>
      <c r="B4042" s="3" t="s">
        <v>2876</v>
      </c>
      <c r="C4042" s="3" t="s">
        <v>6986</v>
      </c>
      <c r="D4042" s="6">
        <v>150000</v>
      </c>
      <c r="E4042" s="8">
        <v>0</v>
      </c>
      <c r="F4042" t="s">
        <v>8220</v>
      </c>
      <c r="G4042" t="s">
        <v>8223</v>
      </c>
      <c r="H4042" t="s">
        <v>8245</v>
      </c>
      <c r="I4042">
        <v>1437069079</v>
      </c>
      <c r="J4042">
        <v>1434477079</v>
      </c>
      <c r="K4042" t="b">
        <v>0</v>
      </c>
      <c r="L4042">
        <v>0</v>
      </c>
      <c r="M4042" t="b">
        <v>0</v>
      </c>
      <c r="N4042" t="s">
        <v>8269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8326</v>
      </c>
      <c r="S4042" s="15">
        <f t="shared" si="254"/>
        <v>42171.743969907402</v>
      </c>
      <c r="T4042" s="15">
        <f t="shared" si="255"/>
        <v>42201.743969907402</v>
      </c>
    </row>
    <row r="4043" spans="1:20" ht="43.2" hidden="1" x14ac:dyDescent="0.3">
      <c r="A4043">
        <v>2881</v>
      </c>
      <c r="B4043" s="3" t="s">
        <v>2881</v>
      </c>
      <c r="C4043" s="3" t="s">
        <v>6991</v>
      </c>
      <c r="D4043" s="6">
        <v>5500</v>
      </c>
      <c r="E4043" s="8">
        <v>0</v>
      </c>
      <c r="F4043" t="s">
        <v>8220</v>
      </c>
      <c r="G4043" t="s">
        <v>8223</v>
      </c>
      <c r="H4043" t="s">
        <v>8245</v>
      </c>
      <c r="I4043">
        <v>1417620036</v>
      </c>
      <c r="J4043">
        <v>1412432436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8326</v>
      </c>
      <c r="S4043" s="15">
        <f t="shared" si="254"/>
        <v>41916.597638888888</v>
      </c>
      <c r="T4043" s="15">
        <f t="shared" si="255"/>
        <v>41976.639305555553</v>
      </c>
    </row>
    <row r="4044" spans="1:20" ht="43.2" hidden="1" x14ac:dyDescent="0.3">
      <c r="A4044">
        <v>2888</v>
      </c>
      <c r="B4044" s="3" t="s">
        <v>2888</v>
      </c>
      <c r="C4044" s="3" t="s">
        <v>6998</v>
      </c>
      <c r="D4044" s="6">
        <v>30000</v>
      </c>
      <c r="E4044" s="8">
        <v>0</v>
      </c>
      <c r="F4044" t="s">
        <v>8220</v>
      </c>
      <c r="G4044" t="s">
        <v>8223</v>
      </c>
      <c r="H4044" t="s">
        <v>8245</v>
      </c>
      <c r="I4044">
        <v>1413608340</v>
      </c>
      <c r="J4044">
        <v>1412945440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8326</v>
      </c>
      <c r="S4044" s="15">
        <f t="shared" si="254"/>
        <v>41922.535185185188</v>
      </c>
      <c r="T4044" s="15">
        <f t="shared" si="255"/>
        <v>41930.207638888889</v>
      </c>
    </row>
    <row r="4045" spans="1:20" ht="28.8" hidden="1" x14ac:dyDescent="0.3">
      <c r="A4045">
        <v>2894</v>
      </c>
      <c r="B4045" s="3" t="s">
        <v>2894</v>
      </c>
      <c r="C4045" s="3" t="s">
        <v>7004</v>
      </c>
      <c r="D4045" s="6">
        <v>50000</v>
      </c>
      <c r="E4045" s="8">
        <v>0</v>
      </c>
      <c r="F4045" t="s">
        <v>8220</v>
      </c>
      <c r="G4045" t="s">
        <v>8223</v>
      </c>
      <c r="H4045" t="s">
        <v>8245</v>
      </c>
      <c r="I4045">
        <v>1428100815</v>
      </c>
      <c r="J4045">
        <v>1422920415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8326</v>
      </c>
      <c r="S4045" s="15">
        <f t="shared" si="254"/>
        <v>42037.986284722225</v>
      </c>
      <c r="T4045" s="15">
        <f t="shared" si="255"/>
        <v>42097.944618055553</v>
      </c>
    </row>
    <row r="4046" spans="1:20" ht="43.2" hidden="1" x14ac:dyDescent="0.3">
      <c r="A4046">
        <v>2899</v>
      </c>
      <c r="B4046" s="3" t="s">
        <v>2899</v>
      </c>
      <c r="C4046" s="3" t="s">
        <v>7009</v>
      </c>
      <c r="D4046" s="6">
        <v>10000</v>
      </c>
      <c r="E4046" s="8">
        <v>0</v>
      </c>
      <c r="F4046" t="s">
        <v>8220</v>
      </c>
      <c r="G4046" t="s">
        <v>8223</v>
      </c>
      <c r="H4046" t="s">
        <v>8245</v>
      </c>
      <c r="I4046">
        <v>1469325158</v>
      </c>
      <c r="J4046">
        <v>1464141158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8326</v>
      </c>
      <c r="S4046" s="15">
        <f t="shared" si="254"/>
        <v>42515.078217592592</v>
      </c>
      <c r="T4046" s="15">
        <f t="shared" si="255"/>
        <v>42575.078217592592</v>
      </c>
    </row>
    <row r="4047" spans="1:20" ht="43.2" hidden="1" x14ac:dyDescent="0.3">
      <c r="A4047">
        <v>2943</v>
      </c>
      <c r="B4047" s="3" t="s">
        <v>2943</v>
      </c>
      <c r="C4047" s="3" t="s">
        <v>7053</v>
      </c>
      <c r="D4047" s="6">
        <v>3000</v>
      </c>
      <c r="E4047" s="8">
        <v>0</v>
      </c>
      <c r="F4047" t="s">
        <v>8220</v>
      </c>
      <c r="G4047" t="s">
        <v>8223</v>
      </c>
      <c r="H4047" t="s">
        <v>8245</v>
      </c>
      <c r="I4047">
        <v>1428894380</v>
      </c>
      <c r="J4047">
        <v>1426302380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42077.129398148143</v>
      </c>
      <c r="T4047" s="15">
        <f t="shared" si="255"/>
        <v>42107.129398148143</v>
      </c>
    </row>
    <row r="4048" spans="1:20" ht="57.6" hidden="1" x14ac:dyDescent="0.3">
      <c r="A4048">
        <v>2945</v>
      </c>
      <c r="B4048" s="3" t="s">
        <v>2945</v>
      </c>
      <c r="C4048" s="3" t="s">
        <v>7055</v>
      </c>
      <c r="D4048" s="6">
        <v>50000</v>
      </c>
      <c r="E4048" s="8">
        <v>0</v>
      </c>
      <c r="F4048" t="s">
        <v>8220</v>
      </c>
      <c r="G4048" t="s">
        <v>8223</v>
      </c>
      <c r="H4048" t="s">
        <v>8245</v>
      </c>
      <c r="I4048">
        <v>1432437660</v>
      </c>
      <c r="J4048">
        <v>1429845660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42118.139583333337</v>
      </c>
      <c r="T4048" s="15">
        <f t="shared" si="255"/>
        <v>42148.139583333337</v>
      </c>
    </row>
    <row r="4049" spans="1:20" ht="43.2" hidden="1" x14ac:dyDescent="0.3">
      <c r="A4049">
        <v>2950</v>
      </c>
      <c r="B4049" s="3" t="s">
        <v>2950</v>
      </c>
      <c r="C4049" s="3" t="s">
        <v>7060</v>
      </c>
      <c r="D4049" s="6">
        <v>5000000</v>
      </c>
      <c r="E4049" s="8">
        <v>0</v>
      </c>
      <c r="F4049" t="s">
        <v>8220</v>
      </c>
      <c r="G4049" t="s">
        <v>8223</v>
      </c>
      <c r="H4049" t="s">
        <v>8245</v>
      </c>
      <c r="I4049">
        <v>1453538752</v>
      </c>
      <c r="J4049">
        <v>1450946752</v>
      </c>
      <c r="K4049" t="b">
        <v>0</v>
      </c>
      <c r="L4049">
        <v>0</v>
      </c>
      <c r="M4049" t="b">
        <v>0</v>
      </c>
      <c r="N4049" t="s">
        <v>8301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8324</v>
      </c>
      <c r="S4049" s="15">
        <f t="shared" si="254"/>
        <v>42362.36518518519</v>
      </c>
      <c r="T4049" s="15">
        <f t="shared" si="255"/>
        <v>42392.36518518519</v>
      </c>
    </row>
    <row r="4050" spans="1:20" ht="43.2" hidden="1" x14ac:dyDescent="0.3">
      <c r="A4050">
        <v>3054</v>
      </c>
      <c r="B4050" s="3" t="s">
        <v>3054</v>
      </c>
      <c r="C4050" s="3" t="s">
        <v>7164</v>
      </c>
      <c r="D4050" s="6">
        <v>300</v>
      </c>
      <c r="E4050" s="8">
        <v>0</v>
      </c>
      <c r="F4050" t="s">
        <v>8220</v>
      </c>
      <c r="G4050" t="s">
        <v>8223</v>
      </c>
      <c r="H4050" t="s">
        <v>8245</v>
      </c>
      <c r="I4050">
        <v>1425258240</v>
      </c>
      <c r="J4050">
        <v>1422043154</v>
      </c>
      <c r="K4050" t="b">
        <v>0</v>
      </c>
      <c r="L4050">
        <v>0</v>
      </c>
      <c r="M4050" t="b">
        <v>0</v>
      </c>
      <c r="N4050" t="s">
        <v>8301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8324</v>
      </c>
      <c r="S4050" s="15">
        <f t="shared" si="254"/>
        <v>42027.832800925928</v>
      </c>
      <c r="T4050" s="15">
        <f t="shared" si="255"/>
        <v>42065.044444444444</v>
      </c>
    </row>
    <row r="4051" spans="1:20" ht="43.2" hidden="1" x14ac:dyDescent="0.3">
      <c r="A4051">
        <v>3056</v>
      </c>
      <c r="B4051" s="3" t="s">
        <v>3056</v>
      </c>
      <c r="C4051" s="3" t="s">
        <v>7166</v>
      </c>
      <c r="D4051" s="6">
        <v>25000</v>
      </c>
      <c r="E4051" s="8">
        <v>0</v>
      </c>
      <c r="F4051" t="s">
        <v>8220</v>
      </c>
      <c r="G4051" t="s">
        <v>8223</v>
      </c>
      <c r="H4051" t="s">
        <v>8245</v>
      </c>
      <c r="I4051">
        <v>1412003784</v>
      </c>
      <c r="J4051">
        <v>1406819784</v>
      </c>
      <c r="K4051" t="b">
        <v>0</v>
      </c>
      <c r="L4051">
        <v>0</v>
      </c>
      <c r="M4051" t="b">
        <v>0</v>
      </c>
      <c r="N4051" t="s">
        <v>8301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8324</v>
      </c>
      <c r="S4051" s="15">
        <f t="shared" si="254"/>
        <v>41851.636388888888</v>
      </c>
      <c r="T4051" s="15">
        <f t="shared" si="255"/>
        <v>41911.636388888888</v>
      </c>
    </row>
    <row r="4052" spans="1:20" ht="43.2" hidden="1" x14ac:dyDescent="0.3">
      <c r="A4052">
        <v>3057</v>
      </c>
      <c r="B4052" s="3" t="s">
        <v>3057</v>
      </c>
      <c r="C4052" s="3" t="s">
        <v>7167</v>
      </c>
      <c r="D4052" s="6">
        <v>50000</v>
      </c>
      <c r="E4052" s="8">
        <v>0</v>
      </c>
      <c r="F4052" t="s">
        <v>8220</v>
      </c>
      <c r="G4052" t="s">
        <v>8224</v>
      </c>
      <c r="H4052" t="s">
        <v>8246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8301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8324</v>
      </c>
      <c r="S4052" s="15">
        <f t="shared" si="254"/>
        <v>42433.650590277779</v>
      </c>
      <c r="T4052" s="15">
        <f t="shared" si="255"/>
        <v>42463.608923611115</v>
      </c>
    </row>
    <row r="4053" spans="1:20" hidden="1" x14ac:dyDescent="0.3">
      <c r="A4053">
        <v>3061</v>
      </c>
      <c r="B4053" s="3" t="s">
        <v>3061</v>
      </c>
      <c r="C4053" s="3" t="s">
        <v>7171</v>
      </c>
      <c r="D4053" s="6">
        <v>1000000</v>
      </c>
      <c r="E4053" s="8">
        <v>0</v>
      </c>
      <c r="F4053" t="s">
        <v>8220</v>
      </c>
      <c r="G4053" t="s">
        <v>8223</v>
      </c>
      <c r="H4053" t="s">
        <v>8245</v>
      </c>
      <c r="I4053">
        <v>1407955748</v>
      </c>
      <c r="J4053">
        <v>1405363748</v>
      </c>
      <c r="K4053" t="b">
        <v>0</v>
      </c>
      <c r="L4053">
        <v>0</v>
      </c>
      <c r="M4053" t="b">
        <v>0</v>
      </c>
      <c r="N4053" t="s">
        <v>8301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8324</v>
      </c>
      <c r="S4053" s="15">
        <f t="shared" si="254"/>
        <v>41834.784120370372</v>
      </c>
      <c r="T4053" s="15">
        <f t="shared" si="255"/>
        <v>41864.784120370372</v>
      </c>
    </row>
    <row r="4054" spans="1:20" ht="43.2" hidden="1" x14ac:dyDescent="0.3">
      <c r="A4054">
        <v>3082</v>
      </c>
      <c r="B4054" s="3" t="s">
        <v>3082</v>
      </c>
      <c r="C4054" s="3" t="s">
        <v>7192</v>
      </c>
      <c r="D4054" s="6">
        <v>9000</v>
      </c>
      <c r="E4054" s="8">
        <v>0</v>
      </c>
      <c r="F4054" t="s">
        <v>8220</v>
      </c>
      <c r="G4054" t="s">
        <v>8223</v>
      </c>
      <c r="H4054" t="s">
        <v>8245</v>
      </c>
      <c r="I4054">
        <v>1447628946</v>
      </c>
      <c r="J4054">
        <v>1445033346</v>
      </c>
      <c r="K4054" t="b">
        <v>0</v>
      </c>
      <c r="L4054">
        <v>0</v>
      </c>
      <c r="M4054" t="b">
        <v>0</v>
      </c>
      <c r="N4054" t="s">
        <v>8301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8324</v>
      </c>
      <c r="S4054" s="15">
        <f t="shared" si="254"/>
        <v>42293.922986111109</v>
      </c>
      <c r="T4054" s="15">
        <f t="shared" si="255"/>
        <v>42323.96465277778</v>
      </c>
    </row>
    <row r="4055" spans="1:20" ht="43.2" hidden="1" x14ac:dyDescent="0.3">
      <c r="A4055">
        <v>3114</v>
      </c>
      <c r="B4055" s="3" t="s">
        <v>3114</v>
      </c>
      <c r="C4055" s="3" t="s">
        <v>7224</v>
      </c>
      <c r="D4055" s="6">
        <v>75000</v>
      </c>
      <c r="E4055" s="8">
        <v>0</v>
      </c>
      <c r="F4055" t="s">
        <v>8220</v>
      </c>
      <c r="G4055" t="s">
        <v>8223</v>
      </c>
      <c r="H4055" t="s">
        <v>8245</v>
      </c>
      <c r="I4055">
        <v>1411312250</v>
      </c>
      <c r="J4055">
        <v>1406128250</v>
      </c>
      <c r="K4055" t="b">
        <v>0</v>
      </c>
      <c r="L4055">
        <v>0</v>
      </c>
      <c r="M4055" t="b">
        <v>0</v>
      </c>
      <c r="N4055" t="s">
        <v>8301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8324</v>
      </c>
      <c r="S4055" s="15">
        <f t="shared" si="254"/>
        <v>41843.632523148146</v>
      </c>
      <c r="T4055" s="15">
        <f t="shared" si="255"/>
        <v>41903.632523148146</v>
      </c>
    </row>
    <row r="4056" spans="1:20" ht="43.2" hidden="1" x14ac:dyDescent="0.3">
      <c r="A4056">
        <v>3190</v>
      </c>
      <c r="B4056" s="3" t="s">
        <v>3190</v>
      </c>
      <c r="C4056" s="3" t="s">
        <v>7300</v>
      </c>
      <c r="D4056" s="6">
        <v>4000</v>
      </c>
      <c r="E4056" s="8">
        <v>0</v>
      </c>
      <c r="F4056" t="s">
        <v>8220</v>
      </c>
      <c r="G4056" t="s">
        <v>8228</v>
      </c>
      <c r="H4056" t="s">
        <v>8250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42683.151331018518</v>
      </c>
      <c r="T4056" s="15">
        <f t="shared" si="255"/>
        <v>42713.192997685182</v>
      </c>
    </row>
    <row r="4057" spans="1:20" ht="43.2" hidden="1" x14ac:dyDescent="0.3">
      <c r="A4057">
        <v>3194</v>
      </c>
      <c r="B4057" s="3" t="s">
        <v>3194</v>
      </c>
      <c r="C4057" s="3" t="s">
        <v>7304</v>
      </c>
      <c r="D4057" s="6">
        <v>11000</v>
      </c>
      <c r="E4057" s="8">
        <v>0</v>
      </c>
      <c r="F4057" t="s">
        <v>8220</v>
      </c>
      <c r="G4057" t="s">
        <v>8223</v>
      </c>
      <c r="H4057" t="s">
        <v>8245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42182.062476851846</v>
      </c>
      <c r="T4057" s="15">
        <f t="shared" si="255"/>
        <v>42212.062476851846</v>
      </c>
    </row>
    <row r="4058" spans="1:20" ht="43.2" hidden="1" x14ac:dyDescent="0.3">
      <c r="A4058">
        <v>3204</v>
      </c>
      <c r="B4058" s="3" t="s">
        <v>3204</v>
      </c>
      <c r="C4058" s="3" t="s">
        <v>7314</v>
      </c>
      <c r="D4058" s="6">
        <v>500</v>
      </c>
      <c r="E4058" s="8">
        <v>0</v>
      </c>
      <c r="F4058" t="s">
        <v>8220</v>
      </c>
      <c r="G4058" t="s">
        <v>8223</v>
      </c>
      <c r="H4058" t="s">
        <v>8245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42172.686099537037</v>
      </c>
      <c r="T4058" s="15">
        <f t="shared" si="255"/>
        <v>42202.676388888889</v>
      </c>
    </row>
    <row r="4059" spans="1:20" ht="43.2" hidden="1" x14ac:dyDescent="0.3">
      <c r="A4059">
        <v>3206</v>
      </c>
      <c r="B4059" s="3" t="s">
        <v>3206</v>
      </c>
      <c r="C4059" s="3" t="s">
        <v>7316</v>
      </c>
      <c r="D4059" s="6">
        <v>5000</v>
      </c>
      <c r="E4059" s="8">
        <v>0</v>
      </c>
      <c r="F4059" t="s">
        <v>8220</v>
      </c>
      <c r="G4059" t="s">
        <v>8223</v>
      </c>
      <c r="H4059" t="s">
        <v>8245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42236.276053240741</v>
      </c>
      <c r="T4059" s="15">
        <f t="shared" si="255"/>
        <v>42266.276053240741</v>
      </c>
    </row>
    <row r="4060" spans="1:20" ht="43.2" hidden="1" x14ac:dyDescent="0.3">
      <c r="A4060">
        <v>3628</v>
      </c>
      <c r="B4060" s="3" t="s">
        <v>3626</v>
      </c>
      <c r="C4060" s="3" t="s">
        <v>7738</v>
      </c>
      <c r="D4060" s="6">
        <v>100000</v>
      </c>
      <c r="E4060" s="8">
        <v>0</v>
      </c>
      <c r="F4060" t="s">
        <v>8220</v>
      </c>
      <c r="G4060" t="s">
        <v>8223</v>
      </c>
      <c r="H4060" t="s">
        <v>8245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8303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8335</v>
      </c>
      <c r="S4060" s="15">
        <f t="shared" si="254"/>
        <v>42291.833287037036</v>
      </c>
      <c r="T4060" s="15">
        <f t="shared" si="255"/>
        <v>42351.874953703707</v>
      </c>
    </row>
    <row r="4061" spans="1:20" ht="43.2" hidden="1" x14ac:dyDescent="0.3">
      <c r="A4061">
        <v>3636</v>
      </c>
      <c r="B4061" s="3" t="s">
        <v>3634</v>
      </c>
      <c r="C4061" s="3" t="s">
        <v>7746</v>
      </c>
      <c r="D4061" s="6">
        <v>150000</v>
      </c>
      <c r="E4061" s="8">
        <v>0</v>
      </c>
      <c r="F4061" t="s">
        <v>8220</v>
      </c>
      <c r="G4061" t="s">
        <v>8223</v>
      </c>
      <c r="H4061" t="s">
        <v>8245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8303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8335</v>
      </c>
      <c r="S4061" s="15">
        <f t="shared" si="254"/>
        <v>42226.694780092599</v>
      </c>
      <c r="T4061" s="15">
        <f t="shared" si="255"/>
        <v>42261.694780092599</v>
      </c>
    </row>
    <row r="4062" spans="1:20" ht="43.2" hidden="1" x14ac:dyDescent="0.3">
      <c r="A4062">
        <v>3641</v>
      </c>
      <c r="B4062" s="3" t="s">
        <v>3639</v>
      </c>
      <c r="C4062" s="3" t="s">
        <v>7751</v>
      </c>
      <c r="D4062" s="6">
        <v>3000</v>
      </c>
      <c r="E4062" s="8">
        <v>0</v>
      </c>
      <c r="F4062" t="s">
        <v>8220</v>
      </c>
      <c r="G4062" t="s">
        <v>8223</v>
      </c>
      <c r="H4062" t="s">
        <v>8245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8303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8335</v>
      </c>
      <c r="S4062" s="15">
        <f t="shared" si="254"/>
        <v>41899.627071759263</v>
      </c>
      <c r="T4062" s="15">
        <f t="shared" si="255"/>
        <v>41917.208333333336</v>
      </c>
    </row>
    <row r="4063" spans="1:20" ht="43.2" hidden="1" x14ac:dyDescent="0.3">
      <c r="A4063">
        <v>3643</v>
      </c>
      <c r="B4063" s="3" t="s">
        <v>3641</v>
      </c>
      <c r="C4063" s="3" t="s">
        <v>7753</v>
      </c>
      <c r="D4063" s="6">
        <v>25000</v>
      </c>
      <c r="E4063" s="8">
        <v>0</v>
      </c>
      <c r="F4063" t="s">
        <v>8220</v>
      </c>
      <c r="G4063" t="s">
        <v>8223</v>
      </c>
      <c r="H4063" t="s">
        <v>8245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8303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8335</v>
      </c>
      <c r="S4063" s="15">
        <f t="shared" si="254"/>
        <v>42285.143969907411</v>
      </c>
      <c r="T4063" s="15">
        <f t="shared" si="255"/>
        <v>42325.185636574075</v>
      </c>
    </row>
    <row r="4064" spans="1:20" ht="43.2" hidden="1" x14ac:dyDescent="0.3">
      <c r="A4064">
        <v>3733</v>
      </c>
      <c r="B4064" s="3" t="s">
        <v>3730</v>
      </c>
      <c r="C4064" s="3" t="s">
        <v>7843</v>
      </c>
      <c r="D4064" s="6">
        <v>1500</v>
      </c>
      <c r="E4064" s="8">
        <v>0</v>
      </c>
      <c r="F4064" t="s">
        <v>8220</v>
      </c>
      <c r="G4064" t="s">
        <v>8223</v>
      </c>
      <c r="H4064" t="s">
        <v>8245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8326</v>
      </c>
      <c r="S4064" s="15">
        <f t="shared" si="254"/>
        <v>42103.024398148147</v>
      </c>
      <c r="T4064" s="15">
        <f t="shared" si="255"/>
        <v>42112.9375</v>
      </c>
    </row>
    <row r="4065" spans="1:20" ht="43.2" hidden="1" x14ac:dyDescent="0.3">
      <c r="A4065">
        <v>3741</v>
      </c>
      <c r="B4065" s="3" t="s">
        <v>3738</v>
      </c>
      <c r="C4065" s="3" t="s">
        <v>7851</v>
      </c>
      <c r="D4065" s="6">
        <v>20000</v>
      </c>
      <c r="E4065" s="8">
        <v>0</v>
      </c>
      <c r="F4065" t="s">
        <v>8220</v>
      </c>
      <c r="G4065" t="s">
        <v>8223</v>
      </c>
      <c r="H4065" t="s">
        <v>8245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8326</v>
      </c>
      <c r="S4065" s="15">
        <f t="shared" si="254"/>
        <v>42325.920717592591</v>
      </c>
      <c r="T4065" s="15">
        <f t="shared" si="255"/>
        <v>42355.920717592591</v>
      </c>
    </row>
    <row r="4066" spans="1:20" ht="28.8" hidden="1" x14ac:dyDescent="0.3">
      <c r="A4066">
        <v>3743</v>
      </c>
      <c r="B4066" s="3" t="s">
        <v>3740</v>
      </c>
      <c r="C4066" s="3" t="s">
        <v>7853</v>
      </c>
      <c r="D4066" s="6">
        <v>2200</v>
      </c>
      <c r="E4066" s="8">
        <v>0</v>
      </c>
      <c r="F4066" t="s">
        <v>8220</v>
      </c>
      <c r="G4066" t="s">
        <v>8223</v>
      </c>
      <c r="H4066" t="s">
        <v>8245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8326</v>
      </c>
      <c r="S4066" s="15">
        <f t="shared" si="254"/>
        <v>41793.710231481484</v>
      </c>
      <c r="T4066" s="15">
        <f t="shared" si="255"/>
        <v>41823.710231481484</v>
      </c>
    </row>
    <row r="4067" spans="1:20" ht="57.6" hidden="1" x14ac:dyDescent="0.3">
      <c r="A4067">
        <v>3744</v>
      </c>
      <c r="B4067" s="3" t="s">
        <v>3741</v>
      </c>
      <c r="C4067" s="3" t="s">
        <v>7854</v>
      </c>
      <c r="D4067" s="6">
        <v>1200</v>
      </c>
      <c r="E4067" s="8">
        <v>0</v>
      </c>
      <c r="F4067" t="s">
        <v>8220</v>
      </c>
      <c r="G4067" t="s">
        <v>8223</v>
      </c>
      <c r="H4067" t="s">
        <v>8245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8326</v>
      </c>
      <c r="S4067" s="15">
        <f t="shared" si="254"/>
        <v>41793.814259259263</v>
      </c>
      <c r="T4067" s="15">
        <f t="shared" si="255"/>
        <v>41825.165972222225</v>
      </c>
    </row>
    <row r="4068" spans="1:20" ht="43.2" hidden="1" x14ac:dyDescent="0.3">
      <c r="A4068">
        <v>3790</v>
      </c>
      <c r="B4068" s="3" t="s">
        <v>3787</v>
      </c>
      <c r="C4068" s="3" t="s">
        <v>7900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 t="s">
        <v>8303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8335</v>
      </c>
      <c r="S4068" s="15">
        <f t="shared" si="254"/>
        <v>42666.666932870372</v>
      </c>
      <c r="T4068" s="15">
        <f t="shared" si="255"/>
        <v>42696.708599537036</v>
      </c>
    </row>
    <row r="4069" spans="1:20" ht="28.8" hidden="1" x14ac:dyDescent="0.3">
      <c r="A4069">
        <v>3791</v>
      </c>
      <c r="B4069" s="3" t="s">
        <v>3788</v>
      </c>
      <c r="C4069" s="3" t="s">
        <v>7901</v>
      </c>
      <c r="D4069" s="6">
        <v>1500</v>
      </c>
      <c r="E4069" s="8">
        <v>0</v>
      </c>
      <c r="F4069" t="s">
        <v>8220</v>
      </c>
      <c r="G4069" t="s">
        <v>8223</v>
      </c>
      <c r="H4069" t="s">
        <v>8245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41766.692037037035</v>
      </c>
      <c r="T4069" s="15">
        <f t="shared" si="255"/>
        <v>41826.692037037035</v>
      </c>
    </row>
    <row r="4070" spans="1:20" ht="43.2" hidden="1" x14ac:dyDescent="0.3">
      <c r="A4070">
        <v>3802</v>
      </c>
      <c r="B4070" s="3" t="s">
        <v>3799</v>
      </c>
      <c r="C4070" s="3" t="s">
        <v>7912</v>
      </c>
      <c r="D4070" s="6">
        <v>3000</v>
      </c>
      <c r="E4070" s="8">
        <v>0</v>
      </c>
      <c r="F4070" t="s">
        <v>8220</v>
      </c>
      <c r="G4070" t="s">
        <v>8223</v>
      </c>
      <c r="H4070" t="s">
        <v>8245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42269.126226851848</v>
      </c>
      <c r="T4070" s="15">
        <f t="shared" si="255"/>
        <v>42299.126226851848</v>
      </c>
    </row>
    <row r="4071" spans="1:20" ht="43.2" hidden="1" x14ac:dyDescent="0.3">
      <c r="A4071">
        <v>3804</v>
      </c>
      <c r="B4071" s="3" t="s">
        <v>3801</v>
      </c>
      <c r="C4071" s="3" t="s">
        <v>7914</v>
      </c>
      <c r="D4071" s="6">
        <v>8000</v>
      </c>
      <c r="E4071" s="8">
        <v>0</v>
      </c>
      <c r="F4071" t="s">
        <v>8220</v>
      </c>
      <c r="G4071" t="s">
        <v>8223</v>
      </c>
      <c r="H4071" t="s">
        <v>8245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42527.00953703704</v>
      </c>
      <c r="T4071" s="15">
        <f t="shared" si="255"/>
        <v>42582.291666666672</v>
      </c>
    </row>
    <row r="4072" spans="1:20" ht="43.2" hidden="1" x14ac:dyDescent="0.3">
      <c r="A4072">
        <v>3863</v>
      </c>
      <c r="B4072" s="3" t="s">
        <v>3860</v>
      </c>
      <c r="C4072" s="3" t="s">
        <v>7972</v>
      </c>
      <c r="D4072" s="6">
        <v>6000</v>
      </c>
      <c r="E4072" s="8">
        <v>0</v>
      </c>
      <c r="F4072" t="s">
        <v>8220</v>
      </c>
      <c r="G4072" t="s">
        <v>8223</v>
      </c>
      <c r="H4072" t="s">
        <v>8245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8326</v>
      </c>
      <c r="S4072" s="15">
        <f t="shared" si="254"/>
        <v>42253.633159722223</v>
      </c>
      <c r="T4072" s="15">
        <f t="shared" si="255"/>
        <v>42313.674826388888</v>
      </c>
    </row>
    <row r="4073" spans="1:20" ht="57.6" hidden="1" x14ac:dyDescent="0.3">
      <c r="A4073">
        <v>3892</v>
      </c>
      <c r="B4073" s="3" t="s">
        <v>3889</v>
      </c>
      <c r="C4073" s="3" t="s">
        <v>8000</v>
      </c>
      <c r="D4073" s="6">
        <v>1000</v>
      </c>
      <c r="E4073" s="8">
        <v>0</v>
      </c>
      <c r="F4073" t="s">
        <v>8220</v>
      </c>
      <c r="G4073" t="s">
        <v>8223</v>
      </c>
      <c r="H4073" t="s">
        <v>8245</v>
      </c>
      <c r="I4073">
        <v>1408863600</v>
      </c>
      <c r="J4073">
        <v>1408203557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8326</v>
      </c>
      <c r="S4073" s="15">
        <f t="shared" si="254"/>
        <v>41867.652280092596</v>
      </c>
      <c r="T4073" s="15">
        <f t="shared" si="255"/>
        <v>41875.291666666664</v>
      </c>
    </row>
    <row r="4074" spans="1:20" ht="57.6" hidden="1" x14ac:dyDescent="0.3">
      <c r="A4074">
        <v>3903</v>
      </c>
      <c r="B4074" s="3" t="s">
        <v>3900</v>
      </c>
      <c r="C4074" s="3" t="s">
        <v>8011</v>
      </c>
      <c r="D4074" s="6">
        <v>1500</v>
      </c>
      <c r="E4074" s="8">
        <v>0</v>
      </c>
      <c r="F4074" t="s">
        <v>8220</v>
      </c>
      <c r="G4074" t="s">
        <v>8223</v>
      </c>
      <c r="H4074" t="s">
        <v>8245</v>
      </c>
      <c r="I4074">
        <v>1439581080</v>
      </c>
      <c r="J4074">
        <v>1435709765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8326</v>
      </c>
      <c r="S4074" s="15">
        <f t="shared" si="254"/>
        <v>42186.01116898148</v>
      </c>
      <c r="T4074" s="15">
        <f t="shared" si="255"/>
        <v>42230.818055555559</v>
      </c>
    </row>
    <row r="4075" spans="1:20" ht="43.2" hidden="1" x14ac:dyDescent="0.3">
      <c r="A4075">
        <v>3916</v>
      </c>
      <c r="B4075" s="3" t="s">
        <v>3913</v>
      </c>
      <c r="C4075" s="3" t="s">
        <v>8024</v>
      </c>
      <c r="D4075" s="6">
        <v>2000</v>
      </c>
      <c r="E4075" s="8">
        <v>0</v>
      </c>
      <c r="F4075" t="s">
        <v>8220</v>
      </c>
      <c r="G4075" t="s">
        <v>8231</v>
      </c>
      <c r="H4075" t="s">
        <v>8252</v>
      </c>
      <c r="I4075">
        <v>1464952752</v>
      </c>
      <c r="J4075">
        <v>1462360752</v>
      </c>
      <c r="K4075" t="b">
        <v>0</v>
      </c>
      <c r="L4075">
        <v>0</v>
      </c>
      <c r="M4075" t="b">
        <v>0</v>
      </c>
      <c r="N4075" t="s">
        <v>8269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8326</v>
      </c>
      <c r="S4075" s="15">
        <f t="shared" si="254"/>
        <v>42494.471666666665</v>
      </c>
      <c r="T4075" s="15">
        <f t="shared" si="255"/>
        <v>42524.471666666665</v>
      </c>
    </row>
    <row r="4076" spans="1:20" ht="43.2" hidden="1" x14ac:dyDescent="0.3">
      <c r="A4076">
        <v>3921</v>
      </c>
      <c r="B4076" s="3" t="s">
        <v>3918</v>
      </c>
      <c r="C4076" s="3" t="s">
        <v>8029</v>
      </c>
      <c r="D4076" s="6">
        <v>3000</v>
      </c>
      <c r="E4076" s="8">
        <v>0</v>
      </c>
      <c r="F4076" t="s">
        <v>8220</v>
      </c>
      <c r="G4076" t="s">
        <v>8224</v>
      </c>
      <c r="H4076" t="s">
        <v>8246</v>
      </c>
      <c r="I4076">
        <v>1414346400</v>
      </c>
      <c r="J4076">
        <v>1413291655</v>
      </c>
      <c r="K4076" t="b">
        <v>0</v>
      </c>
      <c r="L4076">
        <v>0</v>
      </c>
      <c r="M4076" t="b">
        <v>0</v>
      </c>
      <c r="N4076" t="s">
        <v>8269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8326</v>
      </c>
      <c r="S4076" s="15">
        <f t="shared" si="254"/>
        <v>41926.542303240742</v>
      </c>
      <c r="T4076" s="15">
        <f t="shared" si="255"/>
        <v>41938.75</v>
      </c>
    </row>
    <row r="4077" spans="1:20" ht="43.2" hidden="1" x14ac:dyDescent="0.3">
      <c r="A4077">
        <v>3930</v>
      </c>
      <c r="B4077" s="3" t="s">
        <v>3927</v>
      </c>
      <c r="C4077" s="3" t="s">
        <v>8038</v>
      </c>
      <c r="D4077" s="6">
        <v>10000</v>
      </c>
      <c r="E4077" s="8">
        <v>0</v>
      </c>
      <c r="F4077" t="s">
        <v>8220</v>
      </c>
      <c r="G4077" t="s">
        <v>8225</v>
      </c>
      <c r="H4077" t="s">
        <v>8247</v>
      </c>
      <c r="I4077">
        <v>1459490400</v>
      </c>
      <c r="J4077">
        <v>1457078868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8326</v>
      </c>
      <c r="S4077" s="15">
        <f t="shared" si="254"/>
        <v>42433.338749999995</v>
      </c>
      <c r="T4077" s="15">
        <f t="shared" si="255"/>
        <v>42461.25</v>
      </c>
    </row>
    <row r="4078" spans="1:20" ht="43.2" hidden="1" x14ac:dyDescent="0.3">
      <c r="A4078">
        <v>3931</v>
      </c>
      <c r="B4078" s="3" t="s">
        <v>3928</v>
      </c>
      <c r="C4078" s="3" t="s">
        <v>8039</v>
      </c>
      <c r="D4078" s="6">
        <v>8000</v>
      </c>
      <c r="E4078" s="8">
        <v>0</v>
      </c>
      <c r="F4078" t="s">
        <v>8220</v>
      </c>
      <c r="G4078" t="s">
        <v>8223</v>
      </c>
      <c r="H4078" t="s">
        <v>8245</v>
      </c>
      <c r="I4078">
        <v>1441510707</v>
      </c>
      <c r="J4078">
        <v>1439350707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8326</v>
      </c>
      <c r="S4078" s="15">
        <f t="shared" si="254"/>
        <v>42228.151701388888</v>
      </c>
      <c r="T4078" s="15">
        <f t="shared" si="255"/>
        <v>42253.151701388888</v>
      </c>
    </row>
    <row r="4079" spans="1:20" ht="43.2" hidden="1" x14ac:dyDescent="0.3">
      <c r="A4079">
        <v>3936</v>
      </c>
      <c r="B4079" s="3" t="s">
        <v>3933</v>
      </c>
      <c r="C4079" s="3" t="s">
        <v>8044</v>
      </c>
      <c r="D4079" s="6">
        <v>20000</v>
      </c>
      <c r="E4079" s="8">
        <v>0</v>
      </c>
      <c r="F4079" t="s">
        <v>8220</v>
      </c>
      <c r="G4079" t="s">
        <v>8223</v>
      </c>
      <c r="H4079" t="s">
        <v>8245</v>
      </c>
      <c r="I4079">
        <v>1480576720</v>
      </c>
      <c r="J4079">
        <v>1477981120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42675.262962962966</v>
      </c>
      <c r="T4079" s="15">
        <f t="shared" si="255"/>
        <v>42705.304629629631</v>
      </c>
    </row>
    <row r="4080" spans="1:20" ht="43.2" hidden="1" x14ac:dyDescent="0.3">
      <c r="A4080">
        <v>3942</v>
      </c>
      <c r="B4080" s="3" t="s">
        <v>3939</v>
      </c>
      <c r="C4080" s="3" t="s">
        <v>8050</v>
      </c>
      <c r="D4080" s="6">
        <v>1200</v>
      </c>
      <c r="E4080" s="8">
        <v>0</v>
      </c>
      <c r="F4080" t="s">
        <v>8220</v>
      </c>
      <c r="G4080" t="s">
        <v>8223</v>
      </c>
      <c r="H4080" t="s">
        <v>8245</v>
      </c>
      <c r="I4080">
        <v>1434490914</v>
      </c>
      <c r="J4080">
        <v>1429306914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42111.904097222221</v>
      </c>
      <c r="T4080" s="15">
        <f t="shared" si="255"/>
        <v>42171.904097222221</v>
      </c>
    </row>
    <row r="4081" spans="1:20" ht="57.6" hidden="1" x14ac:dyDescent="0.3">
      <c r="A4081">
        <v>3944</v>
      </c>
      <c r="B4081" s="3" t="s">
        <v>3941</v>
      </c>
      <c r="C4081" s="3" t="s">
        <v>8052</v>
      </c>
      <c r="D4081" s="6">
        <v>5000</v>
      </c>
      <c r="E4081" s="8">
        <v>0</v>
      </c>
      <c r="F4081" t="s">
        <v>8220</v>
      </c>
      <c r="G4081" t="s">
        <v>8223</v>
      </c>
      <c r="H4081" t="s">
        <v>8245</v>
      </c>
      <c r="I4081">
        <v>1440690875</v>
      </c>
      <c r="J4081">
        <v>1438098875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42213.662905092591</v>
      </c>
      <c r="T4081" s="15">
        <f t="shared" si="255"/>
        <v>42243.662905092591</v>
      </c>
    </row>
    <row r="4082" spans="1:20" ht="43.2" hidden="1" x14ac:dyDescent="0.3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41829.325497685182</v>
      </c>
      <c r="T4082" s="15">
        <f t="shared" si="255"/>
        <v>41889.325497685182</v>
      </c>
    </row>
    <row r="4083" spans="1:20" ht="43.2" hidden="1" x14ac:dyDescent="0.3">
      <c r="A4083">
        <v>3953</v>
      </c>
      <c r="B4083" s="3" t="s">
        <v>3950</v>
      </c>
      <c r="C4083" s="3" t="s">
        <v>8060</v>
      </c>
      <c r="D4083" s="6">
        <v>17600</v>
      </c>
      <c r="E4083" s="8">
        <v>0</v>
      </c>
      <c r="F4083" t="s">
        <v>8220</v>
      </c>
      <c r="G4083" t="s">
        <v>8223</v>
      </c>
      <c r="H4083" t="s">
        <v>8245</v>
      </c>
      <c r="I4083">
        <v>1469834940</v>
      </c>
      <c r="J4083">
        <v>1467162586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42550.048449074078</v>
      </c>
      <c r="T4083" s="15">
        <f t="shared" si="255"/>
        <v>42580.978472222225</v>
      </c>
    </row>
    <row r="4084" spans="1:20" ht="57.6" hidden="1" x14ac:dyDescent="0.3">
      <c r="A4084">
        <v>3954</v>
      </c>
      <c r="B4084" s="3" t="s">
        <v>3951</v>
      </c>
      <c r="C4084" s="3" t="s">
        <v>8061</v>
      </c>
      <c r="D4084" s="6">
        <v>25000</v>
      </c>
      <c r="E4084" s="8">
        <v>0</v>
      </c>
      <c r="F4084" t="s">
        <v>8220</v>
      </c>
      <c r="G4084" t="s">
        <v>8228</v>
      </c>
      <c r="H4084" t="s">
        <v>8250</v>
      </c>
      <c r="I4084">
        <v>1405352264</v>
      </c>
      <c r="J4084">
        <v>1400168264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41774.651203703703</v>
      </c>
      <c r="T4084" s="15">
        <f t="shared" si="255"/>
        <v>41834.651203703703</v>
      </c>
    </row>
    <row r="4085" spans="1:20" ht="43.2" hidden="1" x14ac:dyDescent="0.3">
      <c r="A4085">
        <v>3956</v>
      </c>
      <c r="B4085" s="3" t="s">
        <v>3953</v>
      </c>
      <c r="C4085" s="3" t="s">
        <v>8063</v>
      </c>
      <c r="D4085" s="6">
        <v>5500</v>
      </c>
      <c r="E4085" s="8">
        <v>0</v>
      </c>
      <c r="F4085" t="s">
        <v>8220</v>
      </c>
      <c r="G4085" t="s">
        <v>8223</v>
      </c>
      <c r="H4085" t="s">
        <v>8245</v>
      </c>
      <c r="I4085">
        <v>1461543600</v>
      </c>
      <c r="J4085">
        <v>1459203727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42457.932025462964</v>
      </c>
      <c r="T4085" s="15">
        <f t="shared" si="255"/>
        <v>42485.013888888891</v>
      </c>
    </row>
    <row r="4086" spans="1:20" ht="43.2" hidden="1" x14ac:dyDescent="0.3">
      <c r="A4086">
        <v>3963</v>
      </c>
      <c r="B4086" s="3" t="s">
        <v>3960</v>
      </c>
      <c r="C4086" s="3" t="s">
        <v>8070</v>
      </c>
      <c r="D4086" s="6">
        <v>10000</v>
      </c>
      <c r="E4086" s="8">
        <v>0</v>
      </c>
      <c r="F4086" t="s">
        <v>8220</v>
      </c>
      <c r="G4086" t="s">
        <v>8228</v>
      </c>
      <c r="H4086" t="s">
        <v>8250</v>
      </c>
      <c r="I4086">
        <v>1447821717</v>
      </c>
      <c r="J4086">
        <v>1445226117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42296.154131944444</v>
      </c>
      <c r="T4086" s="15">
        <f t="shared" si="255"/>
        <v>42326.195798611108</v>
      </c>
    </row>
    <row r="4087" spans="1:20" ht="43.2" hidden="1" x14ac:dyDescent="0.3">
      <c r="A4087">
        <v>3975</v>
      </c>
      <c r="B4087" s="3" t="s">
        <v>3972</v>
      </c>
      <c r="C4087" s="3" t="s">
        <v>8082</v>
      </c>
      <c r="D4087" s="6">
        <v>678</v>
      </c>
      <c r="E4087" s="8">
        <v>0</v>
      </c>
      <c r="F4087" t="s">
        <v>8220</v>
      </c>
      <c r="G4087" t="s">
        <v>8223</v>
      </c>
      <c r="H4087" t="s">
        <v>8245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42534.866875</v>
      </c>
      <c r="T4087" s="15">
        <f t="shared" si="255"/>
        <v>42564.866875</v>
      </c>
    </row>
    <row r="4088" spans="1:20" ht="43.2" hidden="1" x14ac:dyDescent="0.3">
      <c r="A4088">
        <v>3989</v>
      </c>
      <c r="B4088" s="3" t="s">
        <v>3985</v>
      </c>
      <c r="C4088" s="3" t="s">
        <v>8095</v>
      </c>
      <c r="D4088" s="6">
        <v>3000</v>
      </c>
      <c r="E4088" s="8">
        <v>0</v>
      </c>
      <c r="F4088" t="s">
        <v>8220</v>
      </c>
      <c r="G4088" t="s">
        <v>8223</v>
      </c>
      <c r="H4088" t="s">
        <v>8245</v>
      </c>
      <c r="I4088">
        <v>1447009181</v>
      </c>
      <c r="J4088">
        <v>1444413581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42286.749780092592</v>
      </c>
      <c r="T4088" s="15">
        <f t="shared" si="255"/>
        <v>42316.791446759264</v>
      </c>
    </row>
    <row r="4089" spans="1:20" ht="43.2" hidden="1" x14ac:dyDescent="0.3">
      <c r="A4089">
        <v>3997</v>
      </c>
      <c r="B4089" s="3" t="s">
        <v>3993</v>
      </c>
      <c r="C4089" s="3" t="s">
        <v>8103</v>
      </c>
      <c r="D4089" s="6">
        <v>3000</v>
      </c>
      <c r="E4089" s="8">
        <v>0</v>
      </c>
      <c r="F4089" t="s">
        <v>8220</v>
      </c>
      <c r="G4089" t="s">
        <v>8224</v>
      </c>
      <c r="H4089" t="s">
        <v>8246</v>
      </c>
      <c r="I4089">
        <v>1428222221</v>
      </c>
      <c r="J4089">
        <v>1425633821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42069.391446759255</v>
      </c>
      <c r="T4089" s="15">
        <f t="shared" si="255"/>
        <v>42099.349780092598</v>
      </c>
    </row>
    <row r="4090" spans="1:20" ht="57.6" hidden="1" x14ac:dyDescent="0.3">
      <c r="A4090">
        <v>4012</v>
      </c>
      <c r="B4090" s="3" t="s">
        <v>4008</v>
      </c>
      <c r="C4090" s="3" t="s">
        <v>8117</v>
      </c>
      <c r="D4090" s="6">
        <v>575</v>
      </c>
      <c r="E4090" s="8">
        <v>0</v>
      </c>
      <c r="F4090" t="s">
        <v>8220</v>
      </c>
      <c r="G4090" t="s">
        <v>8224</v>
      </c>
      <c r="H4090" t="s">
        <v>8246</v>
      </c>
      <c r="I4090">
        <v>1430571849</v>
      </c>
      <c r="J4090">
        <v>1427979849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42096.544548611113</v>
      </c>
      <c r="T4090" s="15">
        <f t="shared" si="255"/>
        <v>42126.544548611113</v>
      </c>
    </row>
    <row r="4091" spans="1:20" ht="43.2" hidden="1" x14ac:dyDescent="0.3">
      <c r="A4091">
        <v>4014</v>
      </c>
      <c r="B4091" s="3" t="s">
        <v>4010</v>
      </c>
      <c r="C4091" s="3" t="s">
        <v>8119</v>
      </c>
      <c r="D4091" s="6">
        <v>9000</v>
      </c>
      <c r="E4091" s="8">
        <v>0</v>
      </c>
      <c r="F4091" t="s">
        <v>8220</v>
      </c>
      <c r="G4091" t="s">
        <v>8223</v>
      </c>
      <c r="H4091" t="s">
        <v>8245</v>
      </c>
      <c r="I4091">
        <v>1457157269</v>
      </c>
      <c r="J4091">
        <v>1455861269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42419.246168981481</v>
      </c>
      <c r="T4091" s="15">
        <f t="shared" si="255"/>
        <v>42434.246168981481</v>
      </c>
    </row>
    <row r="4092" spans="1:20" ht="43.2" hidden="1" x14ac:dyDescent="0.3">
      <c r="A4092">
        <v>4023</v>
      </c>
      <c r="B4092" s="3" t="s">
        <v>4019</v>
      </c>
      <c r="C4092" s="3" t="s">
        <v>8128</v>
      </c>
      <c r="D4092" s="6">
        <v>7000</v>
      </c>
      <c r="E4092" s="8">
        <v>0</v>
      </c>
      <c r="F4092" t="s">
        <v>8220</v>
      </c>
      <c r="G4092" t="s">
        <v>8223</v>
      </c>
      <c r="H4092" t="s">
        <v>8245</v>
      </c>
      <c r="I4092">
        <v>1458860363</v>
      </c>
      <c r="J4092">
        <v>1454975963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42408.999571759254</v>
      </c>
      <c r="T4092" s="15">
        <f t="shared" si="255"/>
        <v>42453.957905092597</v>
      </c>
    </row>
    <row r="4093" spans="1:20" ht="43.2" hidden="1" x14ac:dyDescent="0.3">
      <c r="A4093">
        <v>4026</v>
      </c>
      <c r="B4093" s="3" t="s">
        <v>4022</v>
      </c>
      <c r="C4093" s="3" t="s">
        <v>8131</v>
      </c>
      <c r="D4093" s="6">
        <v>4000</v>
      </c>
      <c r="E4093" s="8">
        <v>0</v>
      </c>
      <c r="F4093" t="s">
        <v>8220</v>
      </c>
      <c r="G4093" t="s">
        <v>8223</v>
      </c>
      <c r="H4093" t="s">
        <v>8245</v>
      </c>
      <c r="I4093">
        <v>1449247439</v>
      </c>
      <c r="J4093">
        <v>1444059839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42282.655543981484</v>
      </c>
      <c r="T4093" s="15">
        <f t="shared" si="255"/>
        <v>42342.697210648148</v>
      </c>
    </row>
    <row r="4094" spans="1:20" ht="43.2" hidden="1" x14ac:dyDescent="0.3">
      <c r="A4094">
        <v>4029</v>
      </c>
      <c r="B4094" s="3" t="s">
        <v>4025</v>
      </c>
      <c r="C4094" s="3" t="s">
        <v>8134</v>
      </c>
      <c r="D4094" s="6">
        <v>20000</v>
      </c>
      <c r="E4094" s="8">
        <v>0</v>
      </c>
      <c r="F4094" t="s">
        <v>8220</v>
      </c>
      <c r="G4094" t="s">
        <v>8223</v>
      </c>
      <c r="H4094" t="s">
        <v>8245</v>
      </c>
      <c r="I4094">
        <v>1450053370</v>
      </c>
      <c r="J4094">
        <v>1447461370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42322.025115740747</v>
      </c>
      <c r="T4094" s="15">
        <f t="shared" si="255"/>
        <v>42352.025115740747</v>
      </c>
    </row>
    <row r="4095" spans="1:20" ht="43.2" hidden="1" x14ac:dyDescent="0.3">
      <c r="A4095">
        <v>4031</v>
      </c>
      <c r="B4095" s="3" t="s">
        <v>4027</v>
      </c>
      <c r="C4095" s="3" t="s">
        <v>8136</v>
      </c>
      <c r="D4095" s="6">
        <v>5000</v>
      </c>
      <c r="E4095" s="8">
        <v>0</v>
      </c>
      <c r="F4095" t="s">
        <v>8220</v>
      </c>
      <c r="G4095" t="s">
        <v>8223</v>
      </c>
      <c r="H4095" t="s">
        <v>8245</v>
      </c>
      <c r="I4095">
        <v>1418914964</v>
      </c>
      <c r="J4095">
        <v>1414591364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41941.585231481484</v>
      </c>
      <c r="T4095" s="15">
        <f t="shared" si="255"/>
        <v>41991.626898148148</v>
      </c>
    </row>
    <row r="4096" spans="1:20" ht="43.2" hidden="1" x14ac:dyDescent="0.3">
      <c r="A4096">
        <v>4043</v>
      </c>
      <c r="B4096" s="3" t="s">
        <v>4039</v>
      </c>
      <c r="C4096" s="3" t="s">
        <v>8147</v>
      </c>
      <c r="D4096" s="6">
        <v>300</v>
      </c>
      <c r="E4096" s="8">
        <v>0</v>
      </c>
      <c r="F4096" t="s">
        <v>8220</v>
      </c>
      <c r="G4096" t="s">
        <v>8228</v>
      </c>
      <c r="H4096" t="s">
        <v>8250</v>
      </c>
      <c r="I4096">
        <v>1416524325</v>
      </c>
      <c r="J4096">
        <v>1415228325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41948.957465277781</v>
      </c>
      <c r="T4096" s="15">
        <f t="shared" si="255"/>
        <v>41963.957465277781</v>
      </c>
    </row>
    <row r="4097" spans="1:20" ht="43.2" hidden="1" x14ac:dyDescent="0.3">
      <c r="A4097">
        <v>4051</v>
      </c>
      <c r="B4097" s="3" t="s">
        <v>4047</v>
      </c>
      <c r="C4097" s="3" t="s">
        <v>8155</v>
      </c>
      <c r="D4097" s="6">
        <v>500</v>
      </c>
      <c r="E4097" s="8">
        <v>0</v>
      </c>
      <c r="F4097" t="s">
        <v>8220</v>
      </c>
      <c r="G4097" t="s">
        <v>8223</v>
      </c>
      <c r="H4097" t="s">
        <v>8245</v>
      </c>
      <c r="I4097">
        <v>1399618380</v>
      </c>
      <c r="J4097">
        <v>1399058797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41761.810150462967</v>
      </c>
      <c r="T4097" s="15">
        <f t="shared" si="255"/>
        <v>41768.286805555559</v>
      </c>
    </row>
    <row r="4098" spans="1:20" ht="43.2" hidden="1" x14ac:dyDescent="0.3">
      <c r="A4098">
        <v>4054</v>
      </c>
      <c r="B4098" s="3" t="s">
        <v>4050</v>
      </c>
      <c r="C4098" s="3" t="s">
        <v>8158</v>
      </c>
      <c r="D4098" s="6">
        <v>8880</v>
      </c>
      <c r="E4098" s="8">
        <v>0</v>
      </c>
      <c r="F4098" t="s">
        <v>8220</v>
      </c>
      <c r="G4098" t="s">
        <v>8223</v>
      </c>
      <c r="H4098" t="s">
        <v>8245</v>
      </c>
      <c r="I4098">
        <v>1475294400</v>
      </c>
      <c r="J4098">
        <v>1472674285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42613.841261574074</v>
      </c>
      <c r="T4098" s="15">
        <f t="shared" si="255"/>
        <v>42644.166666666672</v>
      </c>
    </row>
    <row r="4099" spans="1:20" ht="43.2" hidden="1" x14ac:dyDescent="0.3">
      <c r="A4099">
        <v>4061</v>
      </c>
      <c r="B4099" s="3" t="s">
        <v>4057</v>
      </c>
      <c r="C4099" s="3" t="s">
        <v>8165</v>
      </c>
      <c r="D4099" s="6">
        <v>525</v>
      </c>
      <c r="E4099" s="8">
        <v>0</v>
      </c>
      <c r="F4099" t="s">
        <v>8220</v>
      </c>
      <c r="G4099" t="s">
        <v>8223</v>
      </c>
      <c r="H4099" t="s">
        <v>8245</v>
      </c>
      <c r="I4099">
        <v>1461205423</v>
      </c>
      <c r="J4099">
        <v>1456025023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5" si="258">(((J4099/60)/60)/24)+DATE(1970,1,1)</f>
        <v>42421.141469907408</v>
      </c>
      <c r="T4099" s="15">
        <f t="shared" ref="T4099:T4115" si="259">(((I4099/60)/60)/24)+DATE(1970,1,1)</f>
        <v>42481.099803240737</v>
      </c>
    </row>
    <row r="4100" spans="1:20" ht="57.6" hidden="1" x14ac:dyDescent="0.3">
      <c r="A4100">
        <v>4071</v>
      </c>
      <c r="B4100" s="3" t="s">
        <v>4067</v>
      </c>
      <c r="C4100" s="3" t="s">
        <v>8174</v>
      </c>
      <c r="D4100" s="6">
        <v>20000</v>
      </c>
      <c r="E4100" s="8">
        <v>0</v>
      </c>
      <c r="F4100" t="s">
        <v>8220</v>
      </c>
      <c r="G4100" t="s">
        <v>8237</v>
      </c>
      <c r="H4100" t="s">
        <v>8255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42700.804756944446</v>
      </c>
      <c r="T4100" s="15">
        <f t="shared" si="259"/>
        <v>42730.804756944446</v>
      </c>
    </row>
    <row r="4101" spans="1:20" ht="43.2" hidden="1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41905.795706018522</v>
      </c>
      <c r="T4101" s="15">
        <f t="shared" si="259"/>
        <v>41933.82708333333</v>
      </c>
    </row>
    <row r="4102" spans="1:20" ht="43.2" hidden="1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42732.787523148145</v>
      </c>
      <c r="T4102" s="15">
        <f t="shared" si="259"/>
        <v>42762.787523148145</v>
      </c>
    </row>
    <row r="4103" spans="1:20" ht="43.2" hidden="1" x14ac:dyDescent="0.3">
      <c r="A4103">
        <v>4080</v>
      </c>
      <c r="B4103" s="3" t="s">
        <v>4076</v>
      </c>
      <c r="C4103" s="3" t="s">
        <v>8183</v>
      </c>
      <c r="D4103" s="6">
        <v>3000</v>
      </c>
      <c r="E4103" s="8">
        <v>0</v>
      </c>
      <c r="F4103" t="s">
        <v>8220</v>
      </c>
      <c r="G4103" t="s">
        <v>8223</v>
      </c>
      <c r="H4103" t="s">
        <v>8245</v>
      </c>
      <c r="I4103">
        <v>1465930440</v>
      </c>
      <c r="J4103">
        <v>1463849116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42511.698101851856</v>
      </c>
      <c r="T4103" s="15">
        <f t="shared" si="259"/>
        <v>42535.787500000006</v>
      </c>
    </row>
    <row r="4104" spans="1:20" hidden="1" x14ac:dyDescent="0.3">
      <c r="A4104">
        <v>4087</v>
      </c>
      <c r="B4104" s="3" t="s">
        <v>4083</v>
      </c>
      <c r="C4104" s="3" t="s">
        <v>8190</v>
      </c>
      <c r="D4104" s="6">
        <v>9600</v>
      </c>
      <c r="E4104" s="8">
        <v>0</v>
      </c>
      <c r="F4104" t="s">
        <v>8220</v>
      </c>
      <c r="G4104" t="s">
        <v>8223</v>
      </c>
      <c r="H4104" t="s">
        <v>8245</v>
      </c>
      <c r="I4104">
        <v>1468777786</v>
      </c>
      <c r="J4104">
        <v>1466185786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42538.742893518516</v>
      </c>
      <c r="T4104" s="15">
        <f t="shared" si="259"/>
        <v>42568.742893518516</v>
      </c>
    </row>
    <row r="4105" spans="1:20" ht="43.2" hidden="1" x14ac:dyDescent="0.3">
      <c r="A4105">
        <v>4097</v>
      </c>
      <c r="B4105" s="3" t="s">
        <v>4093</v>
      </c>
      <c r="C4105" s="3" t="s">
        <v>8200</v>
      </c>
      <c r="D4105" s="6">
        <v>10000</v>
      </c>
      <c r="E4105" s="8">
        <v>0</v>
      </c>
      <c r="F4105" t="s">
        <v>8220</v>
      </c>
      <c r="G4105" t="s">
        <v>8224</v>
      </c>
      <c r="H4105" t="s">
        <v>8246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42344.824502314819</v>
      </c>
      <c r="T4105" s="15">
        <f t="shared" si="259"/>
        <v>42400.996527777781</v>
      </c>
    </row>
    <row r="4106" spans="1:20" ht="43.2" hidden="1" x14ac:dyDescent="0.3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42495.722187499996</v>
      </c>
      <c r="T4106" s="15">
        <f t="shared" si="259"/>
        <v>42525.722187499996</v>
      </c>
    </row>
    <row r="4107" spans="1:20" ht="43.2" hidden="1" x14ac:dyDescent="0.3">
      <c r="A4107">
        <v>4100</v>
      </c>
      <c r="B4107" s="3" t="s">
        <v>4096</v>
      </c>
      <c r="C4107" s="3" t="s">
        <v>8203</v>
      </c>
      <c r="D4107" s="6">
        <v>270</v>
      </c>
      <c r="E4107" s="8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41927.124884259261</v>
      </c>
      <c r="T4107" s="15">
        <f t="shared" si="259"/>
        <v>41937.124884259261</v>
      </c>
    </row>
    <row r="4108" spans="1:20" ht="43.2" hidden="1" x14ac:dyDescent="0.3">
      <c r="A4108">
        <v>4101</v>
      </c>
      <c r="B4108" s="3" t="s">
        <v>4097</v>
      </c>
      <c r="C4108" s="3" t="s">
        <v>8204</v>
      </c>
      <c r="D4108" s="6">
        <v>600</v>
      </c>
      <c r="E4108" s="8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42730.903726851851</v>
      </c>
      <c r="T4108" s="15">
        <f t="shared" si="259"/>
        <v>42760.903726851851</v>
      </c>
    </row>
    <row r="4109" spans="1:20" ht="43.2" hidden="1" x14ac:dyDescent="0.3">
      <c r="A4109">
        <v>4109</v>
      </c>
      <c r="B4109" s="3" t="s">
        <v>4105</v>
      </c>
      <c r="C4109" s="3" t="s">
        <v>8212</v>
      </c>
      <c r="D4109" s="6">
        <v>500</v>
      </c>
      <c r="E4109" s="8">
        <v>0</v>
      </c>
      <c r="F4109" t="s">
        <v>8220</v>
      </c>
      <c r="G4109" t="s">
        <v>8224</v>
      </c>
      <c r="H4109" t="s">
        <v>8246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42307.539398148147</v>
      </c>
      <c r="T4109" s="15">
        <f t="shared" si="259"/>
        <v>42337.581064814818</v>
      </c>
    </row>
    <row r="4110" spans="1:20" ht="43.2" hidden="1" x14ac:dyDescent="0.3">
      <c r="A4110">
        <v>1682</v>
      </c>
      <c r="B4110" s="3" t="s">
        <v>1683</v>
      </c>
      <c r="C4110" s="3" t="s">
        <v>5792</v>
      </c>
      <c r="D4110" s="6">
        <v>6000</v>
      </c>
      <c r="E4110" s="8">
        <v>0</v>
      </c>
      <c r="F4110" t="s">
        <v>8221</v>
      </c>
      <c r="G4110" t="s">
        <v>8223</v>
      </c>
      <c r="H4110" t="s">
        <v>8245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8291</v>
      </c>
      <c r="O4110">
        <f t="shared" si="256"/>
        <v>0</v>
      </c>
      <c r="P4110">
        <f t="shared" si="257"/>
        <v>0</v>
      </c>
      <c r="Q4110" s="10" t="s">
        <v>8327</v>
      </c>
      <c r="R4110" t="s">
        <v>8330</v>
      </c>
      <c r="S4110" s="15">
        <f t="shared" si="258"/>
        <v>42779.21365740741</v>
      </c>
      <c r="T4110" s="15">
        <f t="shared" si="259"/>
        <v>42839.171990740739</v>
      </c>
    </row>
    <row r="4111" spans="1:20" ht="43.2" hidden="1" x14ac:dyDescent="0.3">
      <c r="A4111">
        <v>1696</v>
      </c>
      <c r="B4111" s="3" t="s">
        <v>1697</v>
      </c>
      <c r="C4111" s="3" t="s">
        <v>5806</v>
      </c>
      <c r="D4111" s="6">
        <v>300000</v>
      </c>
      <c r="E4111" s="8">
        <v>0</v>
      </c>
      <c r="F4111" t="s">
        <v>8221</v>
      </c>
      <c r="G4111" t="s">
        <v>8223</v>
      </c>
      <c r="H4111" t="s">
        <v>8245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8291</v>
      </c>
      <c r="O4111">
        <f t="shared" si="256"/>
        <v>0</v>
      </c>
      <c r="P4111">
        <f t="shared" si="257"/>
        <v>0</v>
      </c>
      <c r="Q4111" s="10" t="s">
        <v>8327</v>
      </c>
      <c r="R4111" t="s">
        <v>8330</v>
      </c>
      <c r="S4111" s="15">
        <f t="shared" si="258"/>
        <v>42796.069571759261</v>
      </c>
      <c r="T4111" s="15">
        <f t="shared" si="259"/>
        <v>42826.027905092589</v>
      </c>
    </row>
    <row r="4112" spans="1:20" ht="72" hidden="1" x14ac:dyDescent="0.3">
      <c r="A4112">
        <v>1698</v>
      </c>
      <c r="B4112" s="3" t="s">
        <v>1699</v>
      </c>
      <c r="C4112" s="3" t="s">
        <v>5808</v>
      </c>
      <c r="D4112" s="6">
        <v>125000</v>
      </c>
      <c r="E4112" s="8">
        <v>0</v>
      </c>
      <c r="F4112" t="s">
        <v>8221</v>
      </c>
      <c r="G4112" t="s">
        <v>8223</v>
      </c>
      <c r="H4112" t="s">
        <v>8245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8291</v>
      </c>
      <c r="O4112">
        <f t="shared" si="256"/>
        <v>0</v>
      </c>
      <c r="P4112">
        <f t="shared" si="257"/>
        <v>0</v>
      </c>
      <c r="Q4112" s="10" t="s">
        <v>8327</v>
      </c>
      <c r="R4112" t="s">
        <v>8330</v>
      </c>
      <c r="S4112" s="15">
        <f t="shared" si="258"/>
        <v>42796.207870370374</v>
      </c>
      <c r="T4112" s="15">
        <f t="shared" si="259"/>
        <v>42820.147916666669</v>
      </c>
    </row>
    <row r="4113" spans="1:20" ht="57.6" hidden="1" x14ac:dyDescent="0.3">
      <c r="A4113">
        <v>3138</v>
      </c>
      <c r="B4113" s="3" t="s">
        <v>3138</v>
      </c>
      <c r="C4113" s="3" t="s">
        <v>7248</v>
      </c>
      <c r="D4113" s="6">
        <v>200</v>
      </c>
      <c r="E4113" s="8">
        <v>0</v>
      </c>
      <c r="F4113" t="s">
        <v>8221</v>
      </c>
      <c r="G4113" t="s">
        <v>8224</v>
      </c>
      <c r="H4113" t="s">
        <v>8246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42809.645914351851</v>
      </c>
      <c r="T4113" s="15">
        <f t="shared" si="259"/>
        <v>42828.645914351851</v>
      </c>
    </row>
    <row r="4114" spans="1:20" ht="57.6" hidden="1" x14ac:dyDescent="0.3">
      <c r="A4114">
        <v>3143</v>
      </c>
      <c r="B4114" s="3" t="s">
        <v>3143</v>
      </c>
      <c r="C4114" s="3" t="s">
        <v>7253</v>
      </c>
      <c r="D4114" s="6">
        <v>700</v>
      </c>
      <c r="E4114" s="8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42808.358287037037</v>
      </c>
      <c r="T4114" s="15">
        <f t="shared" si="259"/>
        <v>42834.358287037037</v>
      </c>
    </row>
    <row r="4115" spans="1:20" ht="43.2" hidden="1" x14ac:dyDescent="0.3">
      <c r="A4115">
        <v>3145</v>
      </c>
      <c r="B4115" s="3" t="s">
        <v>3145</v>
      </c>
      <c r="C4115" s="3" t="s">
        <v>7255</v>
      </c>
      <c r="D4115" s="6">
        <v>25000</v>
      </c>
      <c r="E4115" s="8">
        <v>0</v>
      </c>
      <c r="F4115" t="s">
        <v>8221</v>
      </c>
      <c r="G4115" t="s">
        <v>8223</v>
      </c>
      <c r="H4115" t="s">
        <v>8245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42762.040902777779</v>
      </c>
      <c r="T4115" s="15">
        <f t="shared" si="259"/>
        <v>42821.999236111107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4" operator="equal">
      <formula>$F$123</formula>
    </cfRule>
    <cfRule type="cellIs" dxfId="34" priority="5" operator="equal">
      <formula>$F$29</formula>
    </cfRule>
    <cfRule type="cellIs" dxfId="33" priority="6" operator="equal">
      <formula>$F$3</formula>
    </cfRule>
    <cfRule type="cellIs" dxfId="32" priority="7" operator="equal">
      <formula>$F$2</formula>
    </cfRule>
  </conditionalFormatting>
  <conditionalFormatting sqref="O1:O1048576">
    <cfRule type="colorScale" priority="2">
      <colorScale>
        <cfvo type="percentile" val="10"/>
        <cfvo type="percentile" val="90"/>
        <color rgb="FFFF0000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P1:P1048576">
    <cfRule type="cellIs" dxfId="31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D1CAD-C89F-4227-A816-B46D120F6319}">
  <dimension ref="A1:C6"/>
  <sheetViews>
    <sheetView workbookViewId="0">
      <selection activeCell="C7" sqref="C7"/>
    </sheetView>
  </sheetViews>
  <sheetFormatPr defaultRowHeight="14.4" x14ac:dyDescent="0.3"/>
  <cols>
    <col min="1" max="1" width="15.6640625" customWidth="1"/>
    <col min="2" max="2" width="15" customWidth="1"/>
  </cols>
  <sheetData>
    <row r="1" spans="1:3" x14ac:dyDescent="0.3">
      <c r="B1" s="1" t="s">
        <v>8382</v>
      </c>
      <c r="C1" s="1" t="s">
        <v>8383</v>
      </c>
    </row>
    <row r="2" spans="1:3" x14ac:dyDescent="0.3">
      <c r="A2" t="s">
        <v>8384</v>
      </c>
      <c r="B2" s="26">
        <f>AVERAGE('Successful GB Kickstarters'!D:D)</f>
        <v>7358.7777777777774</v>
      </c>
      <c r="C2" s="26">
        <f>AVERAGE('Failed GB Kickstarters'!D:D)</f>
        <v>9298.5185185185182</v>
      </c>
    </row>
    <row r="3" spans="1:3" x14ac:dyDescent="0.3">
      <c r="A3" t="s">
        <v>8385</v>
      </c>
      <c r="B3" s="26">
        <f>MEDIAN('Successful GB Kickstarters'!D:D)</f>
        <v>6250</v>
      </c>
      <c r="C3" s="26">
        <f>MEDIAN('Failed GB Kickstarters'!D:D)</f>
        <v>5500</v>
      </c>
    </row>
    <row r="4" spans="1:3" x14ac:dyDescent="0.3">
      <c r="B4" s="26"/>
      <c r="C4" s="26"/>
    </row>
    <row r="5" spans="1:3" x14ac:dyDescent="0.3">
      <c r="A5" t="s">
        <v>8386</v>
      </c>
      <c r="B5" s="26">
        <f>AVERAGE('Successful GB Kickstarters'!E:E)</f>
        <v>9957.9655555555564</v>
      </c>
      <c r="C5" s="26">
        <f>AVERAGE('Failed GB Kickstarters'!E:E)</f>
        <v>1299.8455555555556</v>
      </c>
    </row>
    <row r="6" spans="1:3" x14ac:dyDescent="0.3">
      <c r="A6" t="s">
        <v>8387</v>
      </c>
      <c r="B6" s="26">
        <f>MEDIAN('Successful GB Kickstarters'!E:E)</f>
        <v>6580</v>
      </c>
      <c r="C6" s="26">
        <f>MEDIAN('Failed GB Kickstarters'!E:E)</f>
        <v>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04F8-60C7-40D0-9DDC-97538578A6F8}">
  <dimension ref="A1:T28"/>
  <sheetViews>
    <sheetView workbookViewId="0">
      <selection activeCell="B9" sqref="B9"/>
    </sheetView>
  </sheetViews>
  <sheetFormatPr defaultRowHeight="14.4" x14ac:dyDescent="0.3"/>
  <cols>
    <col min="2" max="2" width="39.44140625" customWidth="1"/>
    <col min="3" max="3" width="61.21875" customWidth="1"/>
  </cols>
  <sheetData>
    <row r="1" spans="1:20" ht="62.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9" t="s">
        <v>8358</v>
      </c>
      <c r="R1" s="9" t="s">
        <v>8359</v>
      </c>
      <c r="S1" s="16" t="s">
        <v>8364</v>
      </c>
      <c r="T1" s="9" t="s">
        <v>8365</v>
      </c>
    </row>
    <row r="2" spans="1:20" ht="28.8" x14ac:dyDescent="0.3">
      <c r="A2">
        <v>1800</v>
      </c>
      <c r="B2" s="3" t="s">
        <v>1801</v>
      </c>
      <c r="C2" s="3" t="s">
        <v>5910</v>
      </c>
      <c r="D2" s="6">
        <v>46260</v>
      </c>
      <c r="E2" s="8">
        <v>9460</v>
      </c>
      <c r="F2" t="s">
        <v>8220</v>
      </c>
      <c r="G2" t="s">
        <v>8224</v>
      </c>
      <c r="H2" t="s">
        <v>8246</v>
      </c>
      <c r="I2">
        <v>1476109970</v>
      </c>
      <c r="J2">
        <v>1473517970</v>
      </c>
      <c r="K2" t="b">
        <v>1</v>
      </c>
      <c r="L2">
        <v>113</v>
      </c>
      <c r="M2" t="b">
        <v>0</v>
      </c>
      <c r="N2" t="s">
        <v>8283</v>
      </c>
      <c r="O2">
        <v>20</v>
      </c>
      <c r="P2">
        <v>83.72</v>
      </c>
      <c r="Q2" s="10" t="s">
        <v>8313</v>
      </c>
      <c r="R2" t="s">
        <v>8314</v>
      </c>
      <c r="S2" s="15">
        <v>42623.606134259258</v>
      </c>
      <c r="T2" s="15">
        <v>42653.606134259258</v>
      </c>
    </row>
    <row r="3" spans="1:20" ht="28.8" x14ac:dyDescent="0.3">
      <c r="A3">
        <v>1814</v>
      </c>
      <c r="B3" s="3" t="s">
        <v>1815</v>
      </c>
      <c r="C3" s="3" t="s">
        <v>5924</v>
      </c>
      <c r="D3" s="6">
        <v>12000</v>
      </c>
      <c r="E3" s="8">
        <v>5902</v>
      </c>
      <c r="F3" t="s">
        <v>8220</v>
      </c>
      <c r="G3" t="s">
        <v>8224</v>
      </c>
      <c r="H3" t="s">
        <v>8246</v>
      </c>
      <c r="I3">
        <v>1425108736</v>
      </c>
      <c r="J3">
        <v>1422516736</v>
      </c>
      <c r="K3" t="b">
        <v>0</v>
      </c>
      <c r="L3">
        <v>140</v>
      </c>
      <c r="M3" t="b">
        <v>0</v>
      </c>
      <c r="N3" t="s">
        <v>8283</v>
      </c>
      <c r="O3">
        <v>49</v>
      </c>
      <c r="P3">
        <v>42.16</v>
      </c>
      <c r="Q3" s="10" t="s">
        <v>8313</v>
      </c>
      <c r="R3" t="s">
        <v>8314</v>
      </c>
      <c r="S3" s="15">
        <v>42033.314074074078</v>
      </c>
      <c r="T3" s="15">
        <v>42063.314074074078</v>
      </c>
    </row>
    <row r="4" spans="1:20" ht="28.8" x14ac:dyDescent="0.3">
      <c r="A4">
        <v>1796</v>
      </c>
      <c r="B4" s="3" t="s">
        <v>1797</v>
      </c>
      <c r="C4" s="3" t="s">
        <v>5906</v>
      </c>
      <c r="D4" s="6">
        <v>19000</v>
      </c>
      <c r="E4" s="8">
        <v>4190</v>
      </c>
      <c r="F4" t="s">
        <v>8220</v>
      </c>
      <c r="G4" t="s">
        <v>8224</v>
      </c>
      <c r="H4" t="s">
        <v>8246</v>
      </c>
      <c r="I4">
        <v>1469356366</v>
      </c>
      <c r="J4">
        <v>1464172366</v>
      </c>
      <c r="K4" t="b">
        <v>1</v>
      </c>
      <c r="L4">
        <v>86</v>
      </c>
      <c r="M4" t="b">
        <v>0</v>
      </c>
      <c r="N4" t="s">
        <v>8283</v>
      </c>
      <c r="O4">
        <v>22</v>
      </c>
      <c r="P4">
        <v>48.72</v>
      </c>
      <c r="Q4" s="10" t="s">
        <v>8313</v>
      </c>
      <c r="R4" t="s">
        <v>8314</v>
      </c>
      <c r="S4" s="15">
        <v>42515.439421296294</v>
      </c>
      <c r="T4" s="15">
        <v>42575.439421296294</v>
      </c>
    </row>
    <row r="5" spans="1:20" ht="28.8" x14ac:dyDescent="0.3">
      <c r="A5">
        <v>1591</v>
      </c>
      <c r="B5" s="3" t="s">
        <v>1592</v>
      </c>
      <c r="C5" s="3" t="s">
        <v>5701</v>
      </c>
      <c r="D5" s="6">
        <v>14000</v>
      </c>
      <c r="E5" s="8">
        <v>4092</v>
      </c>
      <c r="F5" t="s">
        <v>8220</v>
      </c>
      <c r="G5" t="s">
        <v>8224</v>
      </c>
      <c r="H5" t="s">
        <v>8246</v>
      </c>
      <c r="I5">
        <v>1459700741</v>
      </c>
      <c r="J5">
        <v>1457112341</v>
      </c>
      <c r="K5" t="b">
        <v>0</v>
      </c>
      <c r="L5">
        <v>92</v>
      </c>
      <c r="M5" t="b">
        <v>0</v>
      </c>
      <c r="N5" t="s">
        <v>8289</v>
      </c>
      <c r="O5">
        <v>29</v>
      </c>
      <c r="P5">
        <v>44.48</v>
      </c>
      <c r="Q5" s="10" t="s">
        <v>8313</v>
      </c>
      <c r="R5" t="s">
        <v>8351</v>
      </c>
      <c r="S5" s="15">
        <v>42433.726168981477</v>
      </c>
      <c r="T5" s="15">
        <v>42463.68450231482</v>
      </c>
    </row>
    <row r="6" spans="1:20" ht="28.8" x14ac:dyDescent="0.3">
      <c r="A6">
        <v>1801</v>
      </c>
      <c r="B6" s="3" t="s">
        <v>1802</v>
      </c>
      <c r="C6" s="3" t="s">
        <v>5911</v>
      </c>
      <c r="D6" s="6">
        <v>17000</v>
      </c>
      <c r="E6" s="8">
        <v>2355</v>
      </c>
      <c r="F6" t="s">
        <v>8220</v>
      </c>
      <c r="G6" t="s">
        <v>8224</v>
      </c>
      <c r="H6" t="s">
        <v>8246</v>
      </c>
      <c r="I6">
        <v>1450181400</v>
      </c>
      <c r="J6">
        <v>1447429868</v>
      </c>
      <c r="K6" t="b">
        <v>1</v>
      </c>
      <c r="L6">
        <v>37</v>
      </c>
      <c r="M6" t="b">
        <v>0</v>
      </c>
      <c r="N6" t="s">
        <v>8283</v>
      </c>
      <c r="O6">
        <v>14</v>
      </c>
      <c r="P6">
        <v>63.65</v>
      </c>
      <c r="Q6" s="10" t="s">
        <v>8313</v>
      </c>
      <c r="R6" t="s">
        <v>8314</v>
      </c>
      <c r="S6" s="15">
        <v>42321.660509259258</v>
      </c>
      <c r="T6" s="15">
        <v>42353.506944444445</v>
      </c>
    </row>
    <row r="7" spans="1:20" ht="28.8" x14ac:dyDescent="0.3">
      <c r="A7">
        <v>1987</v>
      </c>
      <c r="B7" s="3" t="s">
        <v>1988</v>
      </c>
      <c r="C7" s="3" t="s">
        <v>6097</v>
      </c>
      <c r="D7" s="6">
        <v>5500</v>
      </c>
      <c r="E7" s="8">
        <v>2336</v>
      </c>
      <c r="F7" t="s">
        <v>8220</v>
      </c>
      <c r="G7" t="s">
        <v>8224</v>
      </c>
      <c r="H7" t="s">
        <v>8246</v>
      </c>
      <c r="I7">
        <v>1425223276</v>
      </c>
      <c r="J7">
        <v>1422631276</v>
      </c>
      <c r="K7" t="b">
        <v>0</v>
      </c>
      <c r="L7">
        <v>28</v>
      </c>
      <c r="M7" t="b">
        <v>0</v>
      </c>
      <c r="N7" t="s">
        <v>8294</v>
      </c>
      <c r="O7">
        <v>42</v>
      </c>
      <c r="P7">
        <v>83.43</v>
      </c>
      <c r="Q7" s="10" t="s">
        <v>8313</v>
      </c>
      <c r="R7" t="s">
        <v>8353</v>
      </c>
      <c r="S7" s="15">
        <v>42034.639768518522</v>
      </c>
      <c r="T7" s="15">
        <v>42064.639768518522</v>
      </c>
    </row>
    <row r="8" spans="1:20" ht="28.8" x14ac:dyDescent="0.3">
      <c r="A8">
        <v>1764</v>
      </c>
      <c r="B8" s="3" t="s">
        <v>1765</v>
      </c>
      <c r="C8" s="3" t="s">
        <v>5874</v>
      </c>
      <c r="D8" s="6">
        <v>11000</v>
      </c>
      <c r="E8" s="8">
        <v>2156</v>
      </c>
      <c r="F8" t="s">
        <v>8220</v>
      </c>
      <c r="G8" t="s">
        <v>8224</v>
      </c>
      <c r="H8" t="s">
        <v>8246</v>
      </c>
      <c r="I8">
        <v>1407065979</v>
      </c>
      <c r="J8">
        <v>1404560379</v>
      </c>
      <c r="K8" t="b">
        <v>1</v>
      </c>
      <c r="L8">
        <v>39</v>
      </c>
      <c r="M8" t="b">
        <v>0</v>
      </c>
      <c r="N8" t="s">
        <v>8283</v>
      </c>
      <c r="O8">
        <v>20</v>
      </c>
      <c r="P8">
        <v>55.28</v>
      </c>
      <c r="Q8" s="10" t="s">
        <v>8313</v>
      </c>
      <c r="R8" t="s">
        <v>8314</v>
      </c>
      <c r="S8" s="15">
        <v>41825.485868055555</v>
      </c>
      <c r="T8" s="15">
        <v>41854.485868055555</v>
      </c>
    </row>
    <row r="9" spans="1:20" ht="28.8" x14ac:dyDescent="0.3">
      <c r="A9">
        <v>1771</v>
      </c>
      <c r="B9" s="3" t="s">
        <v>1772</v>
      </c>
      <c r="C9" s="3" t="s">
        <v>5881</v>
      </c>
      <c r="D9" s="6">
        <v>4200</v>
      </c>
      <c r="E9" s="8">
        <v>895</v>
      </c>
      <c r="F9" t="s">
        <v>8220</v>
      </c>
      <c r="G9" t="s">
        <v>8224</v>
      </c>
      <c r="H9" t="s">
        <v>8246</v>
      </c>
      <c r="I9">
        <v>1414107040</v>
      </c>
      <c r="J9">
        <v>1411515040</v>
      </c>
      <c r="K9" t="b">
        <v>1</v>
      </c>
      <c r="L9">
        <v>25</v>
      </c>
      <c r="M9" t="b">
        <v>0</v>
      </c>
      <c r="N9" t="s">
        <v>8283</v>
      </c>
      <c r="O9">
        <v>21</v>
      </c>
      <c r="P9">
        <v>35.799999999999997</v>
      </c>
      <c r="Q9" s="10" t="s">
        <v>8313</v>
      </c>
      <c r="R9" t="s">
        <v>8314</v>
      </c>
      <c r="S9" s="15">
        <v>41905.979629629634</v>
      </c>
      <c r="T9" s="15">
        <v>41935.979629629634</v>
      </c>
    </row>
    <row r="10" spans="1:20" ht="28.8" x14ac:dyDescent="0.3">
      <c r="A10">
        <v>1812</v>
      </c>
      <c r="B10" s="3" t="s">
        <v>1813</v>
      </c>
      <c r="C10" s="3" t="s">
        <v>5922</v>
      </c>
      <c r="D10" s="6">
        <v>6500</v>
      </c>
      <c r="E10" s="8">
        <v>865</v>
      </c>
      <c r="F10" t="s">
        <v>8220</v>
      </c>
      <c r="G10" t="s">
        <v>8224</v>
      </c>
      <c r="H10" t="s">
        <v>8246</v>
      </c>
      <c r="I10">
        <v>1467531536</v>
      </c>
      <c r="J10">
        <v>1464939536</v>
      </c>
      <c r="K10" t="b">
        <v>0</v>
      </c>
      <c r="L10">
        <v>23</v>
      </c>
      <c r="M10" t="b">
        <v>0</v>
      </c>
      <c r="N10" t="s">
        <v>8283</v>
      </c>
      <c r="O10">
        <v>13</v>
      </c>
      <c r="P10">
        <v>37.61</v>
      </c>
      <c r="Q10" s="10" t="s">
        <v>8313</v>
      </c>
      <c r="R10" t="s">
        <v>8314</v>
      </c>
      <c r="S10" s="15">
        <v>42524.318703703699</v>
      </c>
      <c r="T10" s="15">
        <v>42554.318703703699</v>
      </c>
    </row>
    <row r="11" spans="1:20" ht="28.8" x14ac:dyDescent="0.3">
      <c r="A11">
        <v>1772</v>
      </c>
      <c r="B11" s="3" t="s">
        <v>1773</v>
      </c>
      <c r="C11" s="3" t="s">
        <v>5882</v>
      </c>
      <c r="D11" s="6">
        <v>5500</v>
      </c>
      <c r="E11" s="8">
        <v>858</v>
      </c>
      <c r="F11" t="s">
        <v>8220</v>
      </c>
      <c r="G11" t="s">
        <v>8224</v>
      </c>
      <c r="H11" t="s">
        <v>8246</v>
      </c>
      <c r="I11">
        <v>1404666836</v>
      </c>
      <c r="J11">
        <v>1399482836</v>
      </c>
      <c r="K11" t="b">
        <v>1</v>
      </c>
      <c r="L11">
        <v>19</v>
      </c>
      <c r="M11" t="b">
        <v>0</v>
      </c>
      <c r="N11" t="s">
        <v>8283</v>
      </c>
      <c r="O11">
        <v>16</v>
      </c>
      <c r="P11">
        <v>45.16</v>
      </c>
      <c r="Q11" s="10" t="s">
        <v>8313</v>
      </c>
      <c r="R11" t="s">
        <v>8314</v>
      </c>
      <c r="S11" s="15">
        <v>41766.718009259261</v>
      </c>
      <c r="T11" s="15">
        <v>41826.718009259261</v>
      </c>
    </row>
    <row r="12" spans="1:20" ht="28.8" x14ac:dyDescent="0.3">
      <c r="A12">
        <v>1806</v>
      </c>
      <c r="B12" s="3" t="s">
        <v>1807</v>
      </c>
      <c r="C12" s="3" t="s">
        <v>5916</v>
      </c>
      <c r="D12" s="6">
        <v>20000</v>
      </c>
      <c r="E12" s="8">
        <v>591</v>
      </c>
      <c r="F12" t="s">
        <v>8220</v>
      </c>
      <c r="G12" t="s">
        <v>8224</v>
      </c>
      <c r="H12" t="s">
        <v>8246</v>
      </c>
      <c r="I12">
        <v>1412090349</v>
      </c>
      <c r="J12">
        <v>1409066349</v>
      </c>
      <c r="K12" t="b">
        <v>1</v>
      </c>
      <c r="L12">
        <v>8</v>
      </c>
      <c r="M12" t="b">
        <v>0</v>
      </c>
      <c r="N12" t="s">
        <v>8283</v>
      </c>
      <c r="O12">
        <v>3</v>
      </c>
      <c r="P12">
        <v>73.88</v>
      </c>
      <c r="Q12" s="10" t="s">
        <v>8313</v>
      </c>
      <c r="R12" t="s">
        <v>8314</v>
      </c>
      <c r="S12" s="15">
        <v>41877.638298611113</v>
      </c>
      <c r="T12" s="15">
        <v>41912.638298611113</v>
      </c>
    </row>
    <row r="13" spans="1:20" ht="28.8" x14ac:dyDescent="0.3">
      <c r="A13">
        <v>1776</v>
      </c>
      <c r="B13" s="3" t="s">
        <v>1777</v>
      </c>
      <c r="C13" s="3" t="s">
        <v>5886</v>
      </c>
      <c r="D13" s="6">
        <v>5000</v>
      </c>
      <c r="E13" s="8">
        <v>335</v>
      </c>
      <c r="F13" t="s">
        <v>8220</v>
      </c>
      <c r="G13" t="s">
        <v>8224</v>
      </c>
      <c r="H13" t="s">
        <v>8246</v>
      </c>
      <c r="I13">
        <v>1414623471</v>
      </c>
      <c r="J13">
        <v>1411513071</v>
      </c>
      <c r="K13" t="b">
        <v>1</v>
      </c>
      <c r="L13">
        <v>4</v>
      </c>
      <c r="M13" t="b">
        <v>0</v>
      </c>
      <c r="N13" t="s">
        <v>8283</v>
      </c>
      <c r="O13">
        <v>7</v>
      </c>
      <c r="P13">
        <v>83.75</v>
      </c>
      <c r="Q13" s="10" t="s">
        <v>8313</v>
      </c>
      <c r="R13" t="s">
        <v>8314</v>
      </c>
      <c r="S13" s="15">
        <v>41905.95684027778</v>
      </c>
      <c r="T13" s="15">
        <v>41941.95684027778</v>
      </c>
    </row>
    <row r="14" spans="1:20" ht="28.8" x14ac:dyDescent="0.3">
      <c r="A14">
        <v>1546</v>
      </c>
      <c r="B14" s="3" t="s">
        <v>1547</v>
      </c>
      <c r="C14" s="3" t="s">
        <v>5656</v>
      </c>
      <c r="D14" s="6">
        <v>1000</v>
      </c>
      <c r="E14" s="8">
        <v>289</v>
      </c>
      <c r="F14" t="s">
        <v>8220</v>
      </c>
      <c r="G14" t="s">
        <v>8224</v>
      </c>
      <c r="H14" t="s">
        <v>8246</v>
      </c>
      <c r="I14">
        <v>1410930399</v>
      </c>
      <c r="J14">
        <v>1405746399</v>
      </c>
      <c r="K14" t="b">
        <v>0</v>
      </c>
      <c r="L14">
        <v>11</v>
      </c>
      <c r="M14" t="b">
        <v>0</v>
      </c>
      <c r="N14" t="s">
        <v>8287</v>
      </c>
      <c r="O14">
        <v>29</v>
      </c>
      <c r="P14">
        <v>26.27</v>
      </c>
      <c r="Q14" s="10" t="s">
        <v>8313</v>
      </c>
      <c r="R14" t="s">
        <v>8355</v>
      </c>
      <c r="S14" s="15">
        <v>41839.212951388887</v>
      </c>
      <c r="T14" s="15">
        <v>41899.212951388887</v>
      </c>
    </row>
    <row r="15" spans="1:20" ht="28.8" x14ac:dyDescent="0.3">
      <c r="A15">
        <v>1999</v>
      </c>
      <c r="B15" s="3" t="s">
        <v>2000</v>
      </c>
      <c r="C15" s="3" t="s">
        <v>6109</v>
      </c>
      <c r="D15" s="6">
        <v>31000</v>
      </c>
      <c r="E15" s="8">
        <v>236</v>
      </c>
      <c r="F15" t="s">
        <v>8220</v>
      </c>
      <c r="G15" t="s">
        <v>8224</v>
      </c>
      <c r="H15" t="s">
        <v>8246</v>
      </c>
      <c r="I15">
        <v>1415882108</v>
      </c>
      <c r="J15">
        <v>1413286508</v>
      </c>
      <c r="K15" t="b">
        <v>0</v>
      </c>
      <c r="L15">
        <v>7</v>
      </c>
      <c r="M15" t="b">
        <v>0</v>
      </c>
      <c r="N15" t="s">
        <v>8294</v>
      </c>
      <c r="O15">
        <v>1</v>
      </c>
      <c r="P15">
        <v>33.71</v>
      </c>
      <c r="Q15" s="10" t="s">
        <v>8313</v>
      </c>
      <c r="R15" t="s">
        <v>8353</v>
      </c>
      <c r="S15" s="15">
        <v>41926.482731481483</v>
      </c>
      <c r="T15" s="15">
        <v>41956.524398148147</v>
      </c>
    </row>
    <row r="16" spans="1:20" ht="28.8" x14ac:dyDescent="0.3">
      <c r="A16">
        <v>1791</v>
      </c>
      <c r="B16" s="3" t="s">
        <v>1792</v>
      </c>
      <c r="C16" s="3" t="s">
        <v>5901</v>
      </c>
      <c r="D16" s="6">
        <v>3000</v>
      </c>
      <c r="E16" s="8">
        <v>107</v>
      </c>
      <c r="F16" t="s">
        <v>8220</v>
      </c>
      <c r="G16" t="s">
        <v>8224</v>
      </c>
      <c r="H16" t="s">
        <v>8246</v>
      </c>
      <c r="I16">
        <v>1422553565</v>
      </c>
      <c r="J16">
        <v>1417369565</v>
      </c>
      <c r="K16" t="b">
        <v>1</v>
      </c>
      <c r="L16">
        <v>4</v>
      </c>
      <c r="M16" t="b">
        <v>0</v>
      </c>
      <c r="N16" t="s">
        <v>8283</v>
      </c>
      <c r="O16">
        <v>4</v>
      </c>
      <c r="P16">
        <v>26.75</v>
      </c>
      <c r="Q16" s="10" t="s">
        <v>8313</v>
      </c>
      <c r="R16" t="s">
        <v>8314</v>
      </c>
      <c r="S16" s="15">
        <v>41973.740335648152</v>
      </c>
      <c r="T16" s="15">
        <v>42033.740335648152</v>
      </c>
    </row>
    <row r="17" spans="1:20" ht="28.8" x14ac:dyDescent="0.3">
      <c r="A17">
        <v>1550</v>
      </c>
      <c r="B17" s="3" t="s">
        <v>1551</v>
      </c>
      <c r="C17" s="3" t="s">
        <v>5660</v>
      </c>
      <c r="D17" s="6">
        <v>750</v>
      </c>
      <c r="E17" s="8">
        <v>101</v>
      </c>
      <c r="F17" t="s">
        <v>8220</v>
      </c>
      <c r="G17" t="s">
        <v>8224</v>
      </c>
      <c r="H17" t="s">
        <v>8246</v>
      </c>
      <c r="I17">
        <v>1463050034</v>
      </c>
      <c r="J17">
        <v>1460458034</v>
      </c>
      <c r="K17" t="b">
        <v>0</v>
      </c>
      <c r="L17">
        <v>7</v>
      </c>
      <c r="M17" t="b">
        <v>0</v>
      </c>
      <c r="N17" t="s">
        <v>8287</v>
      </c>
      <c r="O17">
        <v>13</v>
      </c>
      <c r="P17">
        <v>14.43</v>
      </c>
      <c r="Q17" s="10" t="s">
        <v>8313</v>
      </c>
      <c r="R17" t="s">
        <v>8355</v>
      </c>
      <c r="S17" s="15">
        <v>42472.449467592596</v>
      </c>
      <c r="T17" s="15">
        <v>42502.449467592596</v>
      </c>
    </row>
    <row r="18" spans="1:20" ht="28.8" x14ac:dyDescent="0.3">
      <c r="A18">
        <v>1788</v>
      </c>
      <c r="B18" s="3" t="s">
        <v>1789</v>
      </c>
      <c r="C18" s="3" t="s">
        <v>5898</v>
      </c>
      <c r="D18" s="6">
        <v>5500</v>
      </c>
      <c r="E18" s="8">
        <v>76</v>
      </c>
      <c r="F18" t="s">
        <v>8220</v>
      </c>
      <c r="G18" t="s">
        <v>8224</v>
      </c>
      <c r="H18" t="s">
        <v>8246</v>
      </c>
      <c r="I18">
        <v>1414795542</v>
      </c>
      <c r="J18">
        <v>1412203542</v>
      </c>
      <c r="K18" t="b">
        <v>1</v>
      </c>
      <c r="L18">
        <v>4</v>
      </c>
      <c r="M18" t="b">
        <v>0</v>
      </c>
      <c r="N18" t="s">
        <v>8283</v>
      </c>
      <c r="O18">
        <v>1</v>
      </c>
      <c r="P18">
        <v>19</v>
      </c>
      <c r="Q18" s="10" t="s">
        <v>8313</v>
      </c>
      <c r="R18" t="s">
        <v>8314</v>
      </c>
      <c r="S18" s="15">
        <v>41913.94840277778</v>
      </c>
      <c r="T18" s="15">
        <v>41943.94840277778</v>
      </c>
    </row>
    <row r="19" spans="1:20" ht="28.8" x14ac:dyDescent="0.3">
      <c r="A19">
        <v>1596</v>
      </c>
      <c r="B19" s="3" t="s">
        <v>1597</v>
      </c>
      <c r="C19" s="3" t="s">
        <v>5706</v>
      </c>
      <c r="D19" s="6">
        <v>3250</v>
      </c>
      <c r="E19" s="8">
        <v>75</v>
      </c>
      <c r="F19" t="s">
        <v>8220</v>
      </c>
      <c r="G19" t="s">
        <v>8224</v>
      </c>
      <c r="H19" t="s">
        <v>8246</v>
      </c>
      <c r="I19">
        <v>1418469569</v>
      </c>
      <c r="J19">
        <v>1414577969</v>
      </c>
      <c r="K19" t="b">
        <v>0</v>
      </c>
      <c r="L19">
        <v>3</v>
      </c>
      <c r="M19" t="b">
        <v>0</v>
      </c>
      <c r="N19" t="s">
        <v>8289</v>
      </c>
      <c r="O19">
        <v>2</v>
      </c>
      <c r="P19">
        <v>25</v>
      </c>
      <c r="Q19" s="10" t="s">
        <v>8313</v>
      </c>
      <c r="R19" t="s">
        <v>8351</v>
      </c>
      <c r="S19" s="15">
        <v>41941.430196759262</v>
      </c>
      <c r="T19" s="15">
        <v>41986.471863425926</v>
      </c>
    </row>
    <row r="20" spans="1:20" ht="28.8" x14ac:dyDescent="0.3">
      <c r="A20">
        <v>1799</v>
      </c>
      <c r="B20" s="3" t="s">
        <v>1800</v>
      </c>
      <c r="C20" s="3" t="s">
        <v>5909</v>
      </c>
      <c r="D20" s="6">
        <v>4000</v>
      </c>
      <c r="E20" s="8">
        <v>69.83</v>
      </c>
      <c r="F20" t="s">
        <v>8220</v>
      </c>
      <c r="G20" t="s">
        <v>8224</v>
      </c>
      <c r="H20" t="s">
        <v>8246</v>
      </c>
      <c r="I20">
        <v>1415740408</v>
      </c>
      <c r="J20">
        <v>1414008808</v>
      </c>
      <c r="K20" t="b">
        <v>1</v>
      </c>
      <c r="L20">
        <v>6</v>
      </c>
      <c r="M20" t="b">
        <v>0</v>
      </c>
      <c r="N20" t="s">
        <v>8283</v>
      </c>
      <c r="O20">
        <v>2</v>
      </c>
      <c r="P20">
        <v>11.64</v>
      </c>
      <c r="Q20" s="10" t="s">
        <v>8313</v>
      </c>
      <c r="R20" t="s">
        <v>8314</v>
      </c>
      <c r="S20" s="15">
        <v>41934.842685185184</v>
      </c>
      <c r="T20" s="15">
        <v>41954.884351851855</v>
      </c>
    </row>
    <row r="21" spans="1:20" ht="28.8" x14ac:dyDescent="0.3">
      <c r="A21">
        <v>1985</v>
      </c>
      <c r="B21" s="3" t="s">
        <v>1986</v>
      </c>
      <c r="C21" s="3" t="s">
        <v>6095</v>
      </c>
      <c r="D21" s="6">
        <v>1600</v>
      </c>
      <c r="E21" s="8">
        <v>51</v>
      </c>
      <c r="F21" t="s">
        <v>8220</v>
      </c>
      <c r="G21" t="s">
        <v>8224</v>
      </c>
      <c r="H21" t="s">
        <v>8246</v>
      </c>
      <c r="I21">
        <v>1470178800</v>
      </c>
      <c r="J21">
        <v>1467650771</v>
      </c>
      <c r="K21" t="b">
        <v>0</v>
      </c>
      <c r="L21">
        <v>4</v>
      </c>
      <c r="M21" t="b">
        <v>0</v>
      </c>
      <c r="N21" t="s">
        <v>8294</v>
      </c>
      <c r="O21">
        <v>3</v>
      </c>
      <c r="P21">
        <v>12.75</v>
      </c>
      <c r="Q21" s="10" t="s">
        <v>8313</v>
      </c>
      <c r="R21" t="s">
        <v>8353</v>
      </c>
      <c r="S21" s="15">
        <v>42555.698738425926</v>
      </c>
      <c r="T21" s="15">
        <v>42584.958333333328</v>
      </c>
    </row>
    <row r="22" spans="1:20" ht="28.8" x14ac:dyDescent="0.3">
      <c r="A22">
        <v>1558</v>
      </c>
      <c r="B22" s="3" t="s">
        <v>1559</v>
      </c>
      <c r="C22" s="3" t="s">
        <v>5668</v>
      </c>
      <c r="D22" s="6">
        <v>750</v>
      </c>
      <c r="E22" s="8">
        <v>35</v>
      </c>
      <c r="F22" t="s">
        <v>8220</v>
      </c>
      <c r="G22" t="s">
        <v>8224</v>
      </c>
      <c r="H22" t="s">
        <v>8246</v>
      </c>
      <c r="I22">
        <v>1440763920</v>
      </c>
      <c r="J22">
        <v>1435656759</v>
      </c>
      <c r="K22" t="b">
        <v>0</v>
      </c>
      <c r="L22">
        <v>3</v>
      </c>
      <c r="M22" t="b">
        <v>0</v>
      </c>
      <c r="N22" t="s">
        <v>8287</v>
      </c>
      <c r="O22">
        <v>5</v>
      </c>
      <c r="P22">
        <v>11.67</v>
      </c>
      <c r="Q22" s="10" t="s">
        <v>8313</v>
      </c>
      <c r="R22" t="s">
        <v>8355</v>
      </c>
      <c r="S22" s="15">
        <v>42185.397673611107</v>
      </c>
      <c r="T22" s="15">
        <v>42244.508333333331</v>
      </c>
    </row>
    <row r="23" spans="1:20" ht="28.8" x14ac:dyDescent="0.3">
      <c r="A23">
        <v>1583</v>
      </c>
      <c r="B23" s="3" t="s">
        <v>1584</v>
      </c>
      <c r="C23" s="3" t="s">
        <v>5693</v>
      </c>
      <c r="D23" s="6">
        <v>20000</v>
      </c>
      <c r="E23" s="8">
        <v>15</v>
      </c>
      <c r="F23" t="s">
        <v>8220</v>
      </c>
      <c r="G23" t="s">
        <v>8224</v>
      </c>
      <c r="H23" t="s">
        <v>8246</v>
      </c>
      <c r="I23">
        <v>1411681391</v>
      </c>
      <c r="J23">
        <v>1409089391</v>
      </c>
      <c r="K23" t="b">
        <v>0</v>
      </c>
      <c r="L23">
        <v>1</v>
      </c>
      <c r="M23" t="b">
        <v>0</v>
      </c>
      <c r="N23" t="s">
        <v>8289</v>
      </c>
      <c r="O23">
        <v>0</v>
      </c>
      <c r="P23">
        <v>15</v>
      </c>
      <c r="Q23" s="10" t="s">
        <v>8313</v>
      </c>
      <c r="R23" t="s">
        <v>8351</v>
      </c>
      <c r="S23" s="15">
        <v>41877.904988425929</v>
      </c>
      <c r="T23" s="15">
        <v>41907.904988425929</v>
      </c>
    </row>
    <row r="24" spans="1:20" ht="28.8" x14ac:dyDescent="0.3">
      <c r="A24">
        <v>1581</v>
      </c>
      <c r="B24" s="3" t="s">
        <v>1582</v>
      </c>
      <c r="C24" s="3" t="s">
        <v>5691</v>
      </c>
      <c r="D24" s="6">
        <v>1000</v>
      </c>
      <c r="E24" s="8">
        <v>5</v>
      </c>
      <c r="F24" t="s">
        <v>8220</v>
      </c>
      <c r="G24" t="s">
        <v>8224</v>
      </c>
      <c r="H24" t="s">
        <v>8246</v>
      </c>
      <c r="I24">
        <v>1450521990</v>
      </c>
      <c r="J24">
        <v>1447757190</v>
      </c>
      <c r="K24" t="b">
        <v>0</v>
      </c>
      <c r="L24">
        <v>1</v>
      </c>
      <c r="M24" t="b">
        <v>0</v>
      </c>
      <c r="N24" t="s">
        <v>8289</v>
      </c>
      <c r="O24">
        <v>1</v>
      </c>
      <c r="P24">
        <v>5</v>
      </c>
      <c r="Q24" s="10" t="s">
        <v>8313</v>
      </c>
      <c r="R24" t="s">
        <v>8351</v>
      </c>
      <c r="S24" s="15">
        <v>42325.448958333334</v>
      </c>
      <c r="T24" s="15">
        <v>42357.448958333334</v>
      </c>
    </row>
    <row r="25" spans="1:20" ht="28.8" x14ac:dyDescent="0.3">
      <c r="A25">
        <v>1986</v>
      </c>
      <c r="B25" s="3" t="s">
        <v>1987</v>
      </c>
      <c r="C25" s="3" t="s">
        <v>6096</v>
      </c>
      <c r="D25" s="6">
        <v>2000</v>
      </c>
      <c r="E25" s="8">
        <v>1</v>
      </c>
      <c r="F25" t="s">
        <v>8220</v>
      </c>
      <c r="G25" t="s">
        <v>8224</v>
      </c>
      <c r="H25" t="s">
        <v>8246</v>
      </c>
      <c r="I25">
        <v>1457947483</v>
      </c>
      <c r="J25">
        <v>1455359083</v>
      </c>
      <c r="K25" t="b">
        <v>0</v>
      </c>
      <c r="L25">
        <v>1</v>
      </c>
      <c r="M25" t="b">
        <v>0</v>
      </c>
      <c r="N25" t="s">
        <v>8294</v>
      </c>
      <c r="O25">
        <v>0</v>
      </c>
      <c r="P25">
        <v>1</v>
      </c>
      <c r="Q25" s="10" t="s">
        <v>8313</v>
      </c>
      <c r="R25" t="s">
        <v>8353</v>
      </c>
      <c r="S25" s="15">
        <v>42413.433831018512</v>
      </c>
      <c r="T25" s="15">
        <v>42443.392164351855</v>
      </c>
    </row>
    <row r="26" spans="1:20" ht="28.8" x14ac:dyDescent="0.3">
      <c r="A26">
        <v>1599</v>
      </c>
      <c r="B26" s="3" t="s">
        <v>1600</v>
      </c>
      <c r="C26" s="3" t="s">
        <v>5709</v>
      </c>
      <c r="D26" s="6">
        <v>500</v>
      </c>
      <c r="E26" s="8">
        <v>0</v>
      </c>
      <c r="F26" t="s">
        <v>8220</v>
      </c>
      <c r="G26" t="s">
        <v>8224</v>
      </c>
      <c r="H26" t="s">
        <v>8246</v>
      </c>
      <c r="I26">
        <v>1460116576</v>
      </c>
      <c r="J26">
        <v>1457528176</v>
      </c>
      <c r="K26" t="b">
        <v>0</v>
      </c>
      <c r="L26">
        <v>0</v>
      </c>
      <c r="M26" t="b">
        <v>0</v>
      </c>
      <c r="N26" t="s">
        <v>8289</v>
      </c>
      <c r="O26">
        <v>0</v>
      </c>
      <c r="P26">
        <v>0</v>
      </c>
      <c r="Q26" s="10" t="s">
        <v>8313</v>
      </c>
      <c r="R26" t="s">
        <v>8351</v>
      </c>
      <c r="S26" s="15">
        <v>42438.53907407407</v>
      </c>
      <c r="T26" s="15">
        <v>42468.497407407413</v>
      </c>
    </row>
    <row r="27" spans="1:20" ht="28.8" x14ac:dyDescent="0.3">
      <c r="A27">
        <v>1813</v>
      </c>
      <c r="B27" s="3" t="s">
        <v>1814</v>
      </c>
      <c r="C27" s="3" t="s">
        <v>5923</v>
      </c>
      <c r="D27" s="6">
        <v>8750</v>
      </c>
      <c r="E27" s="8">
        <v>0</v>
      </c>
      <c r="F27" t="s">
        <v>8220</v>
      </c>
      <c r="G27" t="s">
        <v>8224</v>
      </c>
      <c r="H27" t="s">
        <v>8246</v>
      </c>
      <c r="I27">
        <v>1407532812</v>
      </c>
      <c r="J27">
        <v>1404940812</v>
      </c>
      <c r="K27" t="b">
        <v>0</v>
      </c>
      <c r="L27">
        <v>0</v>
      </c>
      <c r="M27" t="b">
        <v>0</v>
      </c>
      <c r="N27" t="s">
        <v>8283</v>
      </c>
      <c r="O27">
        <v>0</v>
      </c>
      <c r="P27">
        <v>0</v>
      </c>
      <c r="Q27" s="10" t="s">
        <v>8313</v>
      </c>
      <c r="R27" t="s">
        <v>8314</v>
      </c>
      <c r="S27" s="15">
        <v>41829.889027777775</v>
      </c>
      <c r="T27" s="15">
        <v>41859.889027777775</v>
      </c>
    </row>
    <row r="28" spans="1:20" ht="28.8" x14ac:dyDescent="0.3">
      <c r="A28">
        <v>1993</v>
      </c>
      <c r="B28" s="3" t="s">
        <v>1994</v>
      </c>
      <c r="C28" s="3" t="s">
        <v>6103</v>
      </c>
      <c r="D28" s="6">
        <v>2000</v>
      </c>
      <c r="E28" s="8">
        <v>0</v>
      </c>
      <c r="F28" t="s">
        <v>8220</v>
      </c>
      <c r="G28" t="s">
        <v>8224</v>
      </c>
      <c r="H28" t="s">
        <v>8246</v>
      </c>
      <c r="I28">
        <v>1450706837</v>
      </c>
      <c r="J28">
        <v>1448114837</v>
      </c>
      <c r="K28" t="b">
        <v>0</v>
      </c>
      <c r="L28">
        <v>0</v>
      </c>
      <c r="M28" t="b">
        <v>0</v>
      </c>
      <c r="N28" t="s">
        <v>8294</v>
      </c>
      <c r="O28">
        <v>0</v>
      </c>
      <c r="P28">
        <v>0</v>
      </c>
      <c r="Q28" s="10" t="s">
        <v>8313</v>
      </c>
      <c r="R28" t="s">
        <v>8353</v>
      </c>
      <c r="S28" s="15">
        <v>42329.58839120371</v>
      </c>
      <c r="T28" s="15">
        <v>42359.58839120371</v>
      </c>
    </row>
  </sheetData>
  <conditionalFormatting sqref="F1:F28">
    <cfRule type="cellIs" dxfId="30" priority="4" operator="equal">
      <formula>$F$123</formula>
    </cfRule>
    <cfRule type="cellIs" dxfId="29" priority="5" operator="equal">
      <formula>$F$29</formula>
    </cfRule>
    <cfRule type="cellIs" dxfId="28" priority="6" operator="equal">
      <formula>$F$3</formula>
    </cfRule>
    <cfRule type="cellIs" dxfId="27" priority="7" operator="equal">
      <formula>$F$2</formula>
    </cfRule>
  </conditionalFormatting>
  <conditionalFormatting sqref="O1:O28">
    <cfRule type="colorScale" priority="2">
      <colorScale>
        <cfvo type="percentile" val="10"/>
        <cfvo type="percentile" val="90"/>
        <color rgb="FFFF0000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P1:P28">
    <cfRule type="cellIs" dxfId="26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9C92-F957-4822-96BF-44BB45CA0087}">
  <dimension ref="A1:T19"/>
  <sheetViews>
    <sheetView workbookViewId="0">
      <selection activeCell="C5" sqref="C5"/>
    </sheetView>
  </sheetViews>
  <sheetFormatPr defaultRowHeight="14.4" x14ac:dyDescent="0.3"/>
  <cols>
    <col min="2" max="2" width="33.77734375" customWidth="1"/>
    <col min="3" max="3" width="49.77734375" customWidth="1"/>
  </cols>
  <sheetData>
    <row r="1" spans="1:20" ht="62.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9" t="s">
        <v>8358</v>
      </c>
      <c r="R1" s="9" t="s">
        <v>8359</v>
      </c>
      <c r="S1" s="16" t="s">
        <v>8364</v>
      </c>
      <c r="T1" s="9" t="s">
        <v>8365</v>
      </c>
    </row>
    <row r="2" spans="1:20" ht="28.8" x14ac:dyDescent="0.3">
      <c r="A2">
        <v>1196</v>
      </c>
      <c r="B2" s="3" t="s">
        <v>1197</v>
      </c>
      <c r="C2" s="3" t="s">
        <v>5306</v>
      </c>
      <c r="D2" s="6">
        <v>14500</v>
      </c>
      <c r="E2" s="8">
        <v>39137</v>
      </c>
      <c r="F2" t="s">
        <v>8218</v>
      </c>
      <c r="G2" t="s">
        <v>8224</v>
      </c>
      <c r="H2" t="s">
        <v>8246</v>
      </c>
      <c r="I2">
        <v>1450467539</v>
      </c>
      <c r="J2">
        <v>1447875539</v>
      </c>
      <c r="K2" t="b">
        <v>0</v>
      </c>
      <c r="L2">
        <v>512</v>
      </c>
      <c r="M2" t="b">
        <v>1</v>
      </c>
      <c r="N2" t="s">
        <v>8283</v>
      </c>
      <c r="O2">
        <v>270</v>
      </c>
      <c r="P2">
        <v>76.44</v>
      </c>
      <c r="Q2" s="10" t="s">
        <v>8313</v>
      </c>
      <c r="R2" t="s">
        <v>8314</v>
      </c>
      <c r="S2" s="15">
        <v>42326.818738425922</v>
      </c>
      <c r="T2" s="15">
        <v>42356.818738425922</v>
      </c>
    </row>
    <row r="3" spans="1:20" ht="43.2" x14ac:dyDescent="0.3">
      <c r="A3">
        <v>1184</v>
      </c>
      <c r="B3" s="3" t="s">
        <v>1185</v>
      </c>
      <c r="C3" s="3" t="s">
        <v>5294</v>
      </c>
      <c r="D3" s="6">
        <v>22000</v>
      </c>
      <c r="E3" s="8">
        <v>23086</v>
      </c>
      <c r="F3" t="s">
        <v>8218</v>
      </c>
      <c r="G3" t="s">
        <v>8224</v>
      </c>
      <c r="H3" t="s">
        <v>8246</v>
      </c>
      <c r="I3">
        <v>1486391011</v>
      </c>
      <c r="J3">
        <v>1483712611</v>
      </c>
      <c r="K3" t="b">
        <v>0</v>
      </c>
      <c r="L3">
        <v>375</v>
      </c>
      <c r="M3" t="b">
        <v>1</v>
      </c>
      <c r="N3" t="s">
        <v>8283</v>
      </c>
      <c r="O3">
        <v>105</v>
      </c>
      <c r="P3">
        <v>61.56</v>
      </c>
      <c r="Q3" s="10" t="s">
        <v>8313</v>
      </c>
      <c r="R3" t="s">
        <v>8314</v>
      </c>
      <c r="S3" s="15">
        <v>42741.599664351852</v>
      </c>
      <c r="T3" s="15">
        <v>42772.599664351852</v>
      </c>
    </row>
    <row r="4" spans="1:20" ht="43.2" x14ac:dyDescent="0.3">
      <c r="A4">
        <v>1502</v>
      </c>
      <c r="B4" s="3" t="s">
        <v>1503</v>
      </c>
      <c r="C4" s="3" t="s">
        <v>5612</v>
      </c>
      <c r="D4" s="6">
        <v>22000</v>
      </c>
      <c r="E4" s="8">
        <v>22318</v>
      </c>
      <c r="F4" t="s">
        <v>8218</v>
      </c>
      <c r="G4" t="s">
        <v>8224</v>
      </c>
      <c r="H4" t="s">
        <v>8246</v>
      </c>
      <c r="I4">
        <v>1458943200</v>
      </c>
      <c r="J4">
        <v>1456491680</v>
      </c>
      <c r="K4" t="b">
        <v>1</v>
      </c>
      <c r="L4">
        <v>329</v>
      </c>
      <c r="M4" t="b">
        <v>1</v>
      </c>
      <c r="N4" t="s">
        <v>8283</v>
      </c>
      <c r="O4">
        <v>101</v>
      </c>
      <c r="P4">
        <v>67.84</v>
      </c>
      <c r="Q4" s="10" t="s">
        <v>8313</v>
      </c>
      <c r="R4" t="s">
        <v>8314</v>
      </c>
      <c r="S4" s="15">
        <v>42426.542592592596</v>
      </c>
      <c r="T4" s="15">
        <v>42454.916666666672</v>
      </c>
    </row>
    <row r="5" spans="1:20" ht="28.8" x14ac:dyDescent="0.3">
      <c r="A5">
        <v>1504</v>
      </c>
      <c r="B5" s="3" t="s">
        <v>1505</v>
      </c>
      <c r="C5" s="3" t="s">
        <v>5614</v>
      </c>
      <c r="D5" s="6">
        <v>6500</v>
      </c>
      <c r="E5" s="8">
        <v>18066</v>
      </c>
      <c r="F5" t="s">
        <v>8218</v>
      </c>
      <c r="G5" t="s">
        <v>8224</v>
      </c>
      <c r="H5" t="s">
        <v>8246</v>
      </c>
      <c r="I5">
        <v>1402389180</v>
      </c>
      <c r="J5">
        <v>1399996024</v>
      </c>
      <c r="K5" t="b">
        <v>1</v>
      </c>
      <c r="L5">
        <v>269</v>
      </c>
      <c r="M5" t="b">
        <v>1</v>
      </c>
      <c r="N5" t="s">
        <v>8283</v>
      </c>
      <c r="O5">
        <v>278</v>
      </c>
      <c r="P5">
        <v>67.16</v>
      </c>
      <c r="Q5" s="10" t="s">
        <v>8313</v>
      </c>
      <c r="R5" t="s">
        <v>8314</v>
      </c>
      <c r="S5" s="15">
        <v>41772.657685185186</v>
      </c>
      <c r="T5" s="15">
        <v>41800.356249999997</v>
      </c>
    </row>
    <row r="6" spans="1:20" ht="43.2" x14ac:dyDescent="0.3">
      <c r="A6">
        <v>1510</v>
      </c>
      <c r="B6" s="3" t="s">
        <v>1511</v>
      </c>
      <c r="C6" s="3" t="s">
        <v>5620</v>
      </c>
      <c r="D6" s="6">
        <v>16000</v>
      </c>
      <c r="E6" s="8">
        <v>16165.6</v>
      </c>
      <c r="F6" t="s">
        <v>8218</v>
      </c>
      <c r="G6" t="s">
        <v>8224</v>
      </c>
      <c r="H6" t="s">
        <v>8246</v>
      </c>
      <c r="I6">
        <v>1405761278</v>
      </c>
      <c r="J6">
        <v>1403169278</v>
      </c>
      <c r="K6" t="b">
        <v>1</v>
      </c>
      <c r="L6">
        <v>405</v>
      </c>
      <c r="M6" t="b">
        <v>1</v>
      </c>
      <c r="N6" t="s">
        <v>8283</v>
      </c>
      <c r="O6">
        <v>101</v>
      </c>
      <c r="P6">
        <v>39.92</v>
      </c>
      <c r="Q6" s="10" t="s">
        <v>8313</v>
      </c>
      <c r="R6" t="s">
        <v>8314</v>
      </c>
      <c r="S6" s="15">
        <v>41809.385162037033</v>
      </c>
      <c r="T6" s="15">
        <v>41839.385162037033</v>
      </c>
    </row>
    <row r="7" spans="1:20" ht="43.2" x14ac:dyDescent="0.3">
      <c r="A7">
        <v>1513</v>
      </c>
      <c r="B7" s="3" t="s">
        <v>1514</v>
      </c>
      <c r="C7" s="3" t="s">
        <v>5623</v>
      </c>
      <c r="D7" s="6">
        <v>8000</v>
      </c>
      <c r="E7" s="8">
        <v>12001.5</v>
      </c>
      <c r="F7" t="s">
        <v>8218</v>
      </c>
      <c r="G7" t="s">
        <v>8224</v>
      </c>
      <c r="H7" t="s">
        <v>8246</v>
      </c>
      <c r="I7">
        <v>1405523866</v>
      </c>
      <c r="J7">
        <v>1402931866</v>
      </c>
      <c r="K7" t="b">
        <v>1</v>
      </c>
      <c r="L7">
        <v>215</v>
      </c>
      <c r="M7" t="b">
        <v>1</v>
      </c>
      <c r="N7" t="s">
        <v>8283</v>
      </c>
      <c r="O7">
        <v>150</v>
      </c>
      <c r="P7">
        <v>55.82</v>
      </c>
      <c r="Q7" s="10" t="s">
        <v>8313</v>
      </c>
      <c r="R7" t="s">
        <v>8314</v>
      </c>
      <c r="S7" s="15">
        <v>41806.637337962966</v>
      </c>
      <c r="T7" s="15">
        <v>41836.637337962966</v>
      </c>
    </row>
    <row r="8" spans="1:20" ht="43.2" x14ac:dyDescent="0.3">
      <c r="A8">
        <v>1747</v>
      </c>
      <c r="B8" s="3" t="s">
        <v>1748</v>
      </c>
      <c r="C8" s="3" t="s">
        <v>5857</v>
      </c>
      <c r="D8" s="6">
        <v>9000</v>
      </c>
      <c r="E8" s="8">
        <v>9446</v>
      </c>
      <c r="F8" t="s">
        <v>8218</v>
      </c>
      <c r="G8" t="s">
        <v>8224</v>
      </c>
      <c r="H8" t="s">
        <v>8246</v>
      </c>
      <c r="I8">
        <v>1447426800</v>
      </c>
      <c r="J8">
        <v>1444904830</v>
      </c>
      <c r="K8" t="b">
        <v>0</v>
      </c>
      <c r="L8">
        <v>159</v>
      </c>
      <c r="M8" t="b">
        <v>1</v>
      </c>
      <c r="N8" t="s">
        <v>8283</v>
      </c>
      <c r="O8">
        <v>105</v>
      </c>
      <c r="P8">
        <v>59.41</v>
      </c>
      <c r="Q8" s="10" t="s">
        <v>8313</v>
      </c>
      <c r="R8" t="s">
        <v>8314</v>
      </c>
      <c r="S8" s="15">
        <v>42292.435532407413</v>
      </c>
      <c r="T8" s="15">
        <v>42321.625</v>
      </c>
    </row>
    <row r="9" spans="1:20" ht="43.2" x14ac:dyDescent="0.3">
      <c r="A9">
        <v>1186</v>
      </c>
      <c r="B9" s="3" t="s">
        <v>1187</v>
      </c>
      <c r="C9" s="3" t="s">
        <v>5296</v>
      </c>
      <c r="D9" s="6">
        <v>7500</v>
      </c>
      <c r="E9" s="8">
        <v>8005</v>
      </c>
      <c r="F9" t="s">
        <v>8218</v>
      </c>
      <c r="G9" t="s">
        <v>8224</v>
      </c>
      <c r="H9" t="s">
        <v>8246</v>
      </c>
      <c r="I9">
        <v>1433198520</v>
      </c>
      <c r="J9">
        <v>1430340195</v>
      </c>
      <c r="K9" t="b">
        <v>0</v>
      </c>
      <c r="L9">
        <v>123</v>
      </c>
      <c r="M9" t="b">
        <v>1</v>
      </c>
      <c r="N9" t="s">
        <v>8283</v>
      </c>
      <c r="O9">
        <v>107</v>
      </c>
      <c r="P9">
        <v>65.08</v>
      </c>
      <c r="Q9" s="10" t="s">
        <v>8313</v>
      </c>
      <c r="R9" t="s">
        <v>8314</v>
      </c>
      <c r="S9" s="15">
        <v>42123.86336805555</v>
      </c>
      <c r="T9" s="15">
        <v>42156.945833333331</v>
      </c>
    </row>
    <row r="10" spans="1:20" ht="43.2" x14ac:dyDescent="0.3">
      <c r="A10">
        <v>1213</v>
      </c>
      <c r="B10" s="3" t="s">
        <v>1214</v>
      </c>
      <c r="C10" s="3" t="s">
        <v>5323</v>
      </c>
      <c r="D10" s="6">
        <v>6500</v>
      </c>
      <c r="E10" s="8">
        <v>6645</v>
      </c>
      <c r="F10" t="s">
        <v>8218</v>
      </c>
      <c r="G10" t="s">
        <v>8224</v>
      </c>
      <c r="H10" t="s">
        <v>8246</v>
      </c>
      <c r="I10">
        <v>1485886100</v>
      </c>
      <c r="J10">
        <v>1482862100</v>
      </c>
      <c r="K10" t="b">
        <v>0</v>
      </c>
      <c r="L10">
        <v>108</v>
      </c>
      <c r="M10" t="b">
        <v>1</v>
      </c>
      <c r="N10" t="s">
        <v>8283</v>
      </c>
      <c r="O10">
        <v>102</v>
      </c>
      <c r="P10">
        <v>61.53</v>
      </c>
      <c r="Q10" s="10" t="s">
        <v>8313</v>
      </c>
      <c r="R10" t="s">
        <v>8314</v>
      </c>
      <c r="S10" s="15">
        <v>42731.755787037036</v>
      </c>
      <c r="T10" s="15">
        <v>42766.755787037036</v>
      </c>
    </row>
    <row r="11" spans="1:20" ht="43.2" x14ac:dyDescent="0.3">
      <c r="A11">
        <v>1744</v>
      </c>
      <c r="B11" s="3" t="s">
        <v>1745</v>
      </c>
      <c r="C11" s="3" t="s">
        <v>5854</v>
      </c>
      <c r="D11" s="6">
        <v>5500</v>
      </c>
      <c r="E11" s="8">
        <v>6515</v>
      </c>
      <c r="F11" t="s">
        <v>8218</v>
      </c>
      <c r="G11" t="s">
        <v>8224</v>
      </c>
      <c r="H11" t="s">
        <v>8246</v>
      </c>
      <c r="I11">
        <v>1425821477</v>
      </c>
      <c r="J11">
        <v>1421937077</v>
      </c>
      <c r="K11" t="b">
        <v>0</v>
      </c>
      <c r="L11">
        <v>70</v>
      </c>
      <c r="M11" t="b">
        <v>1</v>
      </c>
      <c r="N11" t="s">
        <v>8283</v>
      </c>
      <c r="O11">
        <v>118</v>
      </c>
      <c r="P11">
        <v>93.07</v>
      </c>
      <c r="Q11" s="10" t="s">
        <v>8313</v>
      </c>
      <c r="R11" t="s">
        <v>8314</v>
      </c>
      <c r="S11" s="15">
        <v>42026.605057870373</v>
      </c>
      <c r="T11" s="15">
        <v>42071.563391203701</v>
      </c>
    </row>
    <row r="12" spans="1:20" ht="43.2" x14ac:dyDescent="0.3">
      <c r="A12">
        <v>1201</v>
      </c>
      <c r="B12" s="3" t="s">
        <v>1202</v>
      </c>
      <c r="C12" s="3" t="s">
        <v>5311</v>
      </c>
      <c r="D12" s="6">
        <v>6000</v>
      </c>
      <c r="E12" s="8">
        <v>6146.27</v>
      </c>
      <c r="F12" t="s">
        <v>8218</v>
      </c>
      <c r="G12" t="s">
        <v>8224</v>
      </c>
      <c r="H12" t="s">
        <v>8246</v>
      </c>
      <c r="I12">
        <v>1468593246</v>
      </c>
      <c r="J12">
        <v>1466001246</v>
      </c>
      <c r="K12" t="b">
        <v>0</v>
      </c>
      <c r="L12">
        <v>111</v>
      </c>
      <c r="M12" t="b">
        <v>1</v>
      </c>
      <c r="N12" t="s">
        <v>8283</v>
      </c>
      <c r="O12">
        <v>102</v>
      </c>
      <c r="P12">
        <v>55.37</v>
      </c>
      <c r="Q12" s="10" t="s">
        <v>8313</v>
      </c>
      <c r="R12" t="s">
        <v>8314</v>
      </c>
      <c r="S12" s="15">
        <v>42536.60701388889</v>
      </c>
      <c r="T12" s="15">
        <v>42566.60701388889</v>
      </c>
    </row>
    <row r="13" spans="1:20" ht="28.8" x14ac:dyDescent="0.3">
      <c r="A13">
        <v>1752</v>
      </c>
      <c r="B13" s="3" t="s">
        <v>1753</v>
      </c>
      <c r="C13" s="3" t="s">
        <v>5862</v>
      </c>
      <c r="D13" s="6">
        <v>1200</v>
      </c>
      <c r="E13" s="8">
        <v>3122</v>
      </c>
      <c r="F13" t="s">
        <v>8218</v>
      </c>
      <c r="G13" t="s">
        <v>8224</v>
      </c>
      <c r="H13" t="s">
        <v>8246</v>
      </c>
      <c r="I13">
        <v>1476425082</v>
      </c>
      <c r="J13">
        <v>1473833082</v>
      </c>
      <c r="K13" t="b">
        <v>0</v>
      </c>
      <c r="L13">
        <v>90</v>
      </c>
      <c r="M13" t="b">
        <v>1</v>
      </c>
      <c r="N13" t="s">
        <v>8283</v>
      </c>
      <c r="O13">
        <v>260</v>
      </c>
      <c r="P13">
        <v>34.69</v>
      </c>
      <c r="Q13" s="10" t="s">
        <v>8313</v>
      </c>
      <c r="R13" t="s">
        <v>8314</v>
      </c>
      <c r="S13" s="15">
        <v>42627.253263888888</v>
      </c>
      <c r="T13" s="15">
        <v>42657.253263888888</v>
      </c>
    </row>
    <row r="14" spans="1:20" ht="43.2" x14ac:dyDescent="0.3">
      <c r="A14">
        <v>1199</v>
      </c>
      <c r="B14" s="3" t="s">
        <v>1200</v>
      </c>
      <c r="C14" s="3" t="s">
        <v>5309</v>
      </c>
      <c r="D14" s="6">
        <v>2658</v>
      </c>
      <c r="E14" s="8">
        <v>2693</v>
      </c>
      <c r="F14" t="s">
        <v>8218</v>
      </c>
      <c r="G14" t="s">
        <v>8224</v>
      </c>
      <c r="H14" t="s">
        <v>8246</v>
      </c>
      <c r="I14">
        <v>1436380200</v>
      </c>
      <c r="J14">
        <v>1433615400</v>
      </c>
      <c r="K14" t="b">
        <v>0</v>
      </c>
      <c r="L14">
        <v>9</v>
      </c>
      <c r="M14" t="b">
        <v>1</v>
      </c>
      <c r="N14" t="s">
        <v>8283</v>
      </c>
      <c r="O14">
        <v>101</v>
      </c>
      <c r="P14">
        <v>299.22000000000003</v>
      </c>
      <c r="Q14" s="10" t="s">
        <v>8313</v>
      </c>
      <c r="R14" t="s">
        <v>8314</v>
      </c>
      <c r="S14" s="15">
        <v>42161.770833333328</v>
      </c>
      <c r="T14" s="15">
        <v>42193.770833333328</v>
      </c>
    </row>
    <row r="15" spans="1:20" ht="43.2" x14ac:dyDescent="0.3">
      <c r="A15">
        <v>1221</v>
      </c>
      <c r="B15" s="3" t="s">
        <v>1222</v>
      </c>
      <c r="C15" s="3" t="s">
        <v>5331</v>
      </c>
      <c r="D15" s="6">
        <v>2200</v>
      </c>
      <c r="E15" s="8">
        <v>2451.0100000000002</v>
      </c>
      <c r="F15" t="s">
        <v>8218</v>
      </c>
      <c r="G15" t="s">
        <v>8224</v>
      </c>
      <c r="H15" t="s">
        <v>8246</v>
      </c>
      <c r="I15">
        <v>1480809600</v>
      </c>
      <c r="J15">
        <v>1478431488</v>
      </c>
      <c r="K15" t="b">
        <v>0</v>
      </c>
      <c r="L15">
        <v>103</v>
      </c>
      <c r="M15" t="b">
        <v>1</v>
      </c>
      <c r="N15" t="s">
        <v>8283</v>
      </c>
      <c r="O15">
        <v>111</v>
      </c>
      <c r="P15">
        <v>23.8</v>
      </c>
      <c r="Q15" s="10" t="s">
        <v>8313</v>
      </c>
      <c r="R15" t="s">
        <v>8314</v>
      </c>
      <c r="S15" s="15">
        <v>42680.47555555556</v>
      </c>
      <c r="T15" s="15">
        <v>42708</v>
      </c>
    </row>
    <row r="16" spans="1:20" ht="28.8" x14ac:dyDescent="0.3">
      <c r="A16">
        <v>1506</v>
      </c>
      <c r="B16" s="3" t="s">
        <v>1507</v>
      </c>
      <c r="C16" s="3" t="s">
        <v>5616</v>
      </c>
      <c r="D16" s="6">
        <v>1500</v>
      </c>
      <c r="E16" s="8">
        <v>1671</v>
      </c>
      <c r="F16" t="s">
        <v>8218</v>
      </c>
      <c r="G16" t="s">
        <v>8224</v>
      </c>
      <c r="H16" t="s">
        <v>8246</v>
      </c>
      <c r="I16">
        <v>1406227904</v>
      </c>
      <c r="J16">
        <v>1403635904</v>
      </c>
      <c r="K16" t="b">
        <v>1</v>
      </c>
      <c r="L16">
        <v>43</v>
      </c>
      <c r="M16" t="b">
        <v>1</v>
      </c>
      <c r="N16" t="s">
        <v>8283</v>
      </c>
      <c r="O16">
        <v>111</v>
      </c>
      <c r="P16">
        <v>38.86</v>
      </c>
      <c r="Q16" s="10" t="s">
        <v>8313</v>
      </c>
      <c r="R16" t="s">
        <v>8314</v>
      </c>
      <c r="S16" s="15">
        <v>41814.785925925928</v>
      </c>
      <c r="T16" s="15">
        <v>41844.785925925928</v>
      </c>
    </row>
    <row r="17" spans="1:20" ht="28.8" x14ac:dyDescent="0.3">
      <c r="A17">
        <v>1741</v>
      </c>
      <c r="B17" s="3" t="s">
        <v>1742</v>
      </c>
      <c r="C17" s="3" t="s">
        <v>5851</v>
      </c>
      <c r="D17" s="6">
        <v>1200</v>
      </c>
      <c r="E17" s="8">
        <v>1330</v>
      </c>
      <c r="F17" t="s">
        <v>8218</v>
      </c>
      <c r="G17" t="s">
        <v>8224</v>
      </c>
      <c r="H17" t="s">
        <v>8246</v>
      </c>
      <c r="I17">
        <v>1433948671</v>
      </c>
      <c r="J17">
        <v>1430060671</v>
      </c>
      <c r="K17" t="b">
        <v>0</v>
      </c>
      <c r="L17">
        <v>52</v>
      </c>
      <c r="M17" t="b">
        <v>1</v>
      </c>
      <c r="N17" t="s">
        <v>8283</v>
      </c>
      <c r="O17">
        <v>111</v>
      </c>
      <c r="P17">
        <v>25.58</v>
      </c>
      <c r="Q17" s="10" t="s">
        <v>8313</v>
      </c>
      <c r="R17" t="s">
        <v>8314</v>
      </c>
      <c r="S17" s="15">
        <v>42120.628136574072</v>
      </c>
      <c r="T17" s="15">
        <v>42165.628136574072</v>
      </c>
    </row>
    <row r="18" spans="1:20" ht="28.8" x14ac:dyDescent="0.3">
      <c r="A18">
        <v>1192</v>
      </c>
      <c r="B18" s="3" t="s">
        <v>1193</v>
      </c>
      <c r="C18" s="3" t="s">
        <v>5302</v>
      </c>
      <c r="D18" s="6">
        <v>100</v>
      </c>
      <c r="E18" s="8">
        <v>290</v>
      </c>
      <c r="F18" t="s">
        <v>8218</v>
      </c>
      <c r="G18" t="s">
        <v>8224</v>
      </c>
      <c r="H18" t="s">
        <v>8246</v>
      </c>
      <c r="I18">
        <v>1486814978</v>
      </c>
      <c r="J18">
        <v>1484222978</v>
      </c>
      <c r="K18" t="b">
        <v>0</v>
      </c>
      <c r="L18">
        <v>15</v>
      </c>
      <c r="M18" t="b">
        <v>1</v>
      </c>
      <c r="N18" t="s">
        <v>8283</v>
      </c>
      <c r="O18">
        <v>290</v>
      </c>
      <c r="P18">
        <v>19.329999999999998</v>
      </c>
      <c r="Q18" s="10" t="s">
        <v>8313</v>
      </c>
      <c r="R18" t="s">
        <v>8314</v>
      </c>
      <c r="S18" s="15">
        <v>42747.506689814814</v>
      </c>
      <c r="T18" s="15">
        <v>42777.506689814814</v>
      </c>
    </row>
    <row r="19" spans="1:20" ht="28.8" x14ac:dyDescent="0.3">
      <c r="A19">
        <v>1761</v>
      </c>
      <c r="B19" s="3" t="s">
        <v>1762</v>
      </c>
      <c r="C19" s="3" t="s">
        <v>5871</v>
      </c>
      <c r="D19" s="6">
        <v>100</v>
      </c>
      <c r="E19" s="8">
        <v>155</v>
      </c>
      <c r="F19" t="s">
        <v>8218</v>
      </c>
      <c r="G19" t="s">
        <v>8224</v>
      </c>
      <c r="H19" t="s">
        <v>8246</v>
      </c>
      <c r="I19">
        <v>1442065060</v>
      </c>
      <c r="J19">
        <v>1437745060</v>
      </c>
      <c r="K19" t="b">
        <v>0</v>
      </c>
      <c r="L19">
        <v>3</v>
      </c>
      <c r="M19" t="b">
        <v>1</v>
      </c>
      <c r="N19" t="s">
        <v>8283</v>
      </c>
      <c r="O19">
        <v>155</v>
      </c>
      <c r="P19">
        <v>51.67</v>
      </c>
      <c r="Q19" s="10" t="s">
        <v>8313</v>
      </c>
      <c r="R19" t="s">
        <v>8314</v>
      </c>
      <c r="S19" s="15">
        <v>42209.567824074074</v>
      </c>
      <c r="T19" s="15">
        <v>42259.567824074074</v>
      </c>
    </row>
  </sheetData>
  <conditionalFormatting sqref="F1:F19">
    <cfRule type="cellIs" dxfId="25" priority="4" operator="equal">
      <formula>$F$123</formula>
    </cfRule>
    <cfRule type="cellIs" dxfId="24" priority="5" operator="equal">
      <formula>$F$29</formula>
    </cfRule>
    <cfRule type="cellIs" dxfId="23" priority="6" operator="equal">
      <formula>$F$3</formula>
    </cfRule>
    <cfRule type="cellIs" dxfId="22" priority="7" operator="equal">
      <formula>$F$2</formula>
    </cfRule>
  </conditionalFormatting>
  <conditionalFormatting sqref="O1:O19">
    <cfRule type="colorScale" priority="2">
      <colorScale>
        <cfvo type="percentile" val="10"/>
        <cfvo type="percentile" val="90"/>
        <color rgb="FFFF0000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P1:P19">
    <cfRule type="cellIs" dxfId="21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6451-BD03-44D9-8AD0-9FD8311353DA}">
  <dimension ref="A1:C16"/>
  <sheetViews>
    <sheetView workbookViewId="0">
      <selection activeCell="B16" sqref="B16"/>
    </sheetView>
  </sheetViews>
  <sheetFormatPr defaultRowHeight="14.4" x14ac:dyDescent="0.3"/>
  <cols>
    <col min="1" max="1" width="17.21875" customWidth="1"/>
    <col min="2" max="2" width="14.5546875" customWidth="1"/>
    <col min="3" max="3" width="11.6640625" customWidth="1"/>
  </cols>
  <sheetData>
    <row r="1" spans="1:3" x14ac:dyDescent="0.3">
      <c r="B1" s="1" t="s">
        <v>8382</v>
      </c>
      <c r="C1" s="1" t="s">
        <v>8383</v>
      </c>
    </row>
    <row r="2" spans="1:3" x14ac:dyDescent="0.3">
      <c r="A2" t="s">
        <v>8384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">
      <c r="A3" t="s">
        <v>8385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3">
      <c r="A4" t="s">
        <v>8388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">
      <c r="A5" t="s">
        <v>8389</v>
      </c>
      <c r="B5" s="26">
        <f>_xlfn.QUARTILE.EXC('Successful US Kickstarters'!D:D, 3)</f>
        <v>5000</v>
      </c>
      <c r="C5" s="26">
        <f>_xlfn.QUARTILE.EXC('Failed US Kickstarters'!D:D,3)</f>
        <v>10000</v>
      </c>
    </row>
    <row r="6" spans="1:3" x14ac:dyDescent="0.3">
      <c r="A6" t="s">
        <v>8390</v>
      </c>
      <c r="B6" s="26">
        <f>_xlfn.QUARTILE.EXC('Successful US Kickstarters'!D:D, 1)</f>
        <v>1500</v>
      </c>
      <c r="C6" s="26">
        <f>_xlfn.QUARTILE.EXC('Failed US Kickstarters'!D:D,1)</f>
        <v>2000</v>
      </c>
    </row>
    <row r="7" spans="1:3" x14ac:dyDescent="0.3">
      <c r="A7" t="s">
        <v>8391</v>
      </c>
      <c r="B7" s="26">
        <f>B5-B6</f>
        <v>3500</v>
      </c>
      <c r="C7" s="26">
        <f>C5-C6</f>
        <v>8000</v>
      </c>
    </row>
    <row r="8" spans="1:3" x14ac:dyDescent="0.3">
      <c r="B8" s="26"/>
      <c r="C8" s="26"/>
    </row>
    <row r="9" spans="1:3" x14ac:dyDescent="0.3">
      <c r="A9" t="s">
        <v>8386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">
      <c r="A10" t="s">
        <v>8387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8395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8392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3">
      <c r="A13" t="s">
        <v>8393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3">
      <c r="A14" t="s">
        <v>8394</v>
      </c>
      <c r="B14" s="26">
        <f>B12-B13</f>
        <v>3982.4925000000003</v>
      </c>
      <c r="C14" s="26">
        <f>C12-C13</f>
        <v>491.75</v>
      </c>
    </row>
    <row r="16" spans="1:3" x14ac:dyDescent="0.3">
      <c r="B16" s="8">
        <f>B12+(1.5*B14)</f>
        <v>11672.73875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C378-338D-4AC5-A0EE-1AFEABA1E315}">
  <dimension ref="A1:T251"/>
  <sheetViews>
    <sheetView topLeftCell="D1" workbookViewId="0">
      <selection activeCell="N10" sqref="N10"/>
    </sheetView>
  </sheetViews>
  <sheetFormatPr defaultRowHeight="14.4" x14ac:dyDescent="0.3"/>
  <cols>
    <col min="2" max="2" width="32.109375" customWidth="1"/>
    <col min="3" max="3" width="54.88671875" customWidth="1"/>
    <col min="4" max="4" width="18.109375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8.77734375" bestFit="1" customWidth="1"/>
    <col min="16" max="16" width="9.6640625" bestFit="1" customWidth="1"/>
    <col min="17" max="17" width="17.44140625" bestFit="1" customWidth="1"/>
    <col min="18" max="18" width="14" bestFit="1" customWidth="1"/>
    <col min="19" max="19" width="12.44140625" bestFit="1" customWidth="1"/>
    <col min="20" max="20" width="12.6640625" bestFit="1" customWidth="1"/>
  </cols>
  <sheetData>
    <row r="1" spans="1:20" ht="46.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9" t="s">
        <v>8358</v>
      </c>
      <c r="R1" s="9" t="s">
        <v>8359</v>
      </c>
      <c r="S1" s="16" t="s">
        <v>8364</v>
      </c>
      <c r="T1" s="9" t="s">
        <v>8365</v>
      </c>
    </row>
    <row r="2" spans="1:20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43.2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43.2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43.2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43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43.2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43.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28.8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43.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43.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28.8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28.8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8.8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43.2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28.8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43.2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28.8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28.8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28.8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28.8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8.8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28.8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28.8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8.8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43.2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28.8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28.8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43.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8.8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43.2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3.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28.8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43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43.2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28.8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28.8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43.2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3.2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43.2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43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43.2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28.8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28.8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8.8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43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43.2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28.8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43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8.8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28.8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28.8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43.2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43.2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28.8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28.8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28.8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43.2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28.8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43.2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8.8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43.2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8.8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43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28.8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28.8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43.2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43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28.8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8.8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43.2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28.8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43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43.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43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43.2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43.2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43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28.8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43.2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43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43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43.2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28.8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28.8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28.8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8.8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28.8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28.8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43.2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8.8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28.8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28.8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28.8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28.8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28.8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28.8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28.8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28.8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28.8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28.8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28.8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28.8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43.2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5">
        <v>41858.214629629627</v>
      </c>
      <c r="T129" s="15">
        <v>41888.214629629627</v>
      </c>
    </row>
    <row r="130" spans="1:20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28.8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28.8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8.8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28.8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43.2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43.2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43.2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43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43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8.8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28.8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28.8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8.8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43.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43.2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28.8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43.2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43.2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43.2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28.8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8.8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28.8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28.8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28.8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28.8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28.8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28.8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43.2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28.8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43.2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8.8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43.2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43.2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43.2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43.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5">
        <v>41811.555462962962</v>
      </c>
      <c r="T172" s="15">
        <v>41812.875</v>
      </c>
    </row>
    <row r="173" spans="1:20" ht="28.8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43.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5">
        <v>41831.742962962962</v>
      </c>
      <c r="T174" s="15">
        <v>41860.125</v>
      </c>
    </row>
    <row r="175" spans="1:20" ht="28.8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8.8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43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28.8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8.8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28.8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43.2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43.2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28.8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5">
        <v>41831.697939814818</v>
      </c>
      <c r="T186" s="15">
        <v>41861.697939814818</v>
      </c>
    </row>
    <row r="187" spans="1:20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43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43.2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43.2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28.8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28.8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28.8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28.8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43.2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28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28.8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43.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43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43.2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8.8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43.2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28.8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41789.893599537041</v>
      </c>
      <c r="T206" s="15">
        <v>41815.875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28.8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28.8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42415.168564814812</v>
      </c>
      <c r="T209" s="15">
        <v>42445.126898148148</v>
      </c>
    </row>
    <row r="210" spans="1:20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43.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43.2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28.8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28.8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28.8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28.8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28.8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28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28.8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42103.024398148147</v>
      </c>
      <c r="T223" s="15">
        <v>42112.9375</v>
      </c>
    </row>
    <row r="224" spans="1:20" ht="28.8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28.8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43.2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43.2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43.2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8.8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43.2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28.8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42534.866875</v>
      </c>
      <c r="T236" s="15">
        <v>42564.866875</v>
      </c>
    </row>
    <row r="237" spans="1:20" ht="43.2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28.8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28.8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28.8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8.8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43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28.8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28.8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28.8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28.8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28.8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42511.698101851856</v>
      </c>
      <c r="T247" s="15">
        <v>42535.787500000006</v>
      </c>
    </row>
    <row r="248" spans="1:20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28.8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28.8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43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P1:P251">
    <cfRule type="cellIs" dxfId="16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0400C-E094-4BD5-B87C-46E3F848FC99}">
  <dimension ref="A1:T413"/>
  <sheetViews>
    <sheetView workbookViewId="0">
      <selection activeCell="C14" sqref="C14"/>
    </sheetView>
  </sheetViews>
  <sheetFormatPr defaultRowHeight="14.4" x14ac:dyDescent="0.3"/>
  <cols>
    <col min="2" max="2" width="29.44140625" customWidth="1"/>
    <col min="3" max="3" width="55.109375" customWidth="1"/>
    <col min="4" max="4" width="14.44140625" customWidth="1"/>
    <col min="5" max="5" width="11" bestFit="1" customWidth="1"/>
    <col min="6" max="15" width="8.88671875" style="25"/>
  </cols>
  <sheetData>
    <row r="1" spans="1:20" ht="62.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9" t="s">
        <v>8358</v>
      </c>
      <c r="R1" s="9" t="s">
        <v>8359</v>
      </c>
      <c r="S1" s="16" t="s">
        <v>8364</v>
      </c>
      <c r="T1" s="9" t="s">
        <v>8365</v>
      </c>
    </row>
    <row r="2" spans="1:20" ht="43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43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28.8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28.8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28.8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28.8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8.8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43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43.2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8.8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28.8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28.8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28.8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28.8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28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43.2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28.8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28.8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28.8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43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28.8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43.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43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43.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43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28.8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28.8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43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28.8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28.8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8.8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28.8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43.2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43.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43.2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28.8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8.8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8.8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28.8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43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43.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28.8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43.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28.8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43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28.8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43.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43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43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43.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43.2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28.8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43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43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28.8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43.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28.8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43.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28.8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43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28.8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43.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43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43.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43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28.8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28.8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28.8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28.8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28.8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43.2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43.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43.2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28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28.8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43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43.2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28.8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28.8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43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43.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43.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43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8.8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43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43.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43.2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43.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28.8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43.2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28.8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43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43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28.8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43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43.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43.2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28.8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28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28.8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8.8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28.8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43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8.8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28.8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43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43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28.8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28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43.2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43.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28.8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43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43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43.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28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43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43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43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28.8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28.8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28.8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43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43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43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28.8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8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28.8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43.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28.8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28.8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43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28.8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43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8.8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28.8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43.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28.8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43.2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28.8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5">
        <v>41964.716319444444</v>
      </c>
      <c r="T160" s="15">
        <v>41994.716319444444</v>
      </c>
    </row>
    <row r="161" spans="1:20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43.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43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43.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43.2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43.2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28.8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43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8.8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28.8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43.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28.8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43.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43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43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43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43.2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28.8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43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43.2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43.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28.8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43.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8.8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28.8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43.2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28.8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43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28.8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43.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43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43.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28.8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28.8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8.8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43.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8.8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28.8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28.8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28.8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43.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43.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43.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43.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57.6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43.2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28.8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28.8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8.8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28.8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28.8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28.8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28.8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28.8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43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43.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43.2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8.8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28.8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28.8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28.8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43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43.2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28.8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28.8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8.8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43.2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28.8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43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43.2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43.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28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43.2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28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43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8.8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100.8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8.8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28.8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28.8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28.8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43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28.8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28.8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8.8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28.8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43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43.2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28.8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28.8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28.8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8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28.8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28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28.8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8.8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28.8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43.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43.2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28.8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43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43.2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5">
        <v>42171.317442129628</v>
      </c>
      <c r="T275" s="15">
        <v>42195.875</v>
      </c>
    </row>
    <row r="276" spans="1:20" ht="28.8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43.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8.8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8.8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43.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43.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28.8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8.8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43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43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28.8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43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28.8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43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28.8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43.2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43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43.2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28.8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28.8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28.8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28.8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43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28.8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28.8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28.8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43.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28.8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43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43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43.2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28.8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28.8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43.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28.8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43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28.8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28.8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43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28.8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28.8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28.8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43.2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43.2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43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43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28.8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43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28.8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28.8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28.8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43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43.2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8.8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43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28.8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28.8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43.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43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8.8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28.8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28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43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43.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43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43.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43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43.2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28.8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43.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8.8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28.8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8.8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43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28.8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43.2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28.8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28.8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8.8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28.8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43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43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28.8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8.8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43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43.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43.2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28.8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43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43.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28.8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28.8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28.8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8.8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43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43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8.8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43.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43.2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43.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43.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43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8.8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43.2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43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28.8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28.8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28.8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28.8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43.2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43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28.8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28.8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28.8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43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28.8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43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43.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28.8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28.8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28.8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5" priority="4" operator="equal">
      <formula>$F$123</formula>
    </cfRule>
    <cfRule type="cellIs" dxfId="4" priority="5" operator="equal">
      <formula>$F$29</formula>
    </cfRule>
    <cfRule type="cellIs" dxfId="3" priority="6" operator="equal">
      <formula>$F$3</formula>
    </cfRule>
    <cfRule type="cellIs" dxfId="2" priority="7" operator="equal">
      <formula>$F$2</formula>
    </cfRule>
  </conditionalFormatting>
  <conditionalFormatting sqref="O1:O413">
    <cfRule type="colorScale" priority="2">
      <colorScale>
        <cfvo type="percentile" val="10"/>
        <cfvo type="percentile" val="90"/>
        <color rgb="FFFF0000"/>
        <color theme="8" tint="0.59999389629810485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P1:P413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EDF32-EFBA-47BC-80E6-EA5D34C079D3}">
  <dimension ref="A1:G6"/>
  <sheetViews>
    <sheetView workbookViewId="0">
      <selection activeCell="E2" sqref="E2:E6"/>
    </sheetView>
  </sheetViews>
  <sheetFormatPr defaultRowHeight="14.4" x14ac:dyDescent="0.3"/>
  <cols>
    <col min="1" max="1" width="28.33203125" style="18" customWidth="1"/>
    <col min="2" max="2" width="13.88671875" style="18" customWidth="1"/>
    <col min="3" max="4" width="10.33203125" style="21" bestFit="1" customWidth="1"/>
    <col min="5" max="5" width="15.44140625" style="18" customWidth="1"/>
    <col min="6" max="16384" width="8.88671875" style="18"/>
  </cols>
  <sheetData>
    <row r="1" spans="1:7" ht="31.2" x14ac:dyDescent="0.3">
      <c r="A1" s="20" t="s">
        <v>8378</v>
      </c>
      <c r="B1" s="9" t="s">
        <v>4110</v>
      </c>
      <c r="C1" s="22" t="s">
        <v>8379</v>
      </c>
      <c r="D1" s="23" t="s">
        <v>8380</v>
      </c>
      <c r="E1" s="11" t="s">
        <v>8307</v>
      </c>
      <c r="F1" s="24" t="s">
        <v>8381</v>
      </c>
      <c r="G1" s="20"/>
    </row>
    <row r="2" spans="1:7" x14ac:dyDescent="0.3">
      <c r="A2" s="19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21">
        <f>VLOOKUP(A2,Kickstarter!B:D,3,FALSE)</f>
        <v>2000</v>
      </c>
      <c r="D2" s="21">
        <f>VLOOKUP(A2,Kickstarter!B:E, 4,FALSE)</f>
        <v>2020</v>
      </c>
      <c r="E2" s="21">
        <f>VLOOKUP(A2,Kickstarter!B:P, 15,FALSE)</f>
        <v>51.79</v>
      </c>
      <c r="F2" s="18">
        <f>VLOOKUP(A2,Kickstarter!B:L, 11,FALSE)</f>
        <v>39</v>
      </c>
    </row>
    <row r="3" spans="1:7" x14ac:dyDescent="0.3">
      <c r="A3" s="18" t="s">
        <v>3616</v>
      </c>
      <c r="B3" s="18" t="str">
        <f>VLOOKUP(A3, Kickstarter!B:C, 2,FALSE)</f>
        <v>The play yet to be described as "A surefire Edinburgh Fringe Festival Cult Hit". Coming to the Underbelly, Edinburgh, 5th-30th August.</v>
      </c>
      <c r="C3" s="21">
        <f>VLOOKUP(A3,Kickstarter!B:D,3,FALSE)</f>
        <v>2000</v>
      </c>
      <c r="D3" s="21">
        <f>VLOOKUP(A3,Kickstarter!B:E, 4,FALSE)</f>
        <v>2020</v>
      </c>
      <c r="E3" s="21">
        <f>VLOOKUP(A3,Kickstarter!B:P, 15,FALSE)</f>
        <v>36.07</v>
      </c>
      <c r="F3" s="18">
        <f>VLOOKUP(A3,Kickstarter!B:L, 11,FALSE)</f>
        <v>56</v>
      </c>
    </row>
    <row r="4" spans="1:7" x14ac:dyDescent="0.3">
      <c r="A4" s="18" t="s">
        <v>3178</v>
      </c>
      <c r="B4" s="18" t="str">
        <f>VLOOKUP(A4, Kickstarter!B:C, 2,FALSE)</f>
        <v>Cutting Off Kate Bush is a one-woman show written &amp; performed by Lucy Benson-Brown, premiering at the Edinburgh Fringe Festival 2014</v>
      </c>
      <c r="C4" s="21">
        <f>VLOOKUP(A4,Kickstarter!B:D,3,FALSE)</f>
        <v>1500</v>
      </c>
      <c r="D4" s="21">
        <f>VLOOKUP(A4,Kickstarter!B:E, 4,FALSE)</f>
        <v>2576</v>
      </c>
      <c r="E4" s="21">
        <f>VLOOKUP(A4,Kickstarter!B:P, 15,FALSE)</f>
        <v>33.03</v>
      </c>
      <c r="F4" s="18">
        <f>VLOOKUP(A4,Kickstarter!B:L, 11,FALSE)</f>
        <v>78</v>
      </c>
    </row>
    <row r="5" spans="1:7" x14ac:dyDescent="0.3">
      <c r="A5" s="18" t="s">
        <v>3329</v>
      </c>
      <c r="B5" s="18" t="str">
        <f>VLOOKUP(A5, Kickstarter!B:C, 2,FALSE)</f>
        <v>Jestia and Raedon is a brand new romantic comedy play going to the Edinburgh Fringe Festival this summer.</v>
      </c>
      <c r="C5" s="21">
        <f>VLOOKUP(A5,Kickstarter!B:D,3,FALSE)</f>
        <v>1000</v>
      </c>
      <c r="D5" s="21">
        <f>VLOOKUP(A5,Kickstarter!B:E, 4,FALSE)</f>
        <v>1168</v>
      </c>
      <c r="E5" s="21">
        <f>VLOOKUP(A5,Kickstarter!B:P, 15,FALSE)</f>
        <v>44.92</v>
      </c>
      <c r="F5" s="18">
        <f>VLOOKUP(A5,Kickstarter!B:L, 11,FALSE)</f>
        <v>26</v>
      </c>
    </row>
    <row r="6" spans="1:7" x14ac:dyDescent="0.3">
      <c r="A6" s="18" t="s">
        <v>3221</v>
      </c>
      <c r="B6" s="18" t="str">
        <f>VLOOKUP(A6, Kickstarter!B:C, 2,FALSE)</f>
        <v>A one-man show about love, loss, and motorways, written &amp; performed by Ben Norris. Help us get to the 2015 Edinburgh Fringe and beyond!</v>
      </c>
      <c r="C6" s="21">
        <f>VLOOKUP(A6,Kickstarter!B:D,3,FALSE)</f>
        <v>4000</v>
      </c>
      <c r="D6" s="21">
        <f>VLOOKUP(A6,Kickstarter!B:E, 4,FALSE)</f>
        <v>4137</v>
      </c>
      <c r="E6" s="21">
        <f>VLOOKUP(A6,Kickstarter!B:P, 15,FALSE)</f>
        <v>36.61</v>
      </c>
      <c r="F6" s="18">
        <f>VLOOKUP(A6,Kickstarter!B:L, 11,FALSE)</f>
        <v>113</v>
      </c>
    </row>
  </sheetData>
  <conditionalFormatting sqref="E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8D2A-B0DB-47DB-A733-B204CAE57631}">
  <dimension ref="A1:F17"/>
  <sheetViews>
    <sheetView workbookViewId="0">
      <selection activeCell="I29" sqref="I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F098-2F5D-44F5-A596-5801CB4A6838}">
  <dimension ref="A1:E7"/>
  <sheetViews>
    <sheetView workbookViewId="0">
      <selection activeCell="A27" sqref="A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8323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AF7D-1186-4CC0-83D4-DB6CEBC68325}">
  <dimension ref="A1:F14"/>
  <sheetViews>
    <sheetView workbookViewId="0">
      <selection activeCell="S6" sqref="S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Statistics-GB</vt:lpstr>
      <vt:lpstr>Failed GB Kickstarters</vt:lpstr>
      <vt:lpstr>Successful GB Kickstarters</vt:lpstr>
      <vt:lpstr>Descriptive Statistics-US</vt:lpstr>
      <vt:lpstr>Failed US Kickstarters</vt:lpstr>
      <vt:lpstr>Successful US Kickstarters</vt:lpstr>
      <vt:lpstr>Edinburgh Research</vt:lpstr>
      <vt:lpstr>Outcomes Based on Launch Date</vt:lpstr>
      <vt:lpstr>Subcategory Statistics</vt:lpstr>
      <vt:lpstr>Category Statistics</vt:lpstr>
      <vt:lpstr>Box and Whiske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Josna Aykkara</cp:lastModifiedBy>
  <dcterms:created xsi:type="dcterms:W3CDTF">2017-04-20T15:17:24Z</dcterms:created>
  <dcterms:modified xsi:type="dcterms:W3CDTF">2022-08-28T23:42:08Z</dcterms:modified>
</cp:coreProperties>
</file>