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_1\Excel_Project_Data_Analytics\0_Resources\Problems\6_Advanced _Data_Analytics\"/>
    </mc:Choice>
  </mc:AlternateContent>
  <xr:revisionPtr revIDLastSave="0" documentId="13_ncr:1_{3560258B-171F-479E-B879-23F737D4FAF4}" xr6:coauthVersionLast="47" xr6:coauthVersionMax="47" xr10:uidLastSave="{00000000-0000-0000-0000-000000000000}"/>
  <bookViews>
    <workbookView xWindow="-110" yWindow="-110" windowWidth="19420" windowHeight="10300" firstSheet="2" activeTab="3" xr2:uid="{7520FE27-1537-4B08-B66C-E274CF35CCEC}"/>
  </bookViews>
  <sheets>
    <sheet name="Stock Option Calculator" sheetId="1" r:id="rId1"/>
    <sheet name="Scenario Summary 1" sheetId="2" r:id="rId2"/>
    <sheet name="Scenario Summary 2" sheetId="5" r:id="rId3"/>
    <sheet name="Answer Report 1" sheetId="6" r:id="rId4"/>
    <sheet name="Scenario PivotTable" sheetId="4" r:id="rId5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0" hidden="1">'Stock Option Calculator'!$C$3,'Stock Option Calculator'!$C$5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'Stock Option Calculator'!$C$15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20</definedName>
    <definedName name="solver_rhs2" localSheetId="0" hidden="1">2800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60000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 l="1"/>
</calcChain>
</file>

<file path=xl/sharedStrings.xml><?xml version="1.0" encoding="utf-8"?>
<sst xmlns="http://schemas.openxmlformats.org/spreadsheetml/2006/main" count="120" uniqueCount="73">
  <si>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</si>
  <si>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</si>
  <si>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</si>
  <si>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</si>
  <si>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</si>
  <si>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</si>
  <si>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</si>
  <si>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</si>
  <si>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</si>
  <si>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</si>
  <si>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</si>
  <si>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</si>
  <si>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</si>
  <si>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</si>
  <si>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</si>
  <si>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</si>
  <si>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</si>
  <si>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</si>
  <si>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</si>
  <si>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</si>
  <si>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job_option_1</t>
  </si>
  <si>
    <t>Created by PC on 10/15/2025
Modified by PC on 10/15/2025</t>
  </si>
  <si>
    <t>job_option_2</t>
  </si>
  <si>
    <t>Created by PC on 10/15/2025</t>
  </si>
  <si>
    <t>job_option_3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</si>
  <si>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</si>
  <si>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</si>
  <si>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</si>
  <si>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</si>
  <si>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</si>
  <si>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</si>
  <si>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</si>
  <si>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</si>
  <si>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$C$3:$C$6 by</t>
  </si>
  <si>
    <t>(All)</t>
  </si>
  <si>
    <t>Year1</t>
  </si>
  <si>
    <t>Year2</t>
  </si>
  <si>
    <t>Year3</t>
  </si>
  <si>
    <t>Year4</t>
  </si>
  <si>
    <t>Year5</t>
  </si>
  <si>
    <t>Microsoft Excel 16.0 Answer Report</t>
  </si>
  <si>
    <t>Worksheet: [1_Analysis_Add-ins_Problem.xlsx]Stock Option Calculator</t>
  </si>
  <si>
    <t>Report Created: 10/15/2025 8:58:06 AM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</si>
  <si>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</si>
  <si>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</si>
  <si>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</si>
  <si>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</si>
  <si>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</si>
  <si>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</si>
  <si>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</si>
  <si>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</si>
  <si>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</si>
  <si>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</si>
  <si>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</si>
  <si>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</si>
  <si>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</si>
  <si>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</si>
  <si>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</si>
  <si>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</si>
  <si>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</si>
  <si>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</si>
  <si>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</si>
  <si>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</si>
  <si>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</si>
  <si>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</si>
  <si>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</si>
  <si>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</si>
  <si>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</si>
  <si>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</si>
  <si>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</si>
  <si>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$C$3&lt;=20</t>
  </si>
  <si>
    <t>Not Binding</t>
  </si>
  <si>
    <t>$C$5&lt;=2800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</si>
</sst>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1">
    <xf numFmtId="0" fontId="0" fillId="0" borderId="0" xfId="0"/>
    <xf numFmtId="165" fontId="0" fillId="0" borderId="2" xfId="2" applyNumberFormat="1" applyFont="1" applyBorder="1"/>
    <xf numFmtId="164" fontId="0" fillId="0" borderId="2" xfId="1" applyNumberFormat="1" applyFont="1" applyBorder="1"/>
    <xf numFmtId="0" fontId="3" fillId="0" borderId="5" xfId="0" applyFont="1" applyBorder="1"/>
    <xf numFmtId="6" fontId="2" fillId="2" borderId="6" xfId="3" applyNumberFormat="1" applyBorder="1"/>
    <xf numFmtId="164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10" xfId="2" applyNumberFormat="1" applyFont="1" applyBorder="1"/>
    <xf numFmtId="164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  <xf numFmtId="6" fontId="0" fillId="0" borderId="0" xfId="0" applyNumberFormat="1"/>
    <xf numFmtId="164" fontId="0" fillId="0" borderId="0" xfId="0" applyNumberFormat="1"/>
    <xf numFmtId="6" fontId="0" fillId="0" borderId="16" xfId="0" applyNumberFormat="1" applyBorder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Border="1"/>
    <xf numFmtId="0" fontId="6" fillId="4" borderId="0" xfId="0" applyFont="1" applyFill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6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0" fontId="9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20" xfId="0" applyBorder="1"/>
    <xf numFmtId="0" fontId="7" fillId="0" borderId="19" xfId="0" applyFont="1" applyBorder="1" applyAlignment="1">
      <alignment horizontal="center"/>
    </xf>
    <xf numFmtId="0" fontId="0" fillId="0" borderId="21" xfId="0" applyBorder="1"/>
    <xf numFmtId="6" fontId="0" fillId="0" borderId="20" xfId="0" applyNumberFormat="1" applyBorder="1"/>
    <xf numFmtId="6" fontId="0" fillId="0" borderId="21" xfId="0" applyNumberFormat="1" applyBorder="1"/>
    <xf numFmtId="164" fontId="0" fillId="0" borderId="20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45.361818634257" createdVersion="8" refreshedVersion="8" minRefreshableVersion="3" recordCount="3" xr:uid="{217F7C96-CBBF-43AE-9464-D7E0E6CD4BE8}">
  <cacheSource type="scenario"/>
  <cacheFields count="8">
    <cacheField name="$C$3:$C$6" numFmtId="0">
      <sharedItems containsNonDate="0" count="3">
        <s v="job_option_1"/>
        <s v="job_option_2"/>
        <s v="job_option_3"/>
      </sharedItems>
    </cacheField>
    <cacheField name="$C$3:$C$6 by" numFmtId="0">
      <sharedItems containsNonDate="0" count="1">
        <s v="PC"/>
      </sharedItems>
    </cacheField>
    <cacheField name="res Year1" numFmtId="0">
      <sharedItems containsSemiMixedTypes="0" containsNonDate="0" containsString="0" containsNumber="1" containsInteger="1" minValue="9000" maxValue="10000" count="3">
        <n v="9375"/>
        <n v="9000"/>
        <n v="10000"/>
      </sharedItems>
    </cacheField>
    <cacheField name="res Year2" numFmtId="0">
      <sharedItems containsSemiMixedTypes="0" containsNonDate="0" containsString="0" containsNumber="1" containsInteger="1" minValue="9000" maxValue="10000" count="3">
        <n v="9375"/>
        <n v="9000"/>
        <n v="10000"/>
      </sharedItems>
    </cacheField>
    <cacheField name="res Year3" numFmtId="0">
      <sharedItems containsSemiMixedTypes="0" containsNonDate="0" containsString="0" containsNumber="1" containsInteger="1" minValue="9000" maxValue="10000" count="3">
        <n v="9375"/>
        <n v="9000"/>
        <n v="10000"/>
      </sharedItems>
    </cacheField>
    <cacheField name="res Year4" numFmtId="0">
      <sharedItems containsSemiMixedTypes="0" containsNonDate="0" containsString="0" containsNumber="1" containsInteger="1" minValue="0" maxValue="9375" count="3">
        <n v="9375"/>
        <n v="9000"/>
        <n v="0"/>
      </sharedItems>
    </cacheField>
    <cacheField name="res Year5" numFmtId="0">
      <sharedItems containsSemiMixedTypes="0" containsNonDate="0" containsString="0" containsNumber="1" containsInteger="1" minValue="0" maxValue="9000" count="2">
        <n v="0"/>
        <n v="9000"/>
      </sharedItems>
    </cacheField>
    <cacheField name="res Total" numFmtId="0">
      <sharedItems containsSemiMixedTypes="0" containsNonDate="0" containsString="0" containsNumber="1" containsInteger="1" minValue="30000" maxValue="45000" count="3">
        <n v="37500"/>
        <n v="45000"/>
        <n v="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5D1E4-298D-462B-A8FD-6FA11FD526C5}" name="PivotTable2" cacheId="0" applyNumberFormats="0" applyBorderFormats="0" applyFontFormats="0" applyPatternFormats="0" applyAlignmentFormats="0" applyWidthHeightFormats="1" dataCaption="Result Cells" updatedVersion="8" minRefreshableVersion="3" useAutoFormatting="1" rowGrandTotals="0" colGrandTotals="0" itemPrintTitles="1" createdVersion="8" indent="0" outline="1" outlineData="1" multipleFieldFilters="0" fieldListSortAscending="1">
  <location ref="A3:G6" firstHeaderRow="0" firstDataRow="1" firstDataCol="1" rowPageCount="1" colPageCount="1"/>
  <pivotFields count="8">
    <pivotField axis="axisRow" showAll="0" defaultSubtotal="0">
      <items count="3">
        <item x="0"/>
        <item x="1"/>
        <item x="2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Year1" fld="2" baseField="0" baseItem="0"/>
    <dataField name="Year2" fld="3" baseField="0" baseItem="0"/>
    <dataField name="Year3" fld="4" baseField="0" baseItem="0"/>
    <dataField name="Year4" fld="5" baseField="0" baseItem="0"/>
    <dataField name="Year5" fld="6" baseField="0" baseItem="0"/>
    <dataField name="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topLeftCell="A4" workbookViewId="0">
      <selection activeCell="B25" sqref="B25:B26"/>
    </sheetView>
  </sheetViews>
  <sheetFormatPr defaultRowHeight="14.5" x14ac:dyDescent="0.35"/>
  <cols>
    <col min="2" max="2" width="18.6328125" bestFit="1" customWidth="1"/>
    <col min="3" max="3" width="11.08984375" bestFit="1" customWidth="1"/>
    <col min="6" max="6" width="9.81640625" bestFit="1" customWidth="1"/>
    <col min="7" max="7" width="9.54296875" bestFit="1" customWidth="1"/>
    <col min="8" max="8" width="11.81640625" bestFit="1" customWidth="1"/>
    <col min="9" max="9" width="11.90625" bestFit="1" customWidth="1"/>
  </cols>
  <sheetData>
    <row r="1" spans="2:9" ht="15" thickBot="1" x14ac:dyDescent="0.4"/>
    <row r="2" spans="2:9" x14ac:dyDescent="0.35">
      <c r="B2" s="49" t="s">
        <v>5</v>
      </c>
      <c r="C2" s="50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9" x14ac:dyDescent="0.35">
      <c r="B3" s="3" t="s">
        <v>2</v>
      </c>
      <c r="C3" s="4">
        <v>16.000307172477608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9" x14ac:dyDescent="0.3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9" ht="15" thickBot="1" x14ac:dyDescent="0.4">
      <c r="B5" s="3" t="s">
        <v>1</v>
      </c>
      <c r="C5" s="5">
        <v>2500.03199754262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9" ht="15" thickBot="1" x14ac:dyDescent="0.4">
      <c r="B6" s="6" t="s">
        <v>10</v>
      </c>
      <c r="C6" s="7">
        <v>4</v>
      </c>
    </row>
    <row r="7" spans="2:9" ht="15" thickBot="1" x14ac:dyDescent="0.4"/>
    <row r="8" spans="2:9" x14ac:dyDescent="0.35">
      <c r="B8" s="49" t="s">
        <v>4</v>
      </c>
      <c r="C8" s="50"/>
    </row>
    <row r="9" spans="2:9" x14ac:dyDescent="0.35">
      <c r="B9" s="17" t="s">
        <v>11</v>
      </c>
      <c r="C9" s="18" t="s">
        <v>12</v>
      </c>
    </row>
    <row r="10" spans="2:9" x14ac:dyDescent="0.35">
      <c r="B10" s="19">
        <v>1</v>
      </c>
      <c r="C10" s="20">
        <f>IF($C$6&gt;=$B10,((($C$4-$C$3)*$C$5)/$C$6),0)</f>
        <v>15000.000000000024</v>
      </c>
    </row>
    <row r="11" spans="2:9" x14ac:dyDescent="0.35">
      <c r="B11" s="19">
        <v>2</v>
      </c>
      <c r="C11" s="20">
        <f t="shared" ref="C11:C14" si="0">IF($C$6&gt;=$B11,((($C$4-$C$3)*$C$5)/$C$6),0)</f>
        <v>15000.000000000024</v>
      </c>
    </row>
    <row r="12" spans="2:9" x14ac:dyDescent="0.35">
      <c r="B12" s="19">
        <v>3</v>
      </c>
      <c r="C12" s="20">
        <f t="shared" si="0"/>
        <v>15000.000000000024</v>
      </c>
    </row>
    <row r="13" spans="2:9" x14ac:dyDescent="0.35">
      <c r="B13" s="19">
        <v>4</v>
      </c>
      <c r="C13" s="20">
        <f t="shared" si="0"/>
        <v>15000.000000000024</v>
      </c>
    </row>
    <row r="14" spans="2:9" ht="15" thickBot="1" x14ac:dyDescent="0.4">
      <c r="B14" s="21">
        <v>5</v>
      </c>
      <c r="C14" s="22">
        <f t="shared" si="0"/>
        <v>0</v>
      </c>
    </row>
    <row r="15" spans="2:9" ht="15.5" thickTop="1" thickBot="1" x14ac:dyDescent="0.4">
      <c r="B15" s="23" t="s">
        <v>7</v>
      </c>
      <c r="C15" s="24">
        <f>SUM(C10:C14)</f>
        <v>60000.000000000095</v>
      </c>
    </row>
  </sheetData>
  <scenarios current="2" show="0" sqref="C10:C15">
    <scenario name="job_option_1" locked="1" count="4" user="PC" comment="Created by PC on 10/15/2025_x000a_Modified by PC on 10/15/2025">
      <inputCells r="C3" val="25" numFmtId="6"/>
      <inputCells r="C4" val="40" numFmtId="6"/>
      <inputCells r="C5" val="2500" numFmtId="164"/>
      <inputCells r="C6" val="4"/>
    </scenario>
    <scenario name="job_option_2" locked="1" count="4" user="PC" comment="Created by PC on 10/15/2025">
      <inputCells r="C3" val="35" numFmtId="6"/>
      <inputCells r="C4" val="50" numFmtId="6"/>
      <inputCells r="C5" val="3000" numFmtId="164"/>
      <inputCells r="C6" val="5"/>
    </scenario>
    <scenario name="job_option_3" locked="1" count="4" user="PC" comment="Created by PC on 10/15/2025_x000a_Modified by PC on 10/15/2025">
      <inputCells r="C3" val="20" numFmtId="6"/>
      <inputCells r="C4" val="35" numFmtId="6"/>
      <inputCells r="C5" val="2000" numFmtId="164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AC38-5BC6-46A9-BD26-DAE18B14E813}">
  <sheetPr>
    <outlinePr summaryBelow="0"/>
  </sheetPr>
  <dimension ref="B1:G14"/>
  <sheetViews>
    <sheetView showGridLines="0" workbookViewId="0"/>
  </sheetViews>
  <sheetFormatPr defaultRowHeight="14.5" outlineLevelRow="1" outlineLevelCol="1" x14ac:dyDescent="0.35"/>
  <cols>
    <col min="3" max="3" width="7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9" t="s">
        <v>25</v>
      </c>
      <c r="C2" s="29"/>
      <c r="D2" s="34"/>
      <c r="E2" s="34"/>
      <c r="F2" s="34"/>
      <c r="G2" s="34"/>
    </row>
    <row r="3" spans="2:7" ht="16" x14ac:dyDescent="0.4">
      <c r="B3" s="28"/>
      <c r="C3" s="28"/>
      <c r="D3" s="35" t="s">
        <v>27</v>
      </c>
      <c r="E3" s="35" t="s">
        <v>20</v>
      </c>
      <c r="F3" s="35" t="s">
        <v>22</v>
      </c>
      <c r="G3" s="35" t="s">
        <v>24</v>
      </c>
    </row>
    <row r="4" spans="2:7" ht="42" outlineLevel="1" x14ac:dyDescent="0.35">
      <c r="B4" s="31"/>
      <c r="C4" s="31"/>
      <c r="E4" s="39" t="s">
        <v>21</v>
      </c>
      <c r="F4" s="39" t="s">
        <v>23</v>
      </c>
      <c r="G4" s="39" t="s">
        <v>21</v>
      </c>
    </row>
    <row r="5" spans="2:7" x14ac:dyDescent="0.35">
      <c r="B5" s="32" t="s">
        <v>26</v>
      </c>
      <c r="C5" s="32"/>
      <c r="D5" s="30"/>
      <c r="E5" s="30"/>
      <c r="F5" s="30"/>
      <c r="G5" s="30"/>
    </row>
    <row r="6" spans="2:7" outlineLevel="1" x14ac:dyDescent="0.35">
      <c r="B6" s="31"/>
      <c r="C6" s="31" t="s">
        <v>16</v>
      </c>
      <c r="D6" s="25">
        <v>25</v>
      </c>
      <c r="E6" s="36">
        <v>25</v>
      </c>
      <c r="F6" s="36">
        <v>35</v>
      </c>
      <c r="G6" s="36">
        <v>20</v>
      </c>
    </row>
    <row r="7" spans="2:7" outlineLevel="1" x14ac:dyDescent="0.35">
      <c r="B7" s="31"/>
      <c r="C7" s="31" t="s">
        <v>17</v>
      </c>
      <c r="D7" s="25">
        <v>40</v>
      </c>
      <c r="E7" s="36">
        <v>40</v>
      </c>
      <c r="F7" s="36">
        <v>50</v>
      </c>
      <c r="G7" s="36">
        <v>35</v>
      </c>
    </row>
    <row r="8" spans="2:7" outlineLevel="1" x14ac:dyDescent="0.35">
      <c r="B8" s="31"/>
      <c r="C8" s="31" t="s">
        <v>18</v>
      </c>
      <c r="D8" s="26">
        <v>2500</v>
      </c>
      <c r="E8" s="37">
        <v>2500</v>
      </c>
      <c r="F8" s="37">
        <v>3000</v>
      </c>
      <c r="G8" s="37">
        <v>2000</v>
      </c>
    </row>
    <row r="9" spans="2:7" outlineLevel="1" x14ac:dyDescent="0.35">
      <c r="B9" s="31"/>
      <c r="C9" s="31" t="s">
        <v>19</v>
      </c>
      <c r="D9">
        <v>4</v>
      </c>
      <c r="E9" s="38">
        <v>4</v>
      </c>
      <c r="F9" s="38">
        <v>5</v>
      </c>
      <c r="G9" s="38">
        <v>3</v>
      </c>
    </row>
    <row r="10" spans="2:7" x14ac:dyDescent="0.35">
      <c r="B10" s="32" t="s">
        <v>28</v>
      </c>
      <c r="C10" s="32"/>
      <c r="D10" s="30"/>
      <c r="E10" s="30"/>
      <c r="F10" s="30"/>
      <c r="G10" s="30"/>
    </row>
    <row r="11" spans="2:7" ht="15" outlineLevel="1" thickBot="1" x14ac:dyDescent="0.4">
      <c r="B11" s="33"/>
      <c r="C11" s="33" t="s">
        <v>7</v>
      </c>
      <c r="D11" s="27">
        <v>37500</v>
      </c>
      <c r="E11" s="27">
        <v>37500</v>
      </c>
      <c r="F11" s="27">
        <v>45000</v>
      </c>
      <c r="G11" s="27">
        <v>30000</v>
      </c>
    </row>
    <row r="12" spans="2:7" x14ac:dyDescent="0.35">
      <c r="B12" t="s">
        <v>29</v>
      </c>
    </row>
    <row r="13" spans="2:7" x14ac:dyDescent="0.35">
      <c r="B13" t="s">
        <v>30</v>
      </c>
    </row>
    <row r="14" spans="2:7" x14ac:dyDescent="0.35">
      <c r="B1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7F3B-3C6C-4C34-A2A3-C7D3A145062B}">
  <sheetPr>
    <outlinePr summaryBelow="0"/>
  </sheetPr>
  <dimension ref="B1:G19"/>
  <sheetViews>
    <sheetView showGridLines="0" workbookViewId="0"/>
  </sheetViews>
  <sheetFormatPr defaultRowHeight="14.5" outlineLevelRow="1" outlineLevelCol="1" x14ac:dyDescent="0.35"/>
  <cols>
    <col min="3" max="3" width="7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9" t="s">
        <v>25</v>
      </c>
      <c r="C2" s="29"/>
      <c r="D2" s="34"/>
      <c r="E2" s="34"/>
      <c r="F2" s="34"/>
      <c r="G2" s="34"/>
    </row>
    <row r="3" spans="2:7" ht="16" collapsed="1" x14ac:dyDescent="0.4">
      <c r="B3" s="28"/>
      <c r="C3" s="28"/>
      <c r="D3" s="35" t="s">
        <v>27</v>
      </c>
      <c r="E3" s="35" t="s">
        <v>20</v>
      </c>
      <c r="F3" s="35" t="s">
        <v>22</v>
      </c>
      <c r="G3" s="35" t="s">
        <v>24</v>
      </c>
    </row>
    <row r="4" spans="2:7" ht="42" hidden="1" outlineLevel="1" x14ac:dyDescent="0.35">
      <c r="B4" s="31"/>
      <c r="C4" s="31"/>
      <c r="E4" s="39" t="s">
        <v>21</v>
      </c>
      <c r="F4" s="39" t="s">
        <v>23</v>
      </c>
      <c r="G4" s="39" t="s">
        <v>21</v>
      </c>
    </row>
    <row r="5" spans="2:7" x14ac:dyDescent="0.35">
      <c r="B5" s="32" t="s">
        <v>26</v>
      </c>
      <c r="C5" s="32"/>
      <c r="D5" s="30"/>
      <c r="E5" s="30"/>
      <c r="F5" s="30"/>
      <c r="G5" s="30"/>
    </row>
    <row r="6" spans="2:7" outlineLevel="1" x14ac:dyDescent="0.35">
      <c r="B6" s="31"/>
      <c r="C6" s="31" t="s">
        <v>16</v>
      </c>
      <c r="D6" s="25">
        <v>25</v>
      </c>
      <c r="E6" s="36">
        <v>25</v>
      </c>
      <c r="F6" s="36">
        <v>35</v>
      </c>
      <c r="G6" s="36">
        <v>20</v>
      </c>
    </row>
    <row r="7" spans="2:7" outlineLevel="1" x14ac:dyDescent="0.35">
      <c r="B7" s="31"/>
      <c r="C7" s="31" t="s">
        <v>17</v>
      </c>
      <c r="D7" s="25">
        <v>40</v>
      </c>
      <c r="E7" s="36">
        <v>40</v>
      </c>
      <c r="F7" s="36">
        <v>50</v>
      </c>
      <c r="G7" s="36">
        <v>35</v>
      </c>
    </row>
    <row r="8" spans="2:7" outlineLevel="1" x14ac:dyDescent="0.35">
      <c r="B8" s="31"/>
      <c r="C8" s="31" t="s">
        <v>18</v>
      </c>
      <c r="D8" s="26">
        <v>2500</v>
      </c>
      <c r="E8" s="37">
        <v>2500</v>
      </c>
      <c r="F8" s="37">
        <v>3000</v>
      </c>
      <c r="G8" s="37">
        <v>2000</v>
      </c>
    </row>
    <row r="9" spans="2:7" outlineLevel="1" x14ac:dyDescent="0.35">
      <c r="B9" s="31"/>
      <c r="C9" s="31" t="s">
        <v>19</v>
      </c>
      <c r="D9">
        <v>4</v>
      </c>
      <c r="E9" s="38">
        <v>4</v>
      </c>
      <c r="F9" s="38">
        <v>5</v>
      </c>
      <c r="G9" s="38">
        <v>3</v>
      </c>
    </row>
    <row r="10" spans="2:7" x14ac:dyDescent="0.35">
      <c r="B10" s="32" t="s">
        <v>28</v>
      </c>
      <c r="C10" s="32"/>
      <c r="D10" s="30"/>
      <c r="E10" s="30"/>
      <c r="F10" s="30"/>
      <c r="G10" s="30"/>
    </row>
    <row r="11" spans="2:7" outlineLevel="1" x14ac:dyDescent="0.35">
      <c r="B11" s="31"/>
      <c r="C11" s="31" t="s">
        <v>35</v>
      </c>
      <c r="D11" s="25">
        <v>9375</v>
      </c>
      <c r="E11" s="25">
        <v>9375</v>
      </c>
      <c r="F11" s="25">
        <v>9000</v>
      </c>
      <c r="G11" s="25">
        <v>10000</v>
      </c>
    </row>
    <row r="12" spans="2:7" outlineLevel="1" x14ac:dyDescent="0.35">
      <c r="B12" s="31"/>
      <c r="C12" s="31" t="s">
        <v>36</v>
      </c>
      <c r="D12" s="25">
        <v>9375</v>
      </c>
      <c r="E12" s="25">
        <v>9375</v>
      </c>
      <c r="F12" s="25">
        <v>9000</v>
      </c>
      <c r="G12" s="25">
        <v>10000</v>
      </c>
    </row>
    <row r="13" spans="2:7" outlineLevel="1" x14ac:dyDescent="0.35">
      <c r="B13" s="31"/>
      <c r="C13" s="31" t="s">
        <v>37</v>
      </c>
      <c r="D13" s="25">
        <v>9375</v>
      </c>
      <c r="E13" s="25">
        <v>9375</v>
      </c>
      <c r="F13" s="25">
        <v>9000</v>
      </c>
      <c r="G13" s="25">
        <v>10000</v>
      </c>
    </row>
    <row r="14" spans="2:7" outlineLevel="1" x14ac:dyDescent="0.35">
      <c r="B14" s="31"/>
      <c r="C14" s="31" t="s">
        <v>38</v>
      </c>
      <c r="D14" s="25">
        <v>9375</v>
      </c>
      <c r="E14" s="25">
        <v>9375</v>
      </c>
      <c r="F14" s="25">
        <v>9000</v>
      </c>
      <c r="G14" s="25">
        <v>0</v>
      </c>
    </row>
    <row r="15" spans="2:7" outlineLevel="1" x14ac:dyDescent="0.35">
      <c r="B15" s="31"/>
      <c r="C15" s="31" t="s">
        <v>39</v>
      </c>
      <c r="D15" s="25">
        <v>0</v>
      </c>
      <c r="E15" s="25">
        <v>0</v>
      </c>
      <c r="F15" s="25">
        <v>9000</v>
      </c>
      <c r="G15" s="25">
        <v>0</v>
      </c>
    </row>
    <row r="16" spans="2:7" ht="15" outlineLevel="1" thickBot="1" x14ac:dyDescent="0.4">
      <c r="B16" s="33"/>
      <c r="C16" s="33" t="s">
        <v>7</v>
      </c>
      <c r="D16" s="27">
        <v>37500</v>
      </c>
      <c r="E16" s="27">
        <v>37500</v>
      </c>
      <c r="F16" s="27">
        <v>45000</v>
      </c>
      <c r="G16" s="27">
        <v>30000</v>
      </c>
    </row>
    <row r="17" spans="2:2" x14ac:dyDescent="0.35">
      <c r="B17" t="s">
        <v>29</v>
      </c>
    </row>
    <row r="18" spans="2:2" x14ac:dyDescent="0.35">
      <c r="B18" t="s">
        <v>30</v>
      </c>
    </row>
    <row r="19" spans="2:2" x14ac:dyDescent="0.35">
      <c r="B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6737-1A5B-4FC8-A1A3-459DFE1B5399}">
  <dimension ref="A1:G29"/>
  <sheetViews>
    <sheetView showGridLines="0" tabSelected="1" topLeftCell="A2" workbookViewId="0">
      <selection activeCell="L9" sqref="L9"/>
    </sheetView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6.81640625" bestFit="1" customWidth="1"/>
    <col min="4" max="4" width="12.453125" bestFit="1" customWidth="1"/>
    <col min="5" max="5" width="12.08984375" bestFit="1" customWidth="1"/>
    <col min="6" max="6" width="10" bestFit="1" customWidth="1"/>
    <col min="7" max="7" width="11.81640625" bestFit="1" customWidth="1"/>
  </cols>
  <sheetData>
    <row r="1" spans="1:5" x14ac:dyDescent="0.35">
      <c r="A1" s="42" t="s">
        <v>40</v>
      </c>
    </row>
    <row r="2" spans="1:5" x14ac:dyDescent="0.35">
      <c r="A2" s="42" t="s">
        <v>41</v>
      </c>
    </row>
    <row r="3" spans="1:5" x14ac:dyDescent="0.35">
      <c r="A3" s="42" t="s">
        <v>42</v>
      </c>
    </row>
    <row r="4" spans="1:5" x14ac:dyDescent="0.35">
      <c r="A4" s="42" t="s">
        <v>43</v>
      </c>
    </row>
    <row r="5" spans="1:5" x14ac:dyDescent="0.35">
      <c r="A5" s="42" t="s">
        <v>44</v>
      </c>
    </row>
    <row r="6" spans="1:5" hidden="1" outlineLevel="1" x14ac:dyDescent="0.35">
      <c r="A6" s="42"/>
      <c r="B6" t="s">
        <v>45</v>
      </c>
    </row>
    <row r="7" spans="1:5" hidden="1" outlineLevel="1" x14ac:dyDescent="0.35">
      <c r="A7" s="42"/>
      <c r="B7" t="s">
        <v>46</v>
      </c>
    </row>
    <row r="8" spans="1:5" hidden="1" outlineLevel="1" x14ac:dyDescent="0.35">
      <c r="A8" s="42"/>
      <c r="B8" t="s">
        <v>47</v>
      </c>
    </row>
    <row r="9" spans="1:5" collapsed="1" x14ac:dyDescent="0.35">
      <c r="A9" s="42" t="s">
        <v>48</v>
      </c>
    </row>
    <row r="10" spans="1:5" hidden="1" outlineLevel="1" x14ac:dyDescent="0.35">
      <c r="B10" t="s">
        <v>49</v>
      </c>
    </row>
    <row r="11" spans="1:5" hidden="1" outlineLevel="1" x14ac:dyDescent="0.35">
      <c r="B11" t="s">
        <v>50</v>
      </c>
    </row>
    <row r="12" spans="1:5" hidden="1" outlineLevel="1" x14ac:dyDescent="0.35">
      <c r="B12" t="s">
        <v>51</v>
      </c>
    </row>
    <row r="13" spans="1:5" collapsed="1" x14ac:dyDescent="0.35"/>
    <row r="14" spans="1:5" ht="15" thickBot="1" x14ac:dyDescent="0.4">
      <c r="A14" t="s">
        <v>52</v>
      </c>
    </row>
    <row r="15" spans="1:5" ht="15" thickBot="1" x14ac:dyDescent="0.4">
      <c r="B15" s="44" t="s">
        <v>53</v>
      </c>
      <c r="C15" s="44" t="s">
        <v>54</v>
      </c>
      <c r="D15" s="44" t="s">
        <v>55</v>
      </c>
      <c r="E15" s="44" t="s">
        <v>56</v>
      </c>
    </row>
    <row r="16" spans="1:5" ht="15" thickBot="1" x14ac:dyDescent="0.4">
      <c r="B16" s="43" t="s">
        <v>64</v>
      </c>
      <c r="C16" s="43" t="s">
        <v>7</v>
      </c>
      <c r="D16" s="46">
        <v>60000</v>
      </c>
      <c r="E16" s="46">
        <v>60000</v>
      </c>
    </row>
    <row r="19" spans="1:7" ht="15" thickBot="1" x14ac:dyDescent="0.4">
      <c r="A19" t="s">
        <v>57</v>
      </c>
    </row>
    <row r="20" spans="1:7" ht="15" thickBot="1" x14ac:dyDescent="0.4">
      <c r="B20" s="44" t="s">
        <v>53</v>
      </c>
      <c r="C20" s="44" t="s">
        <v>54</v>
      </c>
      <c r="D20" s="44" t="s">
        <v>55</v>
      </c>
      <c r="E20" s="44" t="s">
        <v>56</v>
      </c>
      <c r="F20" s="44" t="s">
        <v>58</v>
      </c>
    </row>
    <row r="21" spans="1:7" x14ac:dyDescent="0.35">
      <c r="B21" s="45" t="s">
        <v>65</v>
      </c>
      <c r="C21" s="45" t="s">
        <v>16</v>
      </c>
      <c r="D21" s="47">
        <v>16.000299999999999</v>
      </c>
      <c r="E21" s="47">
        <v>16.000299999999999</v>
      </c>
      <c r="F21" s="45" t="s">
        <v>66</v>
      </c>
    </row>
    <row r="22" spans="1:7" ht="15" thickBot="1" x14ac:dyDescent="0.4">
      <c r="B22" s="43" t="s">
        <v>67</v>
      </c>
      <c r="C22" s="43" t="s">
        <v>18</v>
      </c>
      <c r="D22" s="48">
        <v>2500.03199754262</v>
      </c>
      <c r="E22" s="48">
        <v>2500.03199754262</v>
      </c>
      <c r="F22" s="43" t="s">
        <v>66</v>
      </c>
    </row>
    <row r="25" spans="1:7" ht="15" thickBot="1" x14ac:dyDescent="0.4">
      <c r="A25" t="s">
        <v>59</v>
      </c>
    </row>
    <row r="26" spans="1:7" ht="15" thickBot="1" x14ac:dyDescent="0.4">
      <c r="B26" s="44" t="s">
        <v>53</v>
      </c>
      <c r="C26" s="44" t="s">
        <v>54</v>
      </c>
      <c r="D26" s="44" t="s">
        <v>60</v>
      </c>
      <c r="E26" s="44" t="s">
        <v>61</v>
      </c>
      <c r="F26" s="44" t="s">
        <v>62</v>
      </c>
      <c r="G26" s="44" t="s">
        <v>63</v>
      </c>
    </row>
    <row r="27" spans="1:7" x14ac:dyDescent="0.35">
      <c r="B27" s="45" t="s">
        <v>64</v>
      </c>
      <c r="C27" s="45" t="s">
        <v>7</v>
      </c>
      <c r="D27" s="47">
        <v>60000</v>
      </c>
      <c r="E27" s="45" t="s">
        <v>68</v>
      </c>
      <c r="F27" s="45" t="s">
        <v>69</v>
      </c>
      <c r="G27" s="45">
        <v>0</v>
      </c>
    </row>
    <row r="28" spans="1:7" x14ac:dyDescent="0.35">
      <c r="B28" s="45" t="s">
        <v>65</v>
      </c>
      <c r="C28" s="45" t="s">
        <v>16</v>
      </c>
      <c r="D28" s="47">
        <v>16</v>
      </c>
      <c r="E28" s="45" t="s">
        <v>70</v>
      </c>
      <c r="F28" s="45" t="s">
        <v>71</v>
      </c>
      <c r="G28" s="45">
        <v>3.9996928275223915</v>
      </c>
    </row>
    <row r="29" spans="1:7" ht="15" thickBot="1" x14ac:dyDescent="0.4">
      <c r="B29" s="43" t="s">
        <v>67</v>
      </c>
      <c r="C29" s="43" t="s">
        <v>18</v>
      </c>
      <c r="D29" s="48">
        <v>2500.03199754262</v>
      </c>
      <c r="E29" s="43" t="s">
        <v>72</v>
      </c>
      <c r="F29" s="43" t="s">
        <v>71</v>
      </c>
      <c r="G29" s="43">
        <v>299.96800245737995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57FF-0366-41A7-90B3-D617B1E84DC2}">
  <dimension ref="A1:G6"/>
  <sheetViews>
    <sheetView workbookViewId="0">
      <selection activeCell="J4" sqref="J4"/>
    </sheetView>
  </sheetViews>
  <sheetFormatPr defaultRowHeight="14.5" x14ac:dyDescent="0.35"/>
  <cols>
    <col min="1" max="1" width="12.453125" bestFit="1" customWidth="1"/>
    <col min="2" max="2" width="6.36328125" bestFit="1" customWidth="1"/>
    <col min="3" max="4" width="5.81640625" bestFit="1" customWidth="1"/>
    <col min="5" max="6" width="5.54296875" bestFit="1" customWidth="1"/>
    <col min="7" max="7" width="5.81640625" bestFit="1" customWidth="1"/>
  </cols>
  <sheetData>
    <row r="1" spans="1:7" x14ac:dyDescent="0.35">
      <c r="A1" s="40" t="s">
        <v>33</v>
      </c>
      <c r="B1" t="s">
        <v>34</v>
      </c>
    </row>
    <row r="3" spans="1:7" x14ac:dyDescent="0.35">
      <c r="A3" s="40" t="s">
        <v>32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7</v>
      </c>
    </row>
    <row r="4" spans="1:7" x14ac:dyDescent="0.35">
      <c r="A4" s="41" t="s">
        <v>20</v>
      </c>
      <c r="B4">
        <v>9375</v>
      </c>
      <c r="C4">
        <v>9375</v>
      </c>
      <c r="D4">
        <v>9375</v>
      </c>
      <c r="E4">
        <v>9375</v>
      </c>
      <c r="F4">
        <v>0</v>
      </c>
      <c r="G4">
        <v>37500</v>
      </c>
    </row>
    <row r="5" spans="1:7" x14ac:dyDescent="0.35">
      <c r="A5" s="41" t="s">
        <v>22</v>
      </c>
      <c r="B5">
        <v>9000</v>
      </c>
      <c r="C5">
        <v>9000</v>
      </c>
      <c r="D5">
        <v>9000</v>
      </c>
      <c r="E5">
        <v>9000</v>
      </c>
      <c r="F5">
        <v>9000</v>
      </c>
      <c r="G5">
        <v>45000</v>
      </c>
    </row>
    <row r="6" spans="1:7" x14ac:dyDescent="0.35">
      <c r="A6" s="41" t="s">
        <v>24</v>
      </c>
      <c r="B6">
        <v>10000</v>
      </c>
      <c r="C6">
        <v>10000</v>
      </c>
      <c r="D6">
        <v>10000</v>
      </c>
      <c r="E6">
        <v>0</v>
      </c>
      <c r="F6">
        <v>0</v>
      </c>
      <c r="G6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Stock Option Calculator</vt:lpstr>
      <vt:lpstr>Scenario Summary 1</vt:lpstr>
      <vt:lpstr>Scenario Summary 2</vt:lpstr>
      <vt:lpstr>Answer Report 1</vt:lpstr>
      <vt:lpstr>Scenario PivotTable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2024-10-03T16:33:16Z</dcterms:created>
  <dcterms:modified xsi:type="dcterms:W3CDTF">2025-10-23T05:05:55Z</dcterms:modified>
</cp:coreProperties>
</file>