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josym\Desktop\JOSS\TIENDA\"/>
    </mc:Choice>
  </mc:AlternateContent>
  <xr:revisionPtr revIDLastSave="0" documentId="13_ncr:1_{B2E739A6-1CDF-43BA-9249-B10ACB7C874E}" xr6:coauthVersionLast="46" xr6:coauthVersionMax="46" xr10:uidLastSave="{00000000-0000-0000-0000-000000000000}"/>
  <bookViews>
    <workbookView xWindow="-120" yWindow="-120" windowWidth="20730" windowHeight="11160" firstSheet="1" activeTab="5" xr2:uid="{00000000-000D-0000-FFFF-FFFF00000000}"/>
  </bookViews>
  <sheets>
    <sheet name="INVENTARIO" sheetId="2" r:id="rId1"/>
    <sheet name="VENTA POR MESES" sheetId="1" r:id="rId2"/>
    <sheet name="VENTA POR SEMANA " sheetId="5" r:id="rId3"/>
    <sheet name="VENTA POR DIA " sheetId="6" r:id="rId4"/>
    <sheet name="DEBE" sheetId="4" r:id="rId5"/>
    <sheet name="HABER 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0" i="5" l="1"/>
  <c r="M38" i="5"/>
  <c r="T6" i="5" s="1"/>
  <c r="M71" i="5"/>
  <c r="M119" i="5"/>
  <c r="D160" i="6"/>
  <c r="C6" i="1" s="1"/>
  <c r="E160" i="6"/>
  <c r="E60" i="5"/>
  <c r="E58" i="5"/>
  <c r="D58" i="5"/>
  <c r="E57" i="5"/>
  <c r="D57" i="5"/>
  <c r="E42" i="5"/>
  <c r="D42" i="5"/>
  <c r="E56" i="5"/>
  <c r="M129" i="5"/>
  <c r="T9" i="5" s="1"/>
  <c r="L129" i="5"/>
  <c r="S9" i="5" s="1"/>
  <c r="T8" i="5"/>
  <c r="L119" i="5"/>
  <c r="S8" i="5" s="1"/>
  <c r="T7" i="5"/>
  <c r="L71" i="5"/>
  <c r="S7" i="5" s="1"/>
  <c r="L38" i="5"/>
  <c r="S6" i="5" s="1"/>
  <c r="E50" i="5"/>
  <c r="D50" i="5"/>
  <c r="D23" i="5"/>
  <c r="D56" i="5" s="1"/>
  <c r="E23" i="5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E7" i="1"/>
  <c r="E8" i="1"/>
  <c r="E9" i="1"/>
  <c r="E10" i="1"/>
  <c r="E11" i="1"/>
  <c r="E12" i="1"/>
  <c r="E13" i="1"/>
  <c r="E14" i="1"/>
  <c r="E15" i="1"/>
  <c r="E16" i="1"/>
  <c r="F7" i="1"/>
  <c r="F8" i="1"/>
  <c r="F9" i="1"/>
  <c r="F10" i="1"/>
  <c r="F11" i="1"/>
  <c r="F12" i="1"/>
  <c r="F13" i="1"/>
  <c r="F14" i="1"/>
  <c r="F15" i="1"/>
  <c r="F16" i="1"/>
  <c r="D51" i="6"/>
  <c r="C5" i="1" s="1"/>
  <c r="E51" i="6"/>
  <c r="D5" i="1" s="1"/>
  <c r="T11" i="5" l="1"/>
  <c r="S11" i="5"/>
  <c r="D6" i="1"/>
  <c r="E6" i="1" s="1"/>
  <c r="E5" i="1"/>
  <c r="C18" i="1"/>
  <c r="F5" i="1"/>
  <c r="D18" i="1" l="1"/>
  <c r="E18" i="1" s="1"/>
  <c r="F6" i="1"/>
  <c r="F18" i="1"/>
</calcChain>
</file>

<file path=xl/sharedStrings.xml><?xml version="1.0" encoding="utf-8"?>
<sst xmlns="http://schemas.openxmlformats.org/spreadsheetml/2006/main" count="389" uniqueCount="88">
  <si>
    <t>ENTRADA</t>
  </si>
  <si>
    <t>SALIDA</t>
  </si>
  <si>
    <t>PRODUCTO</t>
  </si>
  <si>
    <t xml:space="preserve">ENTRADA </t>
  </si>
  <si>
    <t>FECHA</t>
  </si>
  <si>
    <t xml:space="preserve">ENERO </t>
  </si>
  <si>
    <t xml:space="preserve">QUESO </t>
  </si>
  <si>
    <t>TOTAL ENTRADA</t>
  </si>
  <si>
    <t>TOTAL SALIDA</t>
  </si>
  <si>
    <t xml:space="preserve">HUEVO </t>
  </si>
  <si>
    <t xml:space="preserve">BALANCEADO Y MAIZ </t>
  </si>
  <si>
    <t xml:space="preserve">AZUCAR </t>
  </si>
  <si>
    <t>COCOA</t>
  </si>
  <si>
    <t>PLATANO</t>
  </si>
  <si>
    <t>DEJA</t>
  </si>
  <si>
    <t>ACEITE</t>
  </si>
  <si>
    <t xml:space="preserve">ATUN </t>
  </si>
  <si>
    <t>VELAS</t>
  </si>
  <si>
    <t>FREJOL CANARIO</t>
  </si>
  <si>
    <t>FABULOSO</t>
  </si>
  <si>
    <t>FUNDAS</t>
  </si>
  <si>
    <t>VIANDAS</t>
  </si>
  <si>
    <t>LECHE</t>
  </si>
  <si>
    <t xml:space="preserve">ACHIOTE </t>
  </si>
  <si>
    <t>LENTEJA</t>
  </si>
  <si>
    <t>HARINA</t>
  </si>
  <si>
    <t>LECHE CARTON</t>
  </si>
  <si>
    <t>LECHE CARTON TONY</t>
  </si>
  <si>
    <t>CHIFLE</t>
  </si>
  <si>
    <t>ARROZ</t>
  </si>
  <si>
    <t xml:space="preserve">MES </t>
  </si>
  <si>
    <t>SALIDA-ENTRADA</t>
  </si>
  <si>
    <t>ENTRADA -SALIDA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</si>
  <si>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</si>
  <si>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</si>
  <si>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</si>
  <si>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</si>
  <si>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</si>
  <si>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</si>
  <si>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</si>
  <si>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</si>
  <si>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</si>
  <si>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</si>
  <si>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</si>
  <si>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QUESO</t>
  </si>
  <si>
    <t>MAIZ Y CRECIMIENTO</t>
  </si>
  <si>
    <t>HUEVO</t>
  </si>
  <si>
    <t>AZUCAR</t>
  </si>
  <si>
    <t xml:space="preserve">INCIENCIO </t>
  </si>
  <si>
    <t>ATUN</t>
  </si>
  <si>
    <t>ACEITE 1/2</t>
  </si>
  <si>
    <t>ACEITE 1/4</t>
  </si>
  <si>
    <t>ACEITE 2 1/4</t>
  </si>
  <si>
    <t>CLOROS</t>
  </si>
  <si>
    <t>PAPEL BULTO</t>
  </si>
  <si>
    <t>QUESO FRESCO</t>
  </si>
  <si>
    <t>MAIZ @</t>
  </si>
  <si>
    <t>ENGORDE</t>
  </si>
  <si>
    <t>ACHIOTE</t>
  </si>
  <si>
    <t>TIENDA</t>
  </si>
  <si>
    <t>71/2</t>
  </si>
  <si>
    <t xml:space="preserve">DESCRIPCION </t>
  </si>
  <si>
    <t>P.UNITAR</t>
  </si>
  <si>
    <t>P.TOTAL</t>
  </si>
  <si>
    <t>P.CAJA</t>
  </si>
  <si>
    <t>CANT.</t>
  </si>
  <si>
    <t xml:space="preserve">INVENTARIO </t>
  </si>
  <si>
    <t>HAY EN STOCK</t>
  </si>
  <si>
    <t>ACHIOTE FRASCO</t>
  </si>
  <si>
    <t>ACHIOTE SACHET</t>
  </si>
  <si>
    <t>SEMANA 1</t>
  </si>
  <si>
    <t>SEMANA 2</t>
  </si>
  <si>
    <t>SEMANA 3</t>
  </si>
  <si>
    <t xml:space="preserve">PLATANO </t>
  </si>
  <si>
    <t xml:space="preserve">ACEITE </t>
  </si>
  <si>
    <t>MAIZ</t>
  </si>
  <si>
    <t>RAPSURADORA</t>
  </si>
  <si>
    <t>AZUCAR DE KILO</t>
  </si>
  <si>
    <t>PASTA</t>
  </si>
  <si>
    <t>LAVA DISCO</t>
  </si>
  <si>
    <t>LAVA TODO</t>
  </si>
  <si>
    <t xml:space="preserve">CAFÉ ORO </t>
  </si>
  <si>
    <t>QUESO DURO</t>
  </si>
  <si>
    <t>HUEVOS</t>
  </si>
  <si>
    <t>SEMANA 4</t>
  </si>
  <si>
    <t xml:space="preserve">TOTAL ENERO </t>
  </si>
  <si>
    <t xml:space="preserve">TOTAL FEBRERO </t>
  </si>
  <si>
    <t>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</si>
</sst>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5" tint="-0.249977111117893"/>
      </left>
      <right style="thin">
        <color indexed="64"/>
      </right>
      <top style="thin">
        <color theme="5" tint="-0.249977111117893"/>
      </top>
      <bottom style="thin">
        <color theme="5" tint="-0.249977111117893"/>
      </bottom>
      <diagonal/>
    </border>
    <border>
      <left style="thin">
        <color indexed="64"/>
      </left>
      <right style="thin">
        <color indexed="64"/>
      </right>
      <top style="thin">
        <color theme="5" tint="-0.249977111117893"/>
      </top>
      <bottom style="thin">
        <color theme="5" tint="-0.249977111117893"/>
      </bottom>
      <diagonal/>
    </border>
    <border>
      <left style="thin">
        <color indexed="64"/>
      </left>
      <right style="thin">
        <color theme="5" tint="-0.249977111117893"/>
      </right>
      <top style="thin">
        <color theme="5" tint="-0.249977111117893"/>
      </top>
      <bottom style="thin">
        <color theme="5" tint="-0.24997711111789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5"/>
      </top>
      <bottom style="thin">
        <color indexed="64"/>
      </bottom>
      <diagonal/>
    </border>
    <border>
      <left style="thin">
        <color indexed="64"/>
      </left>
      <right style="thin">
        <color theme="5"/>
      </right>
      <top style="thin">
        <color theme="5"/>
      </top>
      <bottom style="thin">
        <color indexed="64"/>
      </bottom>
      <diagonal/>
    </border>
    <border>
      <left/>
      <right style="thin">
        <color indexed="64"/>
      </right>
      <top style="thin">
        <color theme="5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/>
    <xf numFmtId="0" fontId="0" fillId="0" borderId="1" xfId="0" applyBorder="1"/>
    <xf numFmtId="2" fontId="0" fillId="0" borderId="1" xfId="0" applyNumberFormat="1" applyBorder="1"/>
    <xf numFmtId="2" fontId="0" fillId="0" borderId="0" xfId="0" applyNumberFormat="1" applyBorder="1"/>
    <xf numFmtId="0" fontId="0" fillId="0" borderId="4" xfId="0" applyBorder="1"/>
    <xf numFmtId="2" fontId="0" fillId="0" borderId="4" xfId="0" applyNumberFormat="1" applyBorder="1"/>
    <xf numFmtId="164" fontId="0" fillId="0" borderId="2" xfId="0" applyNumberFormat="1" applyBorder="1"/>
    <xf numFmtId="0" fontId="0" fillId="0" borderId="6" xfId="0" applyBorder="1"/>
    <xf numFmtId="0" fontId="0" fillId="0" borderId="7" xfId="0" applyBorder="1"/>
    <xf numFmtId="0" fontId="0" fillId="0" borderId="5" xfId="0" applyBorder="1"/>
    <xf numFmtId="2" fontId="0" fillId="0" borderId="8" xfId="0" applyNumberFormat="1" applyBorder="1"/>
    <xf numFmtId="2" fontId="0" fillId="0" borderId="9" xfId="0" applyNumberFormat="1" applyBorder="1"/>
    <xf numFmtId="164" fontId="0" fillId="0" borderId="10" xfId="0" applyNumberFormat="1" applyBorder="1"/>
    <xf numFmtId="0" fontId="0" fillId="0" borderId="8" xfId="0" applyBorder="1"/>
    <xf numFmtId="2" fontId="0" fillId="0" borderId="2" xfId="0" applyNumberFormat="1" applyBorder="1"/>
    <xf numFmtId="0" fontId="0" fillId="0" borderId="9" xfId="0" applyBorder="1"/>
    <xf numFmtId="0" fontId="0" fillId="0" borderId="4" xfId="0" applyFill="1" applyBorder="1"/>
    <xf numFmtId="2" fontId="0" fillId="0" borderId="1" xfId="0" applyNumberFormat="1" applyFill="1" applyBorder="1"/>
    <xf numFmtId="164" fontId="0" fillId="0" borderId="2" xfId="0" applyNumberFormat="1" applyFill="1" applyBorder="1"/>
    <xf numFmtId="2" fontId="0" fillId="0" borderId="4" xfId="0" applyNumberFormat="1" applyFill="1" applyBorder="1"/>
    <xf numFmtId="0" fontId="0" fillId="0" borderId="0" xfId="0" applyBorder="1"/>
    <xf numFmtId="0" fontId="0" fillId="0" borderId="0" xfId="0" applyBorder="1" applyAlignment="1">
      <alignment vertical="center" textRotation="255"/>
    </xf>
    <xf numFmtId="0" fontId="0" fillId="0" borderId="1" xfId="0" applyFill="1" applyBorder="1"/>
    <xf numFmtId="2" fontId="0" fillId="0" borderId="8" xfId="0" applyNumberFormat="1" applyFill="1" applyBorder="1"/>
    <xf numFmtId="2" fontId="0" fillId="0" borderId="9" xfId="0" applyNumberFormat="1" applyFill="1" applyBorder="1"/>
    <xf numFmtId="164" fontId="0" fillId="0" borderId="10" xfId="0" applyNumberFormat="1" applyFill="1" applyBorder="1"/>
    <xf numFmtId="164" fontId="0" fillId="0" borderId="1" xfId="0" applyNumberFormat="1" applyBorder="1"/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2" fontId="0" fillId="0" borderId="0" xfId="0" applyNumberFormat="1"/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textRotation="45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 vertical="center" textRotation="255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1" xfId="0" applyBorder="1" applyAlignment="1">
      <alignment horizontal="center" vertical="center" textRotation="255"/>
    </xf>
    <xf numFmtId="0" fontId="0" fillId="0" borderId="9" xfId="0" applyBorder="1" applyAlignment="1">
      <alignment horizontal="center" vertical="center" textRotation="255"/>
    </xf>
    <xf numFmtId="0" fontId="0" fillId="0" borderId="14" xfId="0" applyBorder="1" applyAlignment="1">
      <alignment horizontal="center" vertical="center" textRotation="255"/>
    </xf>
    <xf numFmtId="0" fontId="0" fillId="0" borderId="7" xfId="0" applyBorder="1" applyAlignment="1">
      <alignment horizontal="center" vertical="center" textRotation="255"/>
    </xf>
    <xf numFmtId="2" fontId="0" fillId="0" borderId="1" xfId="0" applyNumberFormat="1" applyFont="1" applyBorder="1"/>
    <xf numFmtId="0" fontId="5" fillId="0" borderId="1" xfId="0" applyFont="1" applyBorder="1" applyAlignment="1">
      <alignment horizontal="center"/>
    </xf>
    <xf numFmtId="2" fontId="0" fillId="0" borderId="1" xfId="0" applyNumberFormat="1" applyFont="1" applyFill="1" applyBorder="1"/>
    <xf numFmtId="2" fontId="0" fillId="0" borderId="9" xfId="0" applyNumberFormat="1" applyFont="1" applyBorder="1"/>
    <xf numFmtId="2" fontId="0" fillId="0" borderId="10" xfId="0" applyNumberFormat="1" applyFont="1" applyBorder="1"/>
    <xf numFmtId="2" fontId="0" fillId="0" borderId="2" xfId="0" applyNumberFormat="1" applyFont="1" applyFill="1" applyBorder="1"/>
  </cellXfs>
  <cellStyles count="1">
    <cellStyle name="Normal" xfId="0" builtinId="0"/>
  </cellStyles>
  <dxfs count="89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[$-F800]dddd\,\ mmmm\ dd\,\ yyyy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[$-F800]dddd\,\ mmmm\ dd\,\ yyyy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[$-F800]dddd\,\ mmmm\ dd\,\ yyyy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[$-F800]dddd\,\ mmmm\ dd\,\ yyyy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[$-F800]dddd\,\ mmmm\ dd\,\ yyyy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[$-F800]dddd\,\ mmmm\ dd\,\ yyyy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[$-F800]dddd\,\ mmmm\ dd\,\ yyyy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[$-F800]dddd\,\ mmmm\ dd\,\ yyyy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2" formatCode="0.00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[$-F800]dddd\,\ mmmm\ dd\,\ yyyy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2" formatCode="0.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B55C11-3E94-4E23-9798-58D93C0C1B68}" name="Tabla1" displayName="Tabla1" ref="B3:G21" totalsRowShown="0">
  <autoFilter ref="B3:G21" xr:uid="{8DF869B3-794D-4E87-92B8-3454B1B7AF89}"/>
  <tableColumns count="6">
    <tableColumn id="1" xr3:uid="{4A5359DE-4B4B-4F50-A55D-373F96640F0B}" name="CANT."/>
    <tableColumn id="2" xr3:uid="{8F87328F-4B1D-4B75-91ED-EFB8CB90DE1F}" name="DESCRIPCION "/>
    <tableColumn id="3" xr3:uid="{B9C97ABA-3357-466B-AA5E-B65C15D872CF}" name="P.UNITAR"/>
    <tableColumn id="4" xr3:uid="{E3B3DA2E-5B89-411F-BBB0-816D37EC591F}" name="P.CAJA"/>
    <tableColumn id="5" xr3:uid="{43CD8266-24D0-4988-ABAF-C606C43BC4F7}" name="P.TOTAL" dataDxfId="88">
      <calculatedColumnFormula>(Tabla1[[#This Row],[CANT.]]*Tabla1[[#This Row],[P.UNITAR]])</calculatedColumnFormula>
    </tableColumn>
    <tableColumn id="6" xr3:uid="{FA6AF9BA-1B9D-46A8-A466-5181AC9617AB}" name="HAY EN STOCK"/>
  </tableColumns>
  <tableStyleInfo name="TableStyleLight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56AE35-BB2E-47BE-AD83-001BF1FDE0F0}" name="Tabla3" displayName="Tabla3" ref="B4:F18" totalsRowCount="1" headerRowDxfId="87" headerRowBorderDxfId="86" tableBorderDxfId="85" totalsRowBorderDxfId="84">
  <autoFilter ref="B4:F17" xr:uid="{EFD7AD5C-09E9-4599-B475-92FA1F230754}"/>
  <tableColumns count="5">
    <tableColumn id="1" xr3:uid="{59491836-53AD-4296-81C6-5470AA6EE384}" name="MES " dataDxfId="83" totalsRowDxfId="82"/>
    <tableColumn id="2" xr3:uid="{BB25844B-F202-4C7D-AB59-E5116492FE59}" name="ENTRADA" totalsRowFunction="custom" dataDxfId="81" totalsRowDxfId="80">
      <totalsRowFormula>SUM(C5:C16)</totalsRowFormula>
    </tableColumn>
    <tableColumn id="3" xr3:uid="{B765EB7D-F76A-4EA0-9E64-A1E1AC33BAB7}" name="SALIDA" totalsRowFunction="custom" dataDxfId="79" totalsRowDxfId="78">
      <totalsRowFormula>SUM(D5:D16)</totalsRowFormula>
    </tableColumn>
    <tableColumn id="4" xr3:uid="{31D1AD29-5B4A-40A7-9CA2-3C518F7348EE}" name="SALIDA-ENTRADA" totalsRowFunction="custom" dataDxfId="77" totalsRowDxfId="76">
      <totalsRowFormula>D18-C18</totalsRowFormula>
    </tableColumn>
    <tableColumn id="5" xr3:uid="{2677299A-1707-4505-87F2-558A0388BA2B}" name="ENTRADA -SALIDA" totalsRowFunction="custom" dataDxfId="75" totalsRowDxfId="74">
      <calculatedColumnFormula>C5-D5</calculatedColumnFormula>
      <totalsRowFormula>C18-D18</totalsRow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7CE9F2E-21DA-4B32-8698-5BA6124FF154}" name="Tabla26" displayName="Tabla26" ref="C4:F23" totalsRowShown="0" headerRowDxfId="73" headerRowBorderDxfId="72" tableBorderDxfId="71">
  <autoFilter ref="C4:F23" xr:uid="{E3968F77-FAE3-4878-91CB-66076797722B}"/>
  <sortState xmlns:xlrd2="http://schemas.microsoft.com/office/spreadsheetml/2017/richdata2" ref="C5:F47">
    <sortCondition ref="F46"/>
  </sortState>
  <tableColumns count="4">
    <tableColumn id="1" xr3:uid="{5766C0B7-76BE-4885-AF4A-F6EFCE8E775A}" name="PRODUCTO" dataDxfId="70"/>
    <tableColumn id="2" xr3:uid="{18D17F9B-734C-4615-B2F6-1DA20B67EDB9}" name="ENTRADA " dataDxfId="69"/>
    <tableColumn id="3" xr3:uid="{218D2216-C5A2-4371-89AF-85B4F7DA470D}" name="SALIDA" dataDxfId="68"/>
    <tableColumn id="4" xr3:uid="{265598B0-A19A-4675-9818-BE276A3EB4FE}" name="FECHA" dataDxfId="67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3808D55-9DAD-44EB-A361-0A3D1EAAD10B}" name="Tabla6" displayName="Tabla6" ref="C27:F42" totalsRowShown="0" headerRowDxfId="66" dataDxfId="64" headerRowBorderDxfId="65" tableBorderDxfId="63" totalsRowBorderDxfId="62">
  <autoFilter ref="C27:F42" xr:uid="{31324032-853E-4431-AF90-B0621E08B0E6}"/>
  <tableColumns count="4">
    <tableColumn id="1" xr3:uid="{2E6530A9-E5F0-4345-A6FC-855C6E4EE650}" name="PRODUCTO" dataDxfId="61"/>
    <tableColumn id="2" xr3:uid="{A2462B4F-3C27-42E9-A86F-4660D6CB9AE8}" name="ENTRADA " dataDxfId="60"/>
    <tableColumn id="3" xr3:uid="{0376CE6A-6CE2-478C-8573-3A72FB49F399}" name="SALIDA" dataDxfId="59"/>
    <tableColumn id="4" xr3:uid="{4E2A39D7-EE92-46F9-AC03-A396C0EC898F}" name="FECHA" dataDxfId="58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20E2F19-0F2A-402B-ACED-D9E87A41761C}" name="Tabla7" displayName="Tabla7" ref="C44:F50" totalsRowShown="0" headerRowDxfId="57" headerRowBorderDxfId="56">
  <autoFilter ref="C44:F50" xr:uid="{A06F5D83-67F4-4B3E-AEC6-C526E4119DDD}"/>
  <tableColumns count="4">
    <tableColumn id="1" xr3:uid="{E11032E9-1141-430E-B552-E99406B2FDC4}" name="PRODUCTO" dataDxfId="55"/>
    <tableColumn id="2" xr3:uid="{67762D4B-C14A-47E2-8F7F-0090CC63951D}" name="ENTRADA " dataDxfId="54"/>
    <tableColumn id="3" xr3:uid="{F3514FFA-9EEE-4159-9727-E77E1FAB720F}" name="SALIDA" dataDxfId="53"/>
    <tableColumn id="4" xr3:uid="{3ABB1FED-F63A-4297-BA6C-E2C3F2341989}" name="FECHA" dataDxfId="52"/>
  </tableColumns>
  <tableStyleInfo name="TableStyleLight1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0444ED4-378A-4135-96CA-F20F1C9DA6C0}" name="Tabla269" displayName="Tabla269" ref="K4:N38" totalsRowShown="0" headerRowDxfId="51" headerRowBorderDxfId="50" tableBorderDxfId="49">
  <autoFilter ref="K4:N38" xr:uid="{12D01488-75DB-44E3-92C0-9609CACDA833}"/>
  <sortState xmlns:xlrd2="http://schemas.microsoft.com/office/spreadsheetml/2017/richdata2" ref="K5:N47">
    <sortCondition ref="N46"/>
  </sortState>
  <tableColumns count="4">
    <tableColumn id="1" xr3:uid="{C5EB9A0E-FBB5-4EAD-8B80-28905683EF17}" name="PRODUCTO" dataDxfId="48"/>
    <tableColumn id="2" xr3:uid="{2E995588-0045-4CA4-AEFA-A5138F5ED55D}" name="ENTRADA " dataDxfId="47"/>
    <tableColumn id="3" xr3:uid="{B08F1D68-2C65-4C1B-8A53-9BF6F0CEA8C7}" name="SALIDA" dataDxfId="46"/>
    <tableColumn id="4" xr3:uid="{93ED782C-90B4-49E1-B41A-5D408A5933D7}" name="FECHA" dataDxfId="45"/>
  </tableColumns>
  <tableStyleInfo name="TableStyleLight1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ECB1123-4D82-44B3-850E-FE038C616199}" name="Tabla711" displayName="Tabla711" ref="K77:N119" totalsRowShown="0" headerRowDxfId="44" headerRowBorderDxfId="43">
  <autoFilter ref="K77:N119" xr:uid="{1166AD16-DD64-4E61-ADA4-DC1CF7F736DD}"/>
  <tableColumns count="4">
    <tableColumn id="1" xr3:uid="{F444F8C1-BE51-4C45-BBD3-72E691643BBA}" name="PRODUCTO" dataDxfId="42"/>
    <tableColumn id="2" xr3:uid="{9B12DCD7-F01C-4FDF-9ED5-9059501B32AA}" name="ENTRADA " dataDxfId="41"/>
    <tableColumn id="3" xr3:uid="{94EE33BF-43B8-4D8F-8D68-FDAD79A1203C}" name="SALIDA" dataDxfId="40"/>
    <tableColumn id="4" xr3:uid="{14573F4F-39A5-4E7E-99DE-E24E43530279}" name="FECHA" dataDxfId="39"/>
  </tableColumns>
  <tableStyleInfo name="TableStyleLight1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30E31C8-DACE-42A5-8205-71A1ECA3A9D9}" name="Tabla11" displayName="Tabla11" ref="K43:N71" totalsRowShown="0" headerRowDxfId="38" headerRowBorderDxfId="37" tableBorderDxfId="36" totalsRowBorderDxfId="35">
  <autoFilter ref="K43:N71" xr:uid="{01FE956E-D57F-4FA2-8AA4-318C3364C8DC}"/>
  <tableColumns count="4">
    <tableColumn id="1" xr3:uid="{6EFE076F-1C9C-4A1D-9BE8-1F1571908166}" name="PRODUCTO" dataDxfId="34"/>
    <tableColumn id="2" xr3:uid="{DBF96D82-E633-47D8-BA17-0EEA6B525EFA}" name="ENTRADA " dataDxfId="33"/>
    <tableColumn id="3" xr3:uid="{2C8DE6EB-D7C3-4DC1-80C1-5236EF1BF1D7}" name="SALIDA" dataDxfId="32"/>
    <tableColumn id="4" xr3:uid="{99D1F8A7-D988-496E-AD79-1EBD7CDACDDF}" name="FECHA" dataDxfId="31"/>
  </tableColumns>
  <tableStyleInfo name="TableStyleLight1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665DFA8-B817-4724-9945-2F9C80F7CA06}" name="Tabla71110" displayName="Tabla71110" ref="K125:N129" totalsRowShown="0" headerRowDxfId="30" headerRowBorderDxfId="29">
  <autoFilter ref="K125:N129" xr:uid="{A44A9A15-1D24-47B2-A788-CF445F88E9E3}"/>
  <tableColumns count="4">
    <tableColumn id="1" xr3:uid="{1EBD0976-B8BA-418E-8FA4-101A373DF2B9}" name="PRODUCTO" dataDxfId="28"/>
    <tableColumn id="2" xr3:uid="{68A10843-DA34-4C4A-B27B-2D0ADCA39C7C}" name="ENTRADA " dataDxfId="27"/>
    <tableColumn id="3" xr3:uid="{163E4BE5-6740-4F9B-BA7E-27C9233EA63D}" name="SALIDA" dataDxfId="26"/>
    <tableColumn id="4" xr3:uid="{69A1D7A1-8AD9-449C-8D6E-A3D8143A2C60}" name="FECHA" dataDxfId="25"/>
  </tableColumns>
  <tableStyleInfo name="TableStyleLight1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C34D132-26F8-4D9A-AD48-5C0AC2DF107A}" name="Tabla12" displayName="Tabla12" ref="R5:T11" totalsRowShown="0" headerRowDxfId="7">
  <autoFilter ref="R5:T11" xr:uid="{5C0186B5-CD9F-454A-96A7-21CECBCE70EE}"/>
  <tableColumns count="3">
    <tableColumn id="1" xr3:uid="{9F0F47CF-D517-4822-9571-E48659A12449}" name="SEMANA" dataDxfId="10"/>
    <tableColumn id="2" xr3:uid="{1619F133-509B-4053-B5F2-89876CBDF235}" name="ENTRADA " dataDxfId="9"/>
    <tableColumn id="3" xr3:uid="{F7546FA0-59F6-4E13-A12D-454001DF64B7}" name="SALIDA" dataDxfId="8"/>
  </tableColumns>
  <tableStyleInfo name="TableStyleLight2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ED044A8-F7C4-40A0-95E8-B89880DC053D}" name="Tabla13" displayName="Tabla13" ref="C55:E60" totalsRowShown="0" headerRowDxfId="0" headerRowBorderDxfId="5" tableBorderDxfId="6" totalsRowBorderDxfId="4">
  <autoFilter ref="C55:E60" xr:uid="{64192D47-48C0-4845-B9B2-9A51F649240D}"/>
  <tableColumns count="3">
    <tableColumn id="1" xr3:uid="{C8792698-E9F4-47C0-A5EF-B06BD3C3208F}" name="SEMANA" dataDxfId="3"/>
    <tableColumn id="2" xr3:uid="{DC9593E9-BCF7-4BD4-BD45-0AFC49425326}" name="ENTRADA " dataDxfId="2"/>
    <tableColumn id="3" xr3:uid="{DA5A94FB-4314-4F67-864D-F9CBD4EAC6CF}" name="SALIDA" dataDxfId="1"/>
  </tableColumns>
  <tableStyleInfo name="TableStyleLight13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10FAF43-B862-4683-9F90-3DB3AD7AB307}" name="Tabla2" displayName="Tabla2" ref="C3:F49" totalsRowShown="0" headerRowDxfId="24" headerRowBorderDxfId="23" tableBorderDxfId="22">
  <autoFilter ref="C3:F49" xr:uid="{332C9703-D279-4878-ABDD-4C67651ED438}"/>
  <sortState xmlns:xlrd2="http://schemas.microsoft.com/office/spreadsheetml/2017/richdata2" ref="C4:F49">
    <sortCondition ref="F49"/>
  </sortState>
  <tableColumns count="4">
    <tableColumn id="1" xr3:uid="{32AF7D67-CB46-439E-9769-255413DC2039}" name="PRODUCTO" dataDxfId="21"/>
    <tableColumn id="2" xr3:uid="{2D1144E1-FB86-42E0-8464-8A92FD33825B}" name="ENTRADA " dataDxfId="20"/>
    <tableColumn id="3" xr3:uid="{8497982E-8ECB-4EF8-9A0B-3054CB2051FB}" name="SALIDA" dataDxfId="19"/>
    <tableColumn id="4" xr3:uid="{5FE783C7-3F4A-4014-B3E1-2DA89690998A}" name="FECHA" dataDxfId="18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B48072B-FF61-4014-A63C-2516213D9FCB}" name="Tabla25" displayName="Tabla25" ref="C56:F158" totalsRowShown="0" headerRowDxfId="17" headerRowBorderDxfId="16" tableBorderDxfId="15">
  <autoFilter ref="C56:F158" xr:uid="{C638660C-A6EE-4A05-83EE-E67B5723FD49}"/>
  <sortState xmlns:xlrd2="http://schemas.microsoft.com/office/spreadsheetml/2017/richdata2" ref="C57:F158">
    <sortCondition ref="F156:F158"/>
  </sortState>
  <tableColumns count="4">
    <tableColumn id="1" xr3:uid="{7E76FCEE-CC36-4258-B22A-1FDCD5B97C12}" name="PRODUCTO" dataDxfId="14"/>
    <tableColumn id="2" xr3:uid="{34BEDD61-D309-41FE-8451-463E16ABE909}" name="ENTRADA " dataDxfId="13"/>
    <tableColumn id="3" xr3:uid="{0BB45D4F-1D61-4E32-807D-ACDE96017B20}" name="SALIDA" dataDxfId="12"/>
    <tableColumn id="4" xr3:uid="{BB496903-DF89-43B6-B3AA-F568F1E5851A}" name="FECHA" dataDxfId="1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9.xml"/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10" Type="http://schemas.openxmlformats.org/officeDocument/2006/relationships/table" Target="../tables/table11.xml"/><Relationship Id="rId4" Type="http://schemas.openxmlformats.org/officeDocument/2006/relationships/table" Target="../tables/table5.xml"/><Relationship Id="rId9" Type="http://schemas.openxmlformats.org/officeDocument/2006/relationships/table" Target="../tables/table10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4A2C0-6BD5-4ACC-875A-3F249A4FD719}">
  <dimension ref="B2:G21"/>
  <sheetViews>
    <sheetView workbookViewId="0">
      <selection activeCell="B4" sqref="B4"/>
    </sheetView>
  </sheetViews>
  <sheetFormatPr baseColWidth="10" defaultRowHeight="15" x14ac:dyDescent="0.25"/>
  <cols>
    <col min="2" max="2" width="12" customWidth="1"/>
    <col min="3" max="3" width="39.42578125" customWidth="1"/>
    <col min="4" max="6" width="12" customWidth="1"/>
    <col min="7" max="7" width="16.28515625" customWidth="1"/>
  </cols>
  <sheetData>
    <row r="2" spans="2:7" ht="21" x14ac:dyDescent="0.35">
      <c r="B2" s="32" t="s">
        <v>66</v>
      </c>
      <c r="C2" s="33"/>
      <c r="D2" s="33"/>
      <c r="E2" s="33"/>
      <c r="F2" s="33"/>
      <c r="G2" s="34"/>
    </row>
    <row r="3" spans="2:7" x14ac:dyDescent="0.25">
      <c r="B3" t="s">
        <v>65</v>
      </c>
      <c r="C3" t="s">
        <v>61</v>
      </c>
      <c r="D3" t="s">
        <v>62</v>
      </c>
      <c r="E3" t="s">
        <v>64</v>
      </c>
      <c r="F3" t="s">
        <v>63</v>
      </c>
      <c r="G3" t="s">
        <v>67</v>
      </c>
    </row>
    <row r="4" spans="2:7" x14ac:dyDescent="0.25">
      <c r="F4">
        <f>(Tabla1[[#This Row],[CANT.]]*Tabla1[[#This Row],[P.UNITAR]])</f>
        <v>0</v>
      </c>
    </row>
    <row r="5" spans="2:7" x14ac:dyDescent="0.25">
      <c r="F5">
        <f>(Tabla1[[#This Row],[CANT.]]*Tabla1[[#This Row],[P.UNITAR]])</f>
        <v>0</v>
      </c>
    </row>
    <row r="6" spans="2:7" x14ac:dyDescent="0.25">
      <c r="F6">
        <f>(Tabla1[[#This Row],[CANT.]]*Tabla1[[#This Row],[P.UNITAR]])</f>
        <v>0</v>
      </c>
    </row>
    <row r="7" spans="2:7" x14ac:dyDescent="0.25">
      <c r="F7">
        <f>(Tabla1[[#This Row],[CANT.]]*Tabla1[[#This Row],[P.UNITAR]])</f>
        <v>0</v>
      </c>
    </row>
    <row r="8" spans="2:7" x14ac:dyDescent="0.25">
      <c r="F8">
        <f>(Tabla1[[#This Row],[CANT.]]*Tabla1[[#This Row],[P.UNITAR]])</f>
        <v>0</v>
      </c>
    </row>
    <row r="9" spans="2:7" x14ac:dyDescent="0.25">
      <c r="F9">
        <f>(Tabla1[[#This Row],[CANT.]]*Tabla1[[#This Row],[P.UNITAR]])</f>
        <v>0</v>
      </c>
    </row>
    <row r="10" spans="2:7" x14ac:dyDescent="0.25">
      <c r="F10">
        <f>(Tabla1[[#This Row],[CANT.]]*Tabla1[[#This Row],[P.UNITAR]])</f>
        <v>0</v>
      </c>
    </row>
    <row r="11" spans="2:7" x14ac:dyDescent="0.25">
      <c r="F11">
        <f>(Tabla1[[#This Row],[CANT.]]*Tabla1[[#This Row],[P.UNITAR]])</f>
        <v>0</v>
      </c>
    </row>
    <row r="12" spans="2:7" x14ac:dyDescent="0.25">
      <c r="F12">
        <f>(Tabla1[[#This Row],[CANT.]]*Tabla1[[#This Row],[P.UNITAR]])</f>
        <v>0</v>
      </c>
    </row>
    <row r="13" spans="2:7" x14ac:dyDescent="0.25">
      <c r="F13">
        <f>(Tabla1[[#This Row],[CANT.]]*Tabla1[[#This Row],[P.UNITAR]])</f>
        <v>0</v>
      </c>
    </row>
    <row r="14" spans="2:7" x14ac:dyDescent="0.25">
      <c r="F14">
        <f>(Tabla1[[#This Row],[CANT.]]*Tabla1[[#This Row],[P.UNITAR]])</f>
        <v>0</v>
      </c>
    </row>
    <row r="15" spans="2:7" x14ac:dyDescent="0.25">
      <c r="F15">
        <f>(Tabla1[[#This Row],[CANT.]]*Tabla1[[#This Row],[P.UNITAR]])</f>
        <v>0</v>
      </c>
    </row>
    <row r="16" spans="2:7" x14ac:dyDescent="0.25">
      <c r="F16">
        <f>(Tabla1[[#This Row],[CANT.]]*Tabla1[[#This Row],[P.UNITAR]])</f>
        <v>0</v>
      </c>
    </row>
    <row r="17" spans="6:6" x14ac:dyDescent="0.25">
      <c r="F17">
        <f>(Tabla1[[#This Row],[CANT.]]*Tabla1[[#This Row],[P.UNITAR]])</f>
        <v>0</v>
      </c>
    </row>
    <row r="18" spans="6:6" x14ac:dyDescent="0.25">
      <c r="F18">
        <f>(Tabla1[[#This Row],[CANT.]]*Tabla1[[#This Row],[P.UNITAR]])</f>
        <v>0</v>
      </c>
    </row>
    <row r="19" spans="6:6" x14ac:dyDescent="0.25">
      <c r="F19">
        <f>(Tabla1[[#This Row],[CANT.]]*Tabla1[[#This Row],[P.UNITAR]])</f>
        <v>0</v>
      </c>
    </row>
    <row r="20" spans="6:6" x14ac:dyDescent="0.25">
      <c r="F20">
        <f>(Tabla1[[#This Row],[CANT.]]*Tabla1[[#This Row],[P.UNITAR]])</f>
        <v>0</v>
      </c>
    </row>
    <row r="21" spans="6:6" x14ac:dyDescent="0.25">
      <c r="F21">
        <f>(Tabla1[[#This Row],[CANT.]]*Tabla1[[#This Row],[P.UNITAR]])</f>
        <v>0</v>
      </c>
    </row>
  </sheetData>
  <mergeCells count="1">
    <mergeCell ref="B2:G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8"/>
  <sheetViews>
    <sheetView workbookViewId="0">
      <selection activeCell="E20" sqref="E20"/>
    </sheetView>
  </sheetViews>
  <sheetFormatPr baseColWidth="10" defaultColWidth="9.140625" defaultRowHeight="15" x14ac:dyDescent="0.25"/>
  <cols>
    <col min="2" max="2" width="37" customWidth="1"/>
    <col min="3" max="3" width="39.5703125" customWidth="1"/>
    <col min="4" max="4" width="34.42578125" customWidth="1"/>
    <col min="5" max="5" width="41.140625" customWidth="1"/>
    <col min="6" max="6" width="21.42578125" customWidth="1"/>
  </cols>
  <sheetData>
    <row r="2" spans="2:8" x14ac:dyDescent="0.25">
      <c r="F2" s="1"/>
      <c r="G2" s="1"/>
      <c r="H2" s="1"/>
    </row>
    <row r="3" spans="2:8" ht="23.25" x14ac:dyDescent="0.35">
      <c r="B3" s="35">
        <v>2021</v>
      </c>
      <c r="C3" s="35"/>
      <c r="D3" s="35"/>
      <c r="E3" s="35"/>
      <c r="F3" s="35"/>
    </row>
    <row r="4" spans="2:8" x14ac:dyDescent="0.25">
      <c r="B4" s="8" t="s">
        <v>30</v>
      </c>
      <c r="C4" s="9" t="s">
        <v>0</v>
      </c>
      <c r="D4" s="9" t="s">
        <v>1</v>
      </c>
      <c r="E4" s="9" t="s">
        <v>31</v>
      </c>
      <c r="F4" s="10" t="s">
        <v>32</v>
      </c>
    </row>
    <row r="5" spans="2:8" x14ac:dyDescent="0.25">
      <c r="B5" s="5" t="s">
        <v>5</v>
      </c>
      <c r="C5" s="3">
        <f>'VENTA POR DIA '!D51</f>
        <v>134.38999999999999</v>
      </c>
      <c r="D5" s="3">
        <f>'VENTA POR DIA '!E51</f>
        <v>108.65</v>
      </c>
      <c r="E5" s="3">
        <f>D5-C5</f>
        <v>-25.739999999999981</v>
      </c>
      <c r="F5" s="15">
        <f>C5-D5</f>
        <v>25.739999999999981</v>
      </c>
    </row>
    <row r="6" spans="2:8" x14ac:dyDescent="0.25">
      <c r="B6" s="5" t="s">
        <v>33</v>
      </c>
      <c r="C6" s="3">
        <f>'VENTA POR DIA '!D160</f>
        <v>167.28</v>
      </c>
      <c r="D6" s="3">
        <f>'VENTA POR DIA '!E160</f>
        <v>181.8</v>
      </c>
      <c r="E6" s="3">
        <f t="shared" ref="E6:E16" si="0">D6-C6</f>
        <v>14.52000000000001</v>
      </c>
      <c r="F6" s="15">
        <f t="shared" ref="F6:F18" si="1">C6-D6</f>
        <v>-14.52000000000001</v>
      </c>
    </row>
    <row r="7" spans="2:8" x14ac:dyDescent="0.25">
      <c r="B7" s="5" t="s">
        <v>34</v>
      </c>
      <c r="C7" s="2"/>
      <c r="D7" s="2"/>
      <c r="E7" s="3">
        <f t="shared" si="0"/>
        <v>0</v>
      </c>
      <c r="F7" s="15">
        <f t="shared" si="1"/>
        <v>0</v>
      </c>
    </row>
    <row r="8" spans="2:8" x14ac:dyDescent="0.25">
      <c r="B8" s="5" t="s">
        <v>35</v>
      </c>
      <c r="C8" s="2"/>
      <c r="D8" s="2"/>
      <c r="E8" s="3">
        <f t="shared" si="0"/>
        <v>0</v>
      </c>
      <c r="F8" s="15">
        <f t="shared" si="1"/>
        <v>0</v>
      </c>
    </row>
    <row r="9" spans="2:8" x14ac:dyDescent="0.25">
      <c r="B9" s="5" t="s">
        <v>36</v>
      </c>
      <c r="C9" s="2"/>
      <c r="D9" s="2"/>
      <c r="E9" s="3">
        <f t="shared" si="0"/>
        <v>0</v>
      </c>
      <c r="F9" s="15">
        <f t="shared" si="1"/>
        <v>0</v>
      </c>
    </row>
    <row r="10" spans="2:8" x14ac:dyDescent="0.25">
      <c r="B10" s="5" t="s">
        <v>37</v>
      </c>
      <c r="C10" s="2"/>
      <c r="D10" s="2"/>
      <c r="E10" s="3">
        <f t="shared" si="0"/>
        <v>0</v>
      </c>
      <c r="F10" s="15">
        <f t="shared" si="1"/>
        <v>0</v>
      </c>
    </row>
    <row r="11" spans="2:8" x14ac:dyDescent="0.25">
      <c r="B11" s="5" t="s">
        <v>38</v>
      </c>
      <c r="C11" s="2"/>
      <c r="D11" s="2"/>
      <c r="E11" s="3">
        <f t="shared" si="0"/>
        <v>0</v>
      </c>
      <c r="F11" s="15">
        <f t="shared" si="1"/>
        <v>0</v>
      </c>
    </row>
    <row r="12" spans="2:8" x14ac:dyDescent="0.25">
      <c r="B12" s="5" t="s">
        <v>39</v>
      </c>
      <c r="C12" s="2"/>
      <c r="D12" s="2"/>
      <c r="E12" s="3">
        <f t="shared" si="0"/>
        <v>0</v>
      </c>
      <c r="F12" s="15">
        <f t="shared" si="1"/>
        <v>0</v>
      </c>
    </row>
    <row r="13" spans="2:8" x14ac:dyDescent="0.25">
      <c r="B13" s="5" t="s">
        <v>40</v>
      </c>
      <c r="C13" s="2"/>
      <c r="D13" s="2"/>
      <c r="E13" s="3">
        <f t="shared" si="0"/>
        <v>0</v>
      </c>
      <c r="F13" s="15">
        <f t="shared" si="1"/>
        <v>0</v>
      </c>
    </row>
    <row r="14" spans="2:8" x14ac:dyDescent="0.25">
      <c r="B14" s="5" t="s">
        <v>41</v>
      </c>
      <c r="C14" s="2"/>
      <c r="D14" s="2"/>
      <c r="E14" s="3">
        <f t="shared" si="0"/>
        <v>0</v>
      </c>
      <c r="F14" s="15">
        <f t="shared" si="1"/>
        <v>0</v>
      </c>
    </row>
    <row r="15" spans="2:8" x14ac:dyDescent="0.25">
      <c r="B15" s="5" t="s">
        <v>42</v>
      </c>
      <c r="C15" s="2"/>
      <c r="D15" s="2"/>
      <c r="E15" s="3">
        <f t="shared" si="0"/>
        <v>0</v>
      </c>
      <c r="F15" s="15">
        <f t="shared" si="1"/>
        <v>0</v>
      </c>
    </row>
    <row r="16" spans="2:8" x14ac:dyDescent="0.25">
      <c r="B16" s="2" t="s">
        <v>43</v>
      </c>
      <c r="C16" s="16"/>
      <c r="D16" s="16"/>
      <c r="E16" s="3">
        <f t="shared" si="0"/>
        <v>0</v>
      </c>
      <c r="F16" s="15">
        <f t="shared" si="1"/>
        <v>0</v>
      </c>
    </row>
    <row r="17" spans="2:6" x14ac:dyDescent="0.25">
      <c r="B17" s="2"/>
      <c r="C17" s="2" t="s">
        <v>7</v>
      </c>
      <c r="D17" s="2" t="s">
        <v>8</v>
      </c>
      <c r="E17" s="2"/>
      <c r="F17" s="15"/>
    </row>
    <row r="18" spans="2:6" x14ac:dyDescent="0.25">
      <c r="B18" s="14"/>
      <c r="C18" s="12">
        <f>SUM(C5:C16)</f>
        <v>301.66999999999996</v>
      </c>
      <c r="D18" s="12">
        <f>SUM(D5:D16)</f>
        <v>290.45000000000005</v>
      </c>
      <c r="E18" s="3">
        <f>D18-C18</f>
        <v>-11.219999999999914</v>
      </c>
      <c r="F18" s="15">
        <f t="shared" si="1"/>
        <v>11.219999999999914</v>
      </c>
    </row>
  </sheetData>
  <sortState xmlns:xlrd2="http://schemas.microsoft.com/office/spreadsheetml/2017/richdata2" ref="B4:E16">
    <sortCondition ref="E16"/>
  </sortState>
  <mergeCells count="1">
    <mergeCell ref="B3:F3"/>
  </mergeCells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EEF1B-3B1F-421D-AB70-E884118FA228}">
  <dimension ref="B3:T129"/>
  <sheetViews>
    <sheetView topLeftCell="A49" workbookViewId="0">
      <selection activeCell="F65" sqref="F65"/>
    </sheetView>
  </sheetViews>
  <sheetFormatPr baseColWidth="10" defaultRowHeight="15" x14ac:dyDescent="0.25"/>
  <cols>
    <col min="3" max="3" width="25.5703125" customWidth="1"/>
    <col min="4" max="4" width="20.140625" customWidth="1"/>
    <col min="5" max="5" width="17.42578125" customWidth="1"/>
    <col min="6" max="6" width="34.5703125" customWidth="1"/>
    <col min="9" max="9" width="26.5703125" customWidth="1"/>
    <col min="10" max="10" width="12" customWidth="1"/>
    <col min="11" max="11" width="31" customWidth="1"/>
    <col min="12" max="12" width="16.5703125" customWidth="1"/>
    <col min="14" max="14" width="34.140625" customWidth="1"/>
    <col min="18" max="18" width="12" customWidth="1"/>
    <col min="19" max="19" width="16.85546875" customWidth="1"/>
    <col min="20" max="20" width="16.28515625" customWidth="1"/>
  </cols>
  <sheetData>
    <row r="3" spans="2:20" ht="21" x14ac:dyDescent="0.35">
      <c r="C3" s="39" t="s">
        <v>5</v>
      </c>
      <c r="D3" s="40"/>
      <c r="E3" s="40"/>
      <c r="F3" s="41"/>
      <c r="K3" s="39" t="s">
        <v>33</v>
      </c>
      <c r="L3" s="40"/>
      <c r="M3" s="40"/>
      <c r="N3" s="41"/>
    </row>
    <row r="4" spans="2:20" ht="18.75" x14ac:dyDescent="0.3">
      <c r="C4" s="8" t="s">
        <v>2</v>
      </c>
      <c r="D4" s="9" t="s">
        <v>3</v>
      </c>
      <c r="E4" s="9" t="s">
        <v>1</v>
      </c>
      <c r="F4" s="10" t="s">
        <v>4</v>
      </c>
      <c r="K4" s="8" t="s">
        <v>2</v>
      </c>
      <c r="L4" s="9" t="s">
        <v>3</v>
      </c>
      <c r="M4" s="9" t="s">
        <v>1</v>
      </c>
      <c r="N4" s="10" t="s">
        <v>4</v>
      </c>
      <c r="R4" s="47" t="s">
        <v>86</v>
      </c>
      <c r="S4" s="47"/>
      <c r="T4" s="47"/>
    </row>
    <row r="5" spans="2:20" ht="15" customHeight="1" x14ac:dyDescent="0.25">
      <c r="B5" s="42" t="s">
        <v>70</v>
      </c>
      <c r="C5" s="17" t="s">
        <v>6</v>
      </c>
      <c r="D5" s="18"/>
      <c r="E5" s="18">
        <v>11.25</v>
      </c>
      <c r="F5" s="19">
        <v>44210</v>
      </c>
      <c r="J5" s="42" t="s">
        <v>70</v>
      </c>
      <c r="K5" s="6" t="s">
        <v>44</v>
      </c>
      <c r="L5" s="3">
        <v>13.5</v>
      </c>
      <c r="M5" s="3">
        <v>7</v>
      </c>
      <c r="N5" s="7">
        <v>44228</v>
      </c>
      <c r="R5" s="2" t="s">
        <v>87</v>
      </c>
      <c r="S5" s="2" t="s">
        <v>3</v>
      </c>
      <c r="T5" s="2" t="s">
        <v>1</v>
      </c>
    </row>
    <row r="6" spans="2:20" x14ac:dyDescent="0.25">
      <c r="B6" s="42"/>
      <c r="C6" s="17" t="s">
        <v>9</v>
      </c>
      <c r="D6" s="18"/>
      <c r="E6" s="18">
        <v>6</v>
      </c>
      <c r="F6" s="19">
        <v>44210</v>
      </c>
      <c r="J6" s="42"/>
      <c r="K6" s="6" t="s">
        <v>29</v>
      </c>
      <c r="L6" s="3"/>
      <c r="M6" s="3">
        <v>4</v>
      </c>
      <c r="N6" s="7">
        <v>44228</v>
      </c>
      <c r="R6" s="2" t="s">
        <v>70</v>
      </c>
      <c r="S6" s="3">
        <f>L38</f>
        <v>58.68</v>
      </c>
      <c r="T6" s="3">
        <f>M38</f>
        <v>70</v>
      </c>
    </row>
    <row r="7" spans="2:20" x14ac:dyDescent="0.25">
      <c r="B7" s="42"/>
      <c r="C7" s="20" t="s">
        <v>10</v>
      </c>
      <c r="D7" s="18"/>
      <c r="E7" s="18">
        <v>5.15</v>
      </c>
      <c r="F7" s="19">
        <v>44210</v>
      </c>
      <c r="J7" s="42"/>
      <c r="K7" s="6" t="s">
        <v>28</v>
      </c>
      <c r="L7" s="3">
        <v>4</v>
      </c>
      <c r="M7" s="3">
        <v>2</v>
      </c>
      <c r="N7" s="7">
        <v>44228</v>
      </c>
      <c r="R7" s="2" t="s">
        <v>71</v>
      </c>
      <c r="S7" s="3">
        <f>L71</f>
        <v>34.799999999999997</v>
      </c>
      <c r="T7" s="3">
        <f>M71</f>
        <v>62.25</v>
      </c>
    </row>
    <row r="8" spans="2:20" x14ac:dyDescent="0.25">
      <c r="B8" s="42"/>
      <c r="C8" s="20" t="s">
        <v>15</v>
      </c>
      <c r="D8" s="18"/>
      <c r="E8" s="18">
        <v>1.5</v>
      </c>
      <c r="F8" s="19">
        <v>44210</v>
      </c>
      <c r="J8" s="42"/>
      <c r="K8" s="6" t="s">
        <v>46</v>
      </c>
      <c r="L8" s="3"/>
      <c r="M8" s="3">
        <v>1.5</v>
      </c>
      <c r="N8" s="7">
        <v>44228</v>
      </c>
      <c r="R8" s="2" t="s">
        <v>72</v>
      </c>
      <c r="S8" s="3">
        <f>L119</f>
        <v>66.3</v>
      </c>
      <c r="T8" s="3">
        <f>M119</f>
        <v>49.55</v>
      </c>
    </row>
    <row r="9" spans="2:20" x14ac:dyDescent="0.25">
      <c r="B9" s="42"/>
      <c r="C9" s="20" t="s">
        <v>16</v>
      </c>
      <c r="D9" s="18"/>
      <c r="E9" s="18">
        <v>1</v>
      </c>
      <c r="F9" s="19">
        <v>44210</v>
      </c>
      <c r="J9" s="42"/>
      <c r="K9" s="6" t="s">
        <v>15</v>
      </c>
      <c r="L9" s="3">
        <v>2.4</v>
      </c>
      <c r="M9" s="3">
        <v>1.5</v>
      </c>
      <c r="N9" s="7">
        <v>44228</v>
      </c>
      <c r="R9" s="2" t="s">
        <v>84</v>
      </c>
      <c r="S9" s="3">
        <f>L129</f>
        <v>7.5</v>
      </c>
      <c r="T9" s="3">
        <f>M129</f>
        <v>0</v>
      </c>
    </row>
    <row r="10" spans="2:20" x14ac:dyDescent="0.25">
      <c r="B10" s="42"/>
      <c r="C10" s="20" t="s">
        <v>28</v>
      </c>
      <c r="D10" s="18"/>
      <c r="E10" s="18">
        <v>9</v>
      </c>
      <c r="F10" s="19">
        <v>44210</v>
      </c>
      <c r="J10" s="42"/>
      <c r="K10" s="5" t="s">
        <v>50</v>
      </c>
      <c r="L10" s="3">
        <v>1.7</v>
      </c>
      <c r="M10" s="3"/>
      <c r="N10" s="7">
        <v>44228</v>
      </c>
      <c r="R10" s="2"/>
      <c r="S10" s="48" t="s">
        <v>7</v>
      </c>
      <c r="T10" s="48" t="s">
        <v>8</v>
      </c>
    </row>
    <row r="11" spans="2:20" x14ac:dyDescent="0.25">
      <c r="B11" s="42"/>
      <c r="C11" s="20" t="s">
        <v>13</v>
      </c>
      <c r="D11" s="18"/>
      <c r="E11" s="18">
        <v>0.25</v>
      </c>
      <c r="F11" s="19">
        <v>44213</v>
      </c>
      <c r="J11" s="42"/>
      <c r="K11" s="5" t="s">
        <v>51</v>
      </c>
      <c r="L11" s="3">
        <v>2.25</v>
      </c>
      <c r="M11" s="3"/>
      <c r="N11" s="7">
        <v>44228</v>
      </c>
      <c r="R11" s="2"/>
      <c r="S11" s="46">
        <f>SUM(S6:S9)</f>
        <v>167.27999999999997</v>
      </c>
      <c r="T11" s="46">
        <f>SUM(T6:T9)</f>
        <v>181.8</v>
      </c>
    </row>
    <row r="12" spans="2:20" x14ac:dyDescent="0.25">
      <c r="B12" s="42"/>
      <c r="C12" s="20" t="s">
        <v>21</v>
      </c>
      <c r="D12" s="18">
        <v>1.56</v>
      </c>
      <c r="E12" s="18"/>
      <c r="F12" s="19">
        <v>44214</v>
      </c>
      <c r="J12" s="42"/>
      <c r="K12" s="5" t="s">
        <v>52</v>
      </c>
      <c r="L12" s="3">
        <v>1.1499999999999999</v>
      </c>
      <c r="M12" s="3"/>
      <c r="N12" s="7">
        <v>44228</v>
      </c>
    </row>
    <row r="13" spans="2:20" x14ac:dyDescent="0.25">
      <c r="B13" s="42"/>
      <c r="C13" s="20" t="s">
        <v>20</v>
      </c>
      <c r="D13" s="18">
        <v>1.56</v>
      </c>
      <c r="E13" s="18"/>
      <c r="F13" s="19">
        <v>44214</v>
      </c>
      <c r="J13" s="42"/>
      <c r="K13" s="5" t="s">
        <v>22</v>
      </c>
      <c r="L13" s="3">
        <v>2.25</v>
      </c>
      <c r="M13" s="3"/>
      <c r="N13" s="7">
        <v>44228</v>
      </c>
    </row>
    <row r="14" spans="2:20" x14ac:dyDescent="0.25">
      <c r="B14" s="42"/>
      <c r="C14" s="20" t="s">
        <v>22</v>
      </c>
      <c r="D14" s="18">
        <v>1.5</v>
      </c>
      <c r="E14" s="18"/>
      <c r="F14" s="19">
        <v>44214</v>
      </c>
      <c r="J14" s="42"/>
      <c r="K14" s="5" t="s">
        <v>53</v>
      </c>
      <c r="L14" s="3">
        <v>2.88</v>
      </c>
      <c r="M14" s="3"/>
      <c r="N14" s="7">
        <v>44228</v>
      </c>
    </row>
    <row r="15" spans="2:20" x14ac:dyDescent="0.25">
      <c r="B15" s="42"/>
      <c r="C15" s="20" t="s">
        <v>68</v>
      </c>
      <c r="D15" s="18">
        <v>2.5499999999999998</v>
      </c>
      <c r="E15" s="18"/>
      <c r="F15" s="19">
        <v>44214</v>
      </c>
      <c r="J15" s="42"/>
      <c r="K15" s="5" t="s">
        <v>24</v>
      </c>
      <c r="L15" s="3">
        <v>1.8</v>
      </c>
      <c r="M15" s="3"/>
      <c r="N15" s="7">
        <v>44228</v>
      </c>
    </row>
    <row r="16" spans="2:20" x14ac:dyDescent="0.25">
      <c r="B16" s="42"/>
      <c r="C16" s="20" t="s">
        <v>69</v>
      </c>
      <c r="D16" s="18">
        <v>1.35</v>
      </c>
      <c r="E16" s="18"/>
      <c r="F16" s="19">
        <v>44214</v>
      </c>
      <c r="J16" s="42"/>
      <c r="K16" s="6" t="s">
        <v>54</v>
      </c>
      <c r="L16" s="3">
        <v>6.25</v>
      </c>
      <c r="M16" s="3"/>
      <c r="N16" s="7">
        <v>44228</v>
      </c>
    </row>
    <row r="17" spans="2:14" x14ac:dyDescent="0.25">
      <c r="B17" s="42"/>
      <c r="C17" s="20" t="s">
        <v>24</v>
      </c>
      <c r="D17" s="18">
        <v>2</v>
      </c>
      <c r="E17" s="18"/>
      <c r="F17" s="19">
        <v>44214</v>
      </c>
      <c r="J17" s="42"/>
      <c r="K17" s="6" t="s">
        <v>44</v>
      </c>
      <c r="L17" s="3"/>
      <c r="M17" s="3">
        <v>10</v>
      </c>
      <c r="N17" s="7">
        <v>44230</v>
      </c>
    </row>
    <row r="18" spans="2:14" x14ac:dyDescent="0.25">
      <c r="B18" s="42"/>
      <c r="C18" s="20" t="s">
        <v>25</v>
      </c>
      <c r="D18" s="18">
        <v>1.05</v>
      </c>
      <c r="E18" s="18"/>
      <c r="F18" s="19">
        <v>44214</v>
      </c>
      <c r="H18" s="22"/>
      <c r="J18" s="42"/>
      <c r="K18" s="6" t="s">
        <v>29</v>
      </c>
      <c r="L18" s="3"/>
      <c r="M18" s="3">
        <v>0.5</v>
      </c>
      <c r="N18" s="7">
        <v>44230</v>
      </c>
    </row>
    <row r="19" spans="2:14" x14ac:dyDescent="0.25">
      <c r="B19" s="42"/>
      <c r="C19" s="20" t="s">
        <v>17</v>
      </c>
      <c r="D19" s="18">
        <v>0.75</v>
      </c>
      <c r="E19" s="18"/>
      <c r="F19" s="19">
        <v>44214</v>
      </c>
      <c r="H19" s="22"/>
      <c r="J19" s="42"/>
      <c r="K19" s="6" t="s">
        <v>28</v>
      </c>
      <c r="L19" s="3"/>
      <c r="M19" s="3">
        <v>2.5</v>
      </c>
      <c r="N19" s="7">
        <v>44230</v>
      </c>
    </row>
    <row r="20" spans="2:14" x14ac:dyDescent="0.25">
      <c r="B20" s="42"/>
      <c r="C20" s="20" t="s">
        <v>26</v>
      </c>
      <c r="D20" s="18">
        <v>1.9</v>
      </c>
      <c r="E20" s="18"/>
      <c r="F20" s="19">
        <v>44215</v>
      </c>
      <c r="H20" s="22"/>
      <c r="J20" s="42"/>
      <c r="K20" s="6" t="s">
        <v>45</v>
      </c>
      <c r="L20" s="3"/>
      <c r="M20" s="3">
        <v>8</v>
      </c>
      <c r="N20" s="7">
        <v>44230</v>
      </c>
    </row>
    <row r="21" spans="2:14" x14ac:dyDescent="0.25">
      <c r="B21" s="42"/>
      <c r="C21" s="3" t="s">
        <v>27</v>
      </c>
      <c r="D21" s="3">
        <v>0.89</v>
      </c>
      <c r="E21" s="3"/>
      <c r="F21" s="7">
        <v>44216</v>
      </c>
      <c r="H21" s="22"/>
      <c r="J21" s="42"/>
      <c r="K21" s="6" t="s">
        <v>47</v>
      </c>
      <c r="L21" s="3">
        <v>3.75</v>
      </c>
      <c r="M21" s="3">
        <v>3.5</v>
      </c>
      <c r="N21" s="7">
        <v>44230</v>
      </c>
    </row>
    <row r="22" spans="2:14" x14ac:dyDescent="0.25">
      <c r="C22" s="6"/>
      <c r="D22" s="3" t="s">
        <v>7</v>
      </c>
      <c r="E22" s="3" t="s">
        <v>8</v>
      </c>
      <c r="F22" s="7"/>
      <c r="H22" s="22"/>
      <c r="J22" s="42"/>
      <c r="K22" s="6" t="s">
        <v>47</v>
      </c>
      <c r="L22" s="3">
        <v>4.95</v>
      </c>
      <c r="M22" s="3"/>
      <c r="N22" s="7">
        <v>44230</v>
      </c>
    </row>
    <row r="23" spans="2:14" x14ac:dyDescent="0.25">
      <c r="C23" s="11"/>
      <c r="D23" s="12">
        <f>SUM(D5:D21)</f>
        <v>15.110000000000001</v>
      </c>
      <c r="E23" s="12">
        <f>SUM(E5:E21)</f>
        <v>34.15</v>
      </c>
      <c r="F23" s="13"/>
      <c r="H23" s="22"/>
      <c r="J23" s="42"/>
      <c r="K23" s="6" t="s">
        <v>47</v>
      </c>
      <c r="L23" s="3">
        <v>2.2000000000000002</v>
      </c>
      <c r="M23" s="3"/>
      <c r="N23" s="7">
        <v>44230</v>
      </c>
    </row>
    <row r="24" spans="2:14" x14ac:dyDescent="0.25">
      <c r="C24" s="21"/>
      <c r="D24" s="21"/>
      <c r="E24" s="21"/>
      <c r="F24" s="21"/>
      <c r="H24" s="22"/>
      <c r="J24" s="42"/>
      <c r="K24" s="6" t="s">
        <v>47</v>
      </c>
      <c r="L24" s="3">
        <v>2.1</v>
      </c>
      <c r="M24" s="2"/>
      <c r="N24" s="7">
        <v>44230</v>
      </c>
    </row>
    <row r="25" spans="2:14" x14ac:dyDescent="0.25">
      <c r="C25" s="21"/>
      <c r="D25" s="21"/>
      <c r="E25" s="21"/>
      <c r="F25" s="21"/>
      <c r="H25" s="22"/>
      <c r="J25" s="42"/>
      <c r="K25" s="6" t="s">
        <v>44</v>
      </c>
      <c r="L25" s="3">
        <v>7.5</v>
      </c>
      <c r="M25" s="3"/>
      <c r="N25" s="7">
        <v>44231</v>
      </c>
    </row>
    <row r="26" spans="2:14" x14ac:dyDescent="0.25">
      <c r="J26" s="42"/>
      <c r="K26" s="6" t="s">
        <v>29</v>
      </c>
      <c r="L26" s="3"/>
      <c r="M26" s="3">
        <v>0.5</v>
      </c>
      <c r="N26" s="7">
        <v>44231</v>
      </c>
    </row>
    <row r="27" spans="2:14" ht="18.75" customHeight="1" x14ac:dyDescent="0.25">
      <c r="C27" s="8" t="s">
        <v>2</v>
      </c>
      <c r="D27" s="9" t="s">
        <v>3</v>
      </c>
      <c r="E27" s="9" t="s">
        <v>1</v>
      </c>
      <c r="F27" s="10" t="s">
        <v>4</v>
      </c>
      <c r="J27" s="42"/>
      <c r="K27" s="6" t="s">
        <v>46</v>
      </c>
      <c r="L27" s="3"/>
      <c r="M27" s="3">
        <v>3</v>
      </c>
      <c r="N27" s="7">
        <v>44231</v>
      </c>
    </row>
    <row r="28" spans="2:14" x14ac:dyDescent="0.25">
      <c r="B28" s="43" t="s">
        <v>71</v>
      </c>
      <c r="C28" s="17" t="s">
        <v>6</v>
      </c>
      <c r="D28" s="18">
        <v>45</v>
      </c>
      <c r="E28" s="18">
        <v>36</v>
      </c>
      <c r="F28" s="19">
        <v>44217</v>
      </c>
      <c r="J28" s="42"/>
      <c r="K28" s="6" t="s">
        <v>49</v>
      </c>
      <c r="L28" s="3"/>
      <c r="M28" s="3">
        <v>1.5</v>
      </c>
      <c r="N28" s="7">
        <v>44231</v>
      </c>
    </row>
    <row r="29" spans="2:14" x14ac:dyDescent="0.25">
      <c r="B29" s="44"/>
      <c r="C29" s="17" t="s">
        <v>9</v>
      </c>
      <c r="D29" s="18">
        <v>22.28</v>
      </c>
      <c r="E29" s="18">
        <v>8.5</v>
      </c>
      <c r="F29" s="19">
        <v>44217</v>
      </c>
      <c r="J29" s="42"/>
      <c r="K29" s="6" t="s">
        <v>44</v>
      </c>
      <c r="L29" s="3"/>
      <c r="M29" s="3">
        <v>6.5</v>
      </c>
      <c r="N29" s="7">
        <v>44233</v>
      </c>
    </row>
    <row r="30" spans="2:14" x14ac:dyDescent="0.25">
      <c r="B30" s="44"/>
      <c r="C30" s="20" t="s">
        <v>10</v>
      </c>
      <c r="D30" s="18"/>
      <c r="E30" s="18">
        <v>4</v>
      </c>
      <c r="F30" s="19">
        <v>44217</v>
      </c>
      <c r="J30" s="42"/>
      <c r="K30" s="6" t="s">
        <v>29</v>
      </c>
      <c r="L30" s="3"/>
      <c r="M30" s="4">
        <v>4</v>
      </c>
      <c r="N30" s="7">
        <v>44233</v>
      </c>
    </row>
    <row r="31" spans="2:14" x14ac:dyDescent="0.25">
      <c r="B31" s="44"/>
      <c r="C31" s="20" t="s">
        <v>11</v>
      </c>
      <c r="D31" s="18">
        <v>2.2999999999999998</v>
      </c>
      <c r="E31" s="18">
        <v>12.5</v>
      </c>
      <c r="F31" s="19">
        <v>44217</v>
      </c>
      <c r="J31" s="42"/>
      <c r="K31" s="6" t="s">
        <v>28</v>
      </c>
      <c r="L31" s="3"/>
      <c r="M31" s="3">
        <v>1</v>
      </c>
      <c r="N31" s="7">
        <v>44233</v>
      </c>
    </row>
    <row r="32" spans="2:14" ht="15" customHeight="1" x14ac:dyDescent="0.25">
      <c r="B32" s="44"/>
      <c r="C32" s="20" t="s">
        <v>12</v>
      </c>
      <c r="D32" s="18"/>
      <c r="E32" s="18">
        <v>1</v>
      </c>
      <c r="F32" s="19">
        <v>44221</v>
      </c>
      <c r="J32" s="42"/>
      <c r="K32" s="6" t="s">
        <v>45</v>
      </c>
      <c r="L32" s="3"/>
      <c r="M32" s="3">
        <v>4</v>
      </c>
      <c r="N32" s="7">
        <v>44233</v>
      </c>
    </row>
    <row r="33" spans="2:14" x14ac:dyDescent="0.25">
      <c r="B33" s="44"/>
      <c r="C33" s="20" t="s">
        <v>13</v>
      </c>
      <c r="D33" s="18"/>
      <c r="E33" s="18">
        <v>0.25</v>
      </c>
      <c r="F33" s="19">
        <v>44221</v>
      </c>
      <c r="J33" s="42"/>
      <c r="K33" s="6" t="s">
        <v>46</v>
      </c>
      <c r="L33" s="3"/>
      <c r="M33" s="3">
        <v>4</v>
      </c>
      <c r="N33" s="7">
        <v>44233</v>
      </c>
    </row>
    <row r="34" spans="2:14" x14ac:dyDescent="0.25">
      <c r="B34" s="44"/>
      <c r="C34" s="20" t="s">
        <v>14</v>
      </c>
      <c r="D34" s="18">
        <v>4.25</v>
      </c>
      <c r="E34" s="18">
        <v>1</v>
      </c>
      <c r="F34" s="19">
        <v>44223</v>
      </c>
      <c r="J34" s="42"/>
      <c r="K34" s="6" t="s">
        <v>47</v>
      </c>
      <c r="L34" s="3"/>
      <c r="M34" s="3">
        <v>3</v>
      </c>
      <c r="N34" s="7">
        <v>44233</v>
      </c>
    </row>
    <row r="35" spans="2:14" x14ac:dyDescent="0.25">
      <c r="B35" s="44"/>
      <c r="C35" s="20" t="s">
        <v>17</v>
      </c>
      <c r="D35" s="18">
        <v>3.5</v>
      </c>
      <c r="E35" s="18"/>
      <c r="F35" s="19">
        <v>44223</v>
      </c>
      <c r="J35" s="42"/>
      <c r="K35" s="6" t="s">
        <v>48</v>
      </c>
      <c r="L35" s="3"/>
      <c r="M35" s="3">
        <v>1</v>
      </c>
      <c r="N35" s="7">
        <v>44233</v>
      </c>
    </row>
    <row r="36" spans="2:14" x14ac:dyDescent="0.25">
      <c r="B36" s="44"/>
      <c r="C36" s="20" t="s">
        <v>18</v>
      </c>
      <c r="D36" s="18">
        <v>2.2999999999999998</v>
      </c>
      <c r="E36" s="23"/>
      <c r="F36" s="19">
        <v>44223</v>
      </c>
      <c r="J36" s="42"/>
      <c r="K36" s="5" t="s">
        <v>57</v>
      </c>
      <c r="L36" s="3"/>
      <c r="M36" s="3">
        <v>1</v>
      </c>
      <c r="N36" s="7">
        <v>44234</v>
      </c>
    </row>
    <row r="37" spans="2:14" x14ac:dyDescent="0.25">
      <c r="B37" s="44"/>
      <c r="C37" s="20" t="s">
        <v>19</v>
      </c>
      <c r="D37" s="18">
        <v>1.95</v>
      </c>
      <c r="E37" s="18"/>
      <c r="F37" s="19">
        <v>44223</v>
      </c>
      <c r="K37" s="6"/>
      <c r="L37" s="3" t="s">
        <v>7</v>
      </c>
      <c r="M37" s="3" t="s">
        <v>8</v>
      </c>
      <c r="N37" s="7"/>
    </row>
    <row r="38" spans="2:14" x14ac:dyDescent="0.25">
      <c r="B38" s="44"/>
      <c r="C38" s="20" t="s">
        <v>20</v>
      </c>
      <c r="D38" s="18">
        <v>1.7</v>
      </c>
      <c r="E38" s="18"/>
      <c r="F38" s="19">
        <v>44223</v>
      </c>
      <c r="K38" s="11"/>
      <c r="L38" s="12">
        <f>SUM(L5:L36)</f>
        <v>58.68</v>
      </c>
      <c r="M38" s="12">
        <f>SUM(M5:M36)</f>
        <v>70</v>
      </c>
      <c r="N38" s="13"/>
    </row>
    <row r="39" spans="2:14" x14ac:dyDescent="0.25">
      <c r="B39" s="44"/>
      <c r="C39" s="20" t="s">
        <v>28</v>
      </c>
      <c r="D39" s="18">
        <v>3</v>
      </c>
      <c r="E39" s="18"/>
      <c r="F39" s="19">
        <v>44223</v>
      </c>
    </row>
    <row r="40" spans="2:14" x14ac:dyDescent="0.25">
      <c r="B40" s="45"/>
      <c r="C40" s="24" t="s">
        <v>29</v>
      </c>
      <c r="D40" s="25">
        <v>30</v>
      </c>
      <c r="E40" s="25"/>
      <c r="F40" s="26">
        <v>44223</v>
      </c>
    </row>
    <row r="41" spans="2:14" x14ac:dyDescent="0.25">
      <c r="C41" s="20"/>
      <c r="D41" s="18" t="s">
        <v>7</v>
      </c>
      <c r="E41" s="18" t="s">
        <v>8</v>
      </c>
      <c r="F41" s="19"/>
    </row>
    <row r="42" spans="2:14" x14ac:dyDescent="0.25">
      <c r="C42" s="24"/>
      <c r="D42" s="25">
        <f>SUM(D28:D40)</f>
        <v>116.28</v>
      </c>
      <c r="E42" s="25">
        <f>SUM(E28:E40)</f>
        <v>63.25</v>
      </c>
      <c r="F42" s="26"/>
    </row>
    <row r="43" spans="2:14" ht="15" customHeight="1" x14ac:dyDescent="0.25">
      <c r="C43" s="21"/>
      <c r="D43" s="21"/>
      <c r="E43" s="21"/>
      <c r="F43" s="21"/>
      <c r="J43" s="42" t="s">
        <v>71</v>
      </c>
      <c r="K43" s="8" t="s">
        <v>2</v>
      </c>
      <c r="L43" s="9" t="s">
        <v>3</v>
      </c>
      <c r="M43" s="9" t="s">
        <v>1</v>
      </c>
      <c r="N43" s="10" t="s">
        <v>4</v>
      </c>
    </row>
    <row r="44" spans="2:14" ht="18" customHeight="1" x14ac:dyDescent="0.25">
      <c r="B44" s="38" t="s">
        <v>72</v>
      </c>
      <c r="C44" s="8" t="s">
        <v>2</v>
      </c>
      <c r="D44" s="9" t="s">
        <v>3</v>
      </c>
      <c r="E44" s="9" t="s">
        <v>1</v>
      </c>
      <c r="F44" s="10" t="s">
        <v>4</v>
      </c>
      <c r="J44" s="42"/>
      <c r="K44" s="6" t="s">
        <v>48</v>
      </c>
      <c r="L44" s="3">
        <v>1.5</v>
      </c>
      <c r="M44" s="3"/>
      <c r="N44" s="7">
        <v>44235</v>
      </c>
    </row>
    <row r="45" spans="2:14" x14ac:dyDescent="0.25">
      <c r="B45" s="38"/>
      <c r="C45" s="6" t="s">
        <v>28</v>
      </c>
      <c r="D45" s="3">
        <v>3</v>
      </c>
      <c r="E45" s="3">
        <v>3.5</v>
      </c>
      <c r="F45" s="7">
        <v>44225</v>
      </c>
      <c r="J45" s="42"/>
      <c r="K45" s="6" t="s">
        <v>29</v>
      </c>
      <c r="L45" s="3">
        <v>15</v>
      </c>
      <c r="M45" s="3"/>
      <c r="N45" s="7">
        <v>44235</v>
      </c>
    </row>
    <row r="46" spans="2:14" x14ac:dyDescent="0.25">
      <c r="B46" s="38"/>
      <c r="C46" s="5" t="s">
        <v>6</v>
      </c>
      <c r="D46" s="3"/>
      <c r="E46" s="3">
        <v>5.25</v>
      </c>
      <c r="F46" s="7">
        <v>44226</v>
      </c>
      <c r="J46" s="42"/>
      <c r="K46" s="5" t="s">
        <v>55</v>
      </c>
      <c r="L46" s="3">
        <v>10.8</v>
      </c>
      <c r="M46" s="3"/>
      <c r="N46" s="7">
        <v>44235</v>
      </c>
    </row>
    <row r="47" spans="2:14" x14ac:dyDescent="0.25">
      <c r="B47" s="38"/>
      <c r="C47" s="5" t="s">
        <v>9</v>
      </c>
      <c r="D47" s="3"/>
      <c r="E47" s="3">
        <v>1</v>
      </c>
      <c r="F47" s="7">
        <v>44226</v>
      </c>
      <c r="J47" s="42"/>
      <c r="K47" s="5" t="s">
        <v>22</v>
      </c>
      <c r="L47" s="3">
        <v>1.5</v>
      </c>
      <c r="M47" s="3"/>
      <c r="N47" s="7">
        <v>44235</v>
      </c>
    </row>
    <row r="48" spans="2:14" x14ac:dyDescent="0.25">
      <c r="B48" s="38"/>
      <c r="C48" s="11" t="s">
        <v>29</v>
      </c>
      <c r="D48" s="12"/>
      <c r="E48" s="12">
        <v>2.5</v>
      </c>
      <c r="F48" s="13">
        <v>44226</v>
      </c>
      <c r="J48" s="42"/>
      <c r="K48" s="5" t="s">
        <v>56</v>
      </c>
      <c r="L48" s="3">
        <v>6</v>
      </c>
      <c r="M48" s="3"/>
      <c r="N48" s="7">
        <v>44235</v>
      </c>
    </row>
    <row r="49" spans="2:14" x14ac:dyDescent="0.25">
      <c r="B49" s="38"/>
      <c r="C49" s="6"/>
      <c r="D49" s="3" t="s">
        <v>7</v>
      </c>
      <c r="E49" s="3" t="s">
        <v>8</v>
      </c>
      <c r="F49" s="7"/>
      <c r="J49" s="42"/>
      <c r="K49" s="5" t="s">
        <v>45</v>
      </c>
      <c r="L49" s="3"/>
      <c r="M49" s="3">
        <v>1.5</v>
      </c>
      <c r="N49" s="7">
        <v>44235</v>
      </c>
    </row>
    <row r="50" spans="2:14" x14ac:dyDescent="0.25">
      <c r="B50" s="38"/>
      <c r="C50" s="11"/>
      <c r="D50" s="12">
        <f>SUM(D45:D48)</f>
        <v>3</v>
      </c>
      <c r="E50" s="12">
        <f>SUM(E45:E48)</f>
        <v>12.25</v>
      </c>
      <c r="F50" s="13"/>
      <c r="J50" s="42"/>
      <c r="K50" s="5" t="s">
        <v>29</v>
      </c>
      <c r="L50" s="3"/>
      <c r="M50" s="3">
        <v>3.25</v>
      </c>
      <c r="N50" s="7">
        <v>44235</v>
      </c>
    </row>
    <row r="51" spans="2:14" x14ac:dyDescent="0.25">
      <c r="J51" s="42"/>
      <c r="K51" s="5" t="s">
        <v>44</v>
      </c>
      <c r="L51" s="3"/>
      <c r="M51" s="3">
        <v>2.5</v>
      </c>
      <c r="N51" s="7">
        <v>44235</v>
      </c>
    </row>
    <row r="52" spans="2:14" x14ac:dyDescent="0.25">
      <c r="J52" s="42"/>
      <c r="K52" s="6" t="s">
        <v>46</v>
      </c>
      <c r="L52" s="3"/>
      <c r="M52" s="3">
        <v>1.1499999999999999</v>
      </c>
      <c r="N52" s="7">
        <v>44238</v>
      </c>
    </row>
    <row r="53" spans="2:14" x14ac:dyDescent="0.25">
      <c r="J53" s="42"/>
      <c r="K53" s="6" t="s">
        <v>58</v>
      </c>
      <c r="L53" s="3"/>
      <c r="M53" s="3">
        <v>1</v>
      </c>
      <c r="N53" s="7">
        <v>44238</v>
      </c>
    </row>
    <row r="54" spans="2:14" ht="18.75" x14ac:dyDescent="0.3">
      <c r="C54" s="37" t="s">
        <v>85</v>
      </c>
      <c r="D54" s="37"/>
      <c r="E54" s="37"/>
      <c r="J54" s="42"/>
      <c r="K54" s="6" t="s">
        <v>29</v>
      </c>
      <c r="L54" s="3"/>
      <c r="M54" s="3">
        <v>3.25</v>
      </c>
      <c r="N54" s="7">
        <v>44238</v>
      </c>
    </row>
    <row r="55" spans="2:14" x14ac:dyDescent="0.25">
      <c r="C55" s="8" t="s">
        <v>87</v>
      </c>
      <c r="D55" s="9" t="s">
        <v>3</v>
      </c>
      <c r="E55" s="10" t="s">
        <v>1</v>
      </c>
      <c r="J55" s="42"/>
      <c r="K55" s="6" t="s">
        <v>29</v>
      </c>
      <c r="L55" s="3"/>
      <c r="M55" s="3">
        <v>0.5</v>
      </c>
      <c r="N55" s="7">
        <v>44238</v>
      </c>
    </row>
    <row r="56" spans="2:14" x14ac:dyDescent="0.25">
      <c r="C56" s="5" t="s">
        <v>70</v>
      </c>
      <c r="D56" s="3">
        <f>D23</f>
        <v>15.110000000000001</v>
      </c>
      <c r="E56" s="15">
        <f>E23</f>
        <v>34.15</v>
      </c>
      <c r="J56" s="42"/>
      <c r="K56" s="6" t="s">
        <v>44</v>
      </c>
      <c r="L56" s="3"/>
      <c r="M56" s="3">
        <v>6</v>
      </c>
      <c r="N56" s="7">
        <v>44238</v>
      </c>
    </row>
    <row r="57" spans="2:14" x14ac:dyDescent="0.25">
      <c r="C57" s="5" t="s">
        <v>71</v>
      </c>
      <c r="D57" s="3">
        <f>D42</f>
        <v>116.28</v>
      </c>
      <c r="E57" s="15">
        <f>E42</f>
        <v>63.25</v>
      </c>
      <c r="J57" s="42"/>
      <c r="K57" s="6" t="s">
        <v>45</v>
      </c>
      <c r="L57" s="3"/>
      <c r="M57" s="3">
        <v>1.35</v>
      </c>
      <c r="N57" s="7">
        <v>44239</v>
      </c>
    </row>
    <row r="58" spans="2:14" x14ac:dyDescent="0.25">
      <c r="C58" s="5" t="s">
        <v>72</v>
      </c>
      <c r="D58" s="3">
        <f>D50</f>
        <v>3</v>
      </c>
      <c r="E58" s="15">
        <f>E50</f>
        <v>12.25</v>
      </c>
      <c r="J58" s="42"/>
      <c r="K58" s="6" t="s">
        <v>47</v>
      </c>
      <c r="L58" s="3"/>
      <c r="M58" s="3">
        <v>3</v>
      </c>
      <c r="N58" s="7">
        <v>44239</v>
      </c>
    </row>
    <row r="59" spans="2:14" x14ac:dyDescent="0.25">
      <c r="C59" s="5"/>
      <c r="D59" s="48" t="s">
        <v>7</v>
      </c>
      <c r="E59" s="51" t="s">
        <v>8</v>
      </c>
      <c r="J59" s="42"/>
      <c r="K59" s="6" t="s">
        <v>29</v>
      </c>
      <c r="L59" s="3"/>
      <c r="M59" s="3">
        <v>5.75</v>
      </c>
      <c r="N59" s="7">
        <v>44239</v>
      </c>
    </row>
    <row r="60" spans="2:14" x14ac:dyDescent="0.25">
      <c r="C60" s="14"/>
      <c r="D60" s="49">
        <f>SUM(D56:D58)</f>
        <v>134.39000000000001</v>
      </c>
      <c r="E60" s="50">
        <f>SUM(E56:E58)</f>
        <v>109.65</v>
      </c>
      <c r="J60" s="42"/>
      <c r="K60" s="6" t="s">
        <v>44</v>
      </c>
      <c r="L60" s="3"/>
      <c r="M60" s="3">
        <v>4</v>
      </c>
      <c r="N60" s="7">
        <v>44240</v>
      </c>
    </row>
    <row r="61" spans="2:14" x14ac:dyDescent="0.25">
      <c r="J61" s="42"/>
      <c r="K61" s="6" t="s">
        <v>29</v>
      </c>
      <c r="L61" s="3"/>
      <c r="M61" s="3">
        <v>0.5</v>
      </c>
      <c r="N61" s="7">
        <v>44240</v>
      </c>
    </row>
    <row r="62" spans="2:14" x14ac:dyDescent="0.25">
      <c r="J62" s="42"/>
      <c r="K62" s="6" t="s">
        <v>59</v>
      </c>
      <c r="L62" s="3"/>
      <c r="M62" s="3">
        <v>3</v>
      </c>
      <c r="N62" s="7">
        <v>44240</v>
      </c>
    </row>
    <row r="63" spans="2:14" x14ac:dyDescent="0.25">
      <c r="J63" s="42"/>
      <c r="K63" s="6" t="s">
        <v>46</v>
      </c>
      <c r="L63" s="3"/>
      <c r="M63" s="3">
        <v>5.5</v>
      </c>
      <c r="N63" s="7">
        <v>44240</v>
      </c>
    </row>
    <row r="64" spans="2:14" x14ac:dyDescent="0.25">
      <c r="J64" s="42"/>
      <c r="K64" s="6" t="s">
        <v>15</v>
      </c>
      <c r="L64" s="3"/>
      <c r="M64" s="3">
        <v>1.5</v>
      </c>
      <c r="N64" s="7">
        <v>44240</v>
      </c>
    </row>
    <row r="65" spans="10:14" x14ac:dyDescent="0.25">
      <c r="J65" s="42"/>
      <c r="K65" s="6" t="s">
        <v>46</v>
      </c>
      <c r="L65" s="3"/>
      <c r="M65" s="3">
        <v>5</v>
      </c>
      <c r="N65" s="7">
        <v>44241</v>
      </c>
    </row>
    <row r="66" spans="10:14" x14ac:dyDescent="0.25">
      <c r="J66" s="42"/>
      <c r="K66" s="6" t="s">
        <v>44</v>
      </c>
      <c r="L66" s="3"/>
      <c r="M66" s="3">
        <v>5</v>
      </c>
      <c r="N66" s="7">
        <v>44241</v>
      </c>
    </row>
    <row r="67" spans="10:14" x14ac:dyDescent="0.25">
      <c r="J67" s="42"/>
      <c r="K67" s="6" t="s">
        <v>59</v>
      </c>
      <c r="L67" s="3"/>
      <c r="M67" s="3">
        <v>1</v>
      </c>
      <c r="N67" s="7">
        <v>44241</v>
      </c>
    </row>
    <row r="68" spans="10:14" x14ac:dyDescent="0.25">
      <c r="J68" s="42"/>
      <c r="K68" s="6" t="s">
        <v>47</v>
      </c>
      <c r="L68" s="3"/>
      <c r="M68" s="3">
        <v>0.5</v>
      </c>
      <c r="N68" s="7">
        <v>44241</v>
      </c>
    </row>
    <row r="69" spans="10:14" x14ac:dyDescent="0.25">
      <c r="J69" s="42"/>
      <c r="K69" s="6" t="s">
        <v>45</v>
      </c>
      <c r="L69" s="3"/>
      <c r="M69" s="3">
        <v>7</v>
      </c>
      <c r="N69" s="7">
        <v>44241</v>
      </c>
    </row>
    <row r="70" spans="10:14" x14ac:dyDescent="0.25">
      <c r="K70" s="20"/>
      <c r="L70" s="18" t="s">
        <v>7</v>
      </c>
      <c r="M70" s="18" t="s">
        <v>8</v>
      </c>
      <c r="N70" s="19"/>
    </row>
    <row r="71" spans="10:14" x14ac:dyDescent="0.25">
      <c r="K71" s="24"/>
      <c r="L71" s="25">
        <f>SUM(L44:L69)</f>
        <v>34.799999999999997</v>
      </c>
      <c r="M71" s="25">
        <f>SUM(M44:M69)</f>
        <v>62.25</v>
      </c>
      <c r="N71" s="26"/>
    </row>
    <row r="77" spans="10:14" ht="15" customHeight="1" x14ac:dyDescent="0.25">
      <c r="J77" s="42" t="s">
        <v>72</v>
      </c>
      <c r="K77" s="30" t="s">
        <v>2</v>
      </c>
      <c r="L77" s="28" t="s">
        <v>3</v>
      </c>
      <c r="M77" s="28" t="s">
        <v>1</v>
      </c>
      <c r="N77" s="29" t="s">
        <v>4</v>
      </c>
    </row>
    <row r="78" spans="10:14" x14ac:dyDescent="0.25">
      <c r="J78" s="42"/>
      <c r="K78" s="2" t="s">
        <v>74</v>
      </c>
      <c r="L78" s="3">
        <v>2.8</v>
      </c>
      <c r="M78" s="3"/>
      <c r="N78" s="27">
        <v>44242</v>
      </c>
    </row>
    <row r="79" spans="10:14" x14ac:dyDescent="0.25">
      <c r="J79" s="42"/>
      <c r="K79" s="2" t="s">
        <v>28</v>
      </c>
      <c r="L79" s="3">
        <v>3</v>
      </c>
      <c r="M79" s="3"/>
      <c r="N79" s="27">
        <v>44242</v>
      </c>
    </row>
    <row r="80" spans="10:14" x14ac:dyDescent="0.25">
      <c r="J80" s="42"/>
      <c r="K80" s="2" t="s">
        <v>44</v>
      </c>
      <c r="L80" s="3">
        <v>7</v>
      </c>
      <c r="M80" s="3"/>
      <c r="N80" s="27">
        <v>44242</v>
      </c>
    </row>
    <row r="81" spans="10:14" x14ac:dyDescent="0.25">
      <c r="J81" s="42"/>
      <c r="K81" s="3" t="s">
        <v>22</v>
      </c>
      <c r="L81" s="3">
        <v>2.25</v>
      </c>
      <c r="M81" s="3"/>
      <c r="N81" s="27">
        <v>44242</v>
      </c>
    </row>
    <row r="82" spans="10:14" x14ac:dyDescent="0.25">
      <c r="J82" s="42"/>
      <c r="K82" s="2" t="s">
        <v>46</v>
      </c>
      <c r="L82" s="3"/>
      <c r="M82" s="3">
        <v>2</v>
      </c>
      <c r="N82" s="27">
        <v>44243</v>
      </c>
    </row>
    <row r="83" spans="10:14" x14ac:dyDescent="0.25">
      <c r="J83" s="42"/>
      <c r="K83" s="5" t="s">
        <v>73</v>
      </c>
      <c r="L83" s="3"/>
      <c r="M83" s="3">
        <v>1</v>
      </c>
      <c r="N83" s="27">
        <v>44243</v>
      </c>
    </row>
    <row r="84" spans="10:14" x14ac:dyDescent="0.25">
      <c r="J84" s="42"/>
      <c r="K84" s="5" t="s">
        <v>6</v>
      </c>
      <c r="L84" s="3"/>
      <c r="M84" s="3">
        <v>2</v>
      </c>
      <c r="N84" s="7">
        <v>44243</v>
      </c>
    </row>
    <row r="85" spans="10:14" x14ac:dyDescent="0.25">
      <c r="J85" s="42"/>
      <c r="K85" s="5" t="s">
        <v>29</v>
      </c>
      <c r="L85" s="3"/>
      <c r="M85" s="3">
        <v>1</v>
      </c>
      <c r="N85" s="7">
        <v>44244</v>
      </c>
    </row>
    <row r="86" spans="10:14" x14ac:dyDescent="0.25">
      <c r="J86" s="42"/>
      <c r="K86" s="5" t="s">
        <v>59</v>
      </c>
      <c r="L86" s="3"/>
      <c r="M86" s="3">
        <v>3</v>
      </c>
      <c r="N86" s="7">
        <v>44244</v>
      </c>
    </row>
    <row r="87" spans="10:14" x14ac:dyDescent="0.25">
      <c r="J87" s="42"/>
      <c r="K87" s="6" t="s">
        <v>46</v>
      </c>
      <c r="L87" s="3">
        <v>18.8</v>
      </c>
      <c r="M87" s="3"/>
      <c r="N87" s="7">
        <v>44244</v>
      </c>
    </row>
    <row r="88" spans="10:14" x14ac:dyDescent="0.25">
      <c r="J88" s="42"/>
      <c r="K88" s="5" t="s">
        <v>73</v>
      </c>
      <c r="L88" s="3"/>
      <c r="M88" s="3">
        <v>1</v>
      </c>
      <c r="N88" s="7">
        <v>44244</v>
      </c>
    </row>
    <row r="89" spans="10:14" x14ac:dyDescent="0.25">
      <c r="J89" s="42"/>
      <c r="K89" s="5" t="s">
        <v>29</v>
      </c>
      <c r="L89" s="3"/>
      <c r="M89" s="3">
        <v>2</v>
      </c>
      <c r="N89" s="7">
        <v>44245</v>
      </c>
    </row>
    <row r="90" spans="10:14" x14ac:dyDescent="0.25">
      <c r="J90" s="42"/>
      <c r="K90" s="5" t="s">
        <v>44</v>
      </c>
      <c r="L90" s="3"/>
      <c r="M90" s="3">
        <v>2.5</v>
      </c>
      <c r="N90" s="7">
        <v>44245</v>
      </c>
    </row>
    <row r="91" spans="10:14" x14ac:dyDescent="0.25">
      <c r="J91" s="42"/>
      <c r="K91" s="5" t="s">
        <v>73</v>
      </c>
      <c r="L91" s="3">
        <v>2.5</v>
      </c>
      <c r="M91" s="3">
        <v>1</v>
      </c>
      <c r="N91" s="7">
        <v>44245</v>
      </c>
    </row>
    <row r="92" spans="10:14" x14ac:dyDescent="0.25">
      <c r="J92" s="42"/>
      <c r="K92" s="5" t="s">
        <v>47</v>
      </c>
      <c r="L92" s="3"/>
      <c r="M92" s="3">
        <v>1</v>
      </c>
      <c r="N92" s="7">
        <v>44245</v>
      </c>
    </row>
    <row r="93" spans="10:14" x14ac:dyDescent="0.25">
      <c r="J93" s="42"/>
      <c r="K93" s="6" t="s">
        <v>29</v>
      </c>
      <c r="L93" s="3"/>
      <c r="M93" s="3">
        <v>2</v>
      </c>
      <c r="N93" s="7">
        <v>44246</v>
      </c>
    </row>
    <row r="94" spans="10:14" x14ac:dyDescent="0.25">
      <c r="J94" s="42"/>
      <c r="K94" s="6" t="s">
        <v>44</v>
      </c>
      <c r="L94" s="3"/>
      <c r="M94" s="3">
        <v>5</v>
      </c>
      <c r="N94" s="7">
        <v>44246</v>
      </c>
    </row>
    <row r="95" spans="10:14" x14ac:dyDescent="0.25">
      <c r="J95" s="42"/>
      <c r="K95" s="6" t="s">
        <v>13</v>
      </c>
      <c r="L95" s="3"/>
      <c r="M95" s="3">
        <v>1</v>
      </c>
      <c r="N95" s="7">
        <v>44246</v>
      </c>
    </row>
    <row r="96" spans="10:14" x14ac:dyDescent="0.25">
      <c r="J96" s="42"/>
      <c r="K96" s="6" t="s">
        <v>47</v>
      </c>
      <c r="L96" s="3"/>
      <c r="M96" s="3">
        <v>3</v>
      </c>
      <c r="N96" s="7">
        <v>44246</v>
      </c>
    </row>
    <row r="97" spans="10:14" x14ac:dyDescent="0.25">
      <c r="J97" s="42"/>
      <c r="K97" s="6" t="s">
        <v>46</v>
      </c>
      <c r="L97" s="3"/>
      <c r="M97" s="3">
        <v>2.2999999999999998</v>
      </c>
      <c r="N97" s="7">
        <v>44246</v>
      </c>
    </row>
    <row r="98" spans="10:14" x14ac:dyDescent="0.25">
      <c r="J98" s="42"/>
      <c r="K98" s="6" t="s">
        <v>28</v>
      </c>
      <c r="L98" s="3"/>
      <c r="M98" s="3">
        <v>1</v>
      </c>
      <c r="N98" s="7">
        <v>44246</v>
      </c>
    </row>
    <row r="99" spans="10:14" x14ac:dyDescent="0.25">
      <c r="J99" s="42"/>
      <c r="K99" s="6" t="s">
        <v>75</v>
      </c>
      <c r="L99" s="3"/>
      <c r="M99" s="3">
        <v>1</v>
      </c>
      <c r="N99" s="7">
        <v>44246</v>
      </c>
    </row>
    <row r="100" spans="10:14" x14ac:dyDescent="0.25">
      <c r="J100" s="42"/>
      <c r="K100" s="6" t="s">
        <v>78</v>
      </c>
      <c r="L100" s="3"/>
      <c r="M100" s="3">
        <v>1</v>
      </c>
      <c r="N100" s="7">
        <v>44246</v>
      </c>
    </row>
    <row r="101" spans="10:14" x14ac:dyDescent="0.25">
      <c r="J101" s="42"/>
      <c r="K101" s="6" t="s">
        <v>82</v>
      </c>
      <c r="L101" s="3">
        <v>14.65</v>
      </c>
      <c r="M101" s="3"/>
      <c r="N101" s="7">
        <v>44246</v>
      </c>
    </row>
    <row r="102" spans="10:14" x14ac:dyDescent="0.25">
      <c r="J102" s="42"/>
      <c r="K102" s="6" t="s">
        <v>79</v>
      </c>
      <c r="L102" s="3">
        <v>0.75</v>
      </c>
      <c r="M102" s="3"/>
      <c r="N102" s="7">
        <v>44246</v>
      </c>
    </row>
    <row r="103" spans="10:14" x14ac:dyDescent="0.25">
      <c r="J103" s="42"/>
      <c r="K103" s="6" t="s">
        <v>80</v>
      </c>
      <c r="L103" s="3">
        <v>1.8</v>
      </c>
      <c r="M103" s="3"/>
      <c r="N103" s="7">
        <v>44246</v>
      </c>
    </row>
    <row r="104" spans="10:14" x14ac:dyDescent="0.25">
      <c r="J104" s="42"/>
      <c r="K104" s="6" t="s">
        <v>81</v>
      </c>
      <c r="L104" s="3">
        <v>1.5</v>
      </c>
      <c r="M104" s="3"/>
      <c r="N104" s="7">
        <v>44246</v>
      </c>
    </row>
    <row r="105" spans="10:14" x14ac:dyDescent="0.25">
      <c r="J105" s="42"/>
      <c r="K105" s="6" t="s">
        <v>22</v>
      </c>
      <c r="L105" s="3">
        <v>2.25</v>
      </c>
      <c r="M105" s="3"/>
      <c r="N105" s="7">
        <v>44246</v>
      </c>
    </row>
    <row r="106" spans="10:14" x14ac:dyDescent="0.25">
      <c r="J106" s="42"/>
      <c r="K106" s="6" t="s">
        <v>55</v>
      </c>
      <c r="L106" s="3">
        <v>9</v>
      </c>
      <c r="M106" s="3"/>
      <c r="N106" s="7">
        <v>44246</v>
      </c>
    </row>
    <row r="107" spans="10:14" x14ac:dyDescent="0.25">
      <c r="J107" s="42"/>
      <c r="K107" s="6" t="s">
        <v>13</v>
      </c>
      <c r="L107" s="3"/>
      <c r="M107" s="3">
        <v>1</v>
      </c>
      <c r="N107" s="7">
        <v>44247</v>
      </c>
    </row>
    <row r="108" spans="10:14" x14ac:dyDescent="0.25">
      <c r="J108" s="42"/>
      <c r="K108" s="11" t="s">
        <v>29</v>
      </c>
      <c r="L108" s="12"/>
      <c r="M108" s="12">
        <v>3.25</v>
      </c>
      <c r="N108" s="7">
        <v>44247</v>
      </c>
    </row>
    <row r="109" spans="10:14" x14ac:dyDescent="0.25">
      <c r="J109" s="42"/>
      <c r="K109" s="6" t="s">
        <v>46</v>
      </c>
      <c r="L109" s="3"/>
      <c r="M109" s="3">
        <v>1</v>
      </c>
      <c r="N109" s="7">
        <v>44247</v>
      </c>
    </row>
    <row r="110" spans="10:14" x14ac:dyDescent="0.25">
      <c r="J110" s="42"/>
      <c r="K110" s="6" t="s">
        <v>75</v>
      </c>
      <c r="L110" s="3"/>
      <c r="M110" s="3">
        <v>2</v>
      </c>
      <c r="N110" s="7">
        <v>44247</v>
      </c>
    </row>
    <row r="111" spans="10:14" x14ac:dyDescent="0.25">
      <c r="J111" s="42"/>
      <c r="K111" s="6" t="s">
        <v>47</v>
      </c>
      <c r="L111" s="3"/>
      <c r="M111" s="3">
        <v>2</v>
      </c>
      <c r="N111" s="7">
        <v>44247</v>
      </c>
    </row>
    <row r="112" spans="10:14" x14ac:dyDescent="0.25">
      <c r="J112" s="42"/>
      <c r="K112" s="6" t="s">
        <v>12</v>
      </c>
      <c r="L112" s="3"/>
      <c r="M112" s="3"/>
      <c r="N112" s="7">
        <v>44247</v>
      </c>
    </row>
    <row r="113" spans="10:14" x14ac:dyDescent="0.25">
      <c r="J113" s="42"/>
      <c r="K113" s="6" t="s">
        <v>76</v>
      </c>
      <c r="L113" s="3"/>
      <c r="M113" s="3"/>
      <c r="N113" s="7">
        <v>44247</v>
      </c>
    </row>
    <row r="114" spans="10:14" x14ac:dyDescent="0.25">
      <c r="J114" s="42"/>
      <c r="K114" s="6" t="s">
        <v>44</v>
      </c>
      <c r="L114" s="3"/>
      <c r="M114" s="3">
        <v>1</v>
      </c>
      <c r="N114" s="7">
        <v>44248</v>
      </c>
    </row>
    <row r="115" spans="10:14" x14ac:dyDescent="0.25">
      <c r="J115" s="42"/>
      <c r="K115" s="6" t="s">
        <v>59</v>
      </c>
      <c r="L115" s="3"/>
      <c r="M115" s="3">
        <v>0.5</v>
      </c>
      <c r="N115" s="7">
        <v>44248</v>
      </c>
    </row>
    <row r="116" spans="10:14" x14ac:dyDescent="0.25">
      <c r="J116" s="42"/>
      <c r="K116" s="6" t="s">
        <v>83</v>
      </c>
      <c r="L116" s="3"/>
      <c r="M116" s="3">
        <v>1</v>
      </c>
      <c r="N116" s="7">
        <v>44248</v>
      </c>
    </row>
    <row r="117" spans="10:14" x14ac:dyDescent="0.25">
      <c r="J117" s="42"/>
      <c r="K117" s="6" t="s">
        <v>28</v>
      </c>
      <c r="L117" s="3"/>
      <c r="M117" s="3">
        <v>2</v>
      </c>
      <c r="N117" s="7">
        <v>44248</v>
      </c>
    </row>
    <row r="118" spans="10:14" x14ac:dyDescent="0.25">
      <c r="K118" s="6" t="s">
        <v>75</v>
      </c>
      <c r="L118" s="3"/>
      <c r="M118" s="3">
        <v>3</v>
      </c>
      <c r="N118" s="7">
        <v>44248</v>
      </c>
    </row>
    <row r="119" spans="10:14" x14ac:dyDescent="0.25">
      <c r="K119" s="24"/>
      <c r="L119" s="25">
        <f>SUM(L78:L117)</f>
        <v>66.3</v>
      </c>
      <c r="M119" s="25">
        <f>SUM(M78:M118)</f>
        <v>49.55</v>
      </c>
      <c r="N119" s="26"/>
    </row>
    <row r="125" spans="10:14" ht="15" customHeight="1" x14ac:dyDescent="0.25">
      <c r="J125" s="36" t="s">
        <v>84</v>
      </c>
      <c r="K125" s="30" t="s">
        <v>2</v>
      </c>
      <c r="L125" s="28" t="s">
        <v>3</v>
      </c>
      <c r="M125" s="28" t="s">
        <v>1</v>
      </c>
      <c r="N125" s="29" t="s">
        <v>4</v>
      </c>
    </row>
    <row r="126" spans="10:14" x14ac:dyDescent="0.25">
      <c r="J126" s="36"/>
      <c r="K126" s="3" t="s">
        <v>77</v>
      </c>
      <c r="L126" s="3">
        <v>7.5</v>
      </c>
      <c r="M126" s="3"/>
      <c r="N126" s="7">
        <v>44249</v>
      </c>
    </row>
    <row r="127" spans="10:14" x14ac:dyDescent="0.25">
      <c r="J127" s="36"/>
      <c r="K127" s="6"/>
      <c r="L127" s="3"/>
      <c r="M127" s="3"/>
      <c r="N127" s="7"/>
    </row>
    <row r="128" spans="10:14" x14ac:dyDescent="0.25">
      <c r="J128" s="36"/>
      <c r="K128" s="20"/>
      <c r="L128" s="18" t="s">
        <v>7</v>
      </c>
      <c r="M128" s="18" t="s">
        <v>8</v>
      </c>
      <c r="N128" s="19"/>
    </row>
    <row r="129" spans="10:14" x14ac:dyDescent="0.25">
      <c r="J129" s="36"/>
      <c r="K129" s="24"/>
      <c r="L129" s="25">
        <f>SUM(L126:L127)</f>
        <v>7.5</v>
      </c>
      <c r="M129" s="25">
        <f>SUM(M126:M127)</f>
        <v>0</v>
      </c>
      <c r="N129" s="26"/>
    </row>
  </sheetData>
  <mergeCells count="11">
    <mergeCell ref="J125:J129"/>
    <mergeCell ref="C54:E54"/>
    <mergeCell ref="R4:T4"/>
    <mergeCell ref="B44:B50"/>
    <mergeCell ref="K3:N3"/>
    <mergeCell ref="C3:F3"/>
    <mergeCell ref="B5:B21"/>
    <mergeCell ref="B28:B40"/>
    <mergeCell ref="J5:J36"/>
    <mergeCell ref="J43:J69"/>
    <mergeCell ref="J77:J117"/>
  </mergeCells>
  <phoneticPr fontId="1" type="noConversion"/>
  <pageMargins left="0.7" right="0.7" top="0.75" bottom="0.75" header="0.3" footer="0.3"/>
  <pageSetup orientation="portrait"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71651-9E42-4770-A45E-4386ACEC7A20}">
  <dimension ref="B2:J160"/>
  <sheetViews>
    <sheetView topLeftCell="A149" workbookViewId="0">
      <selection activeCell="E144" sqref="E144:E155"/>
    </sheetView>
  </sheetViews>
  <sheetFormatPr baseColWidth="10" defaultRowHeight="15" x14ac:dyDescent="0.25"/>
  <cols>
    <col min="3" max="3" width="25.28515625" customWidth="1"/>
    <col min="4" max="4" width="17.85546875" customWidth="1"/>
    <col min="5" max="5" width="23.85546875" customWidth="1"/>
    <col min="6" max="6" width="42.140625" customWidth="1"/>
  </cols>
  <sheetData>
    <row r="2" spans="3:6" ht="21" x14ac:dyDescent="0.35">
      <c r="C2" s="39" t="s">
        <v>5</v>
      </c>
      <c r="D2" s="40"/>
      <c r="E2" s="40"/>
      <c r="F2" s="41"/>
    </row>
    <row r="3" spans="3:6" x14ac:dyDescent="0.25">
      <c r="C3" s="8" t="s">
        <v>2</v>
      </c>
      <c r="D3" s="9" t="s">
        <v>3</v>
      </c>
      <c r="E3" s="9" t="s">
        <v>1</v>
      </c>
      <c r="F3" s="10" t="s">
        <v>4</v>
      </c>
    </row>
    <row r="4" spans="3:6" x14ac:dyDescent="0.25">
      <c r="C4" s="5" t="s">
        <v>6</v>
      </c>
      <c r="D4" s="3"/>
      <c r="E4" s="3">
        <v>1.25</v>
      </c>
      <c r="F4" s="7">
        <v>44210</v>
      </c>
    </row>
    <row r="5" spans="3:6" x14ac:dyDescent="0.25">
      <c r="C5" s="5" t="s">
        <v>9</v>
      </c>
      <c r="D5" s="3"/>
      <c r="E5" s="3">
        <v>1</v>
      </c>
      <c r="F5" s="7">
        <v>44210</v>
      </c>
    </row>
    <row r="6" spans="3:6" x14ac:dyDescent="0.25">
      <c r="C6" s="6" t="s">
        <v>10</v>
      </c>
      <c r="D6" s="3"/>
      <c r="E6" s="3">
        <v>5.15</v>
      </c>
      <c r="F6" s="7">
        <v>44210</v>
      </c>
    </row>
    <row r="7" spans="3:6" x14ac:dyDescent="0.25">
      <c r="C7" s="6" t="s">
        <v>15</v>
      </c>
      <c r="D7" s="3"/>
      <c r="E7" s="3">
        <v>1.5</v>
      </c>
      <c r="F7" s="7">
        <v>44210</v>
      </c>
    </row>
    <row r="8" spans="3:6" x14ac:dyDescent="0.25">
      <c r="C8" s="6" t="s">
        <v>16</v>
      </c>
      <c r="D8" s="3"/>
      <c r="E8" s="3">
        <v>1</v>
      </c>
      <c r="F8" s="7">
        <v>44210</v>
      </c>
    </row>
    <row r="9" spans="3:6" x14ac:dyDescent="0.25">
      <c r="C9" s="6" t="s">
        <v>28</v>
      </c>
      <c r="D9" s="3"/>
      <c r="E9" s="3">
        <v>2</v>
      </c>
      <c r="F9" s="7">
        <v>44210</v>
      </c>
    </row>
    <row r="10" spans="3:6" x14ac:dyDescent="0.25">
      <c r="C10" s="5" t="s">
        <v>6</v>
      </c>
      <c r="D10" s="3"/>
      <c r="E10" s="3">
        <v>10</v>
      </c>
      <c r="F10" s="7">
        <v>44213</v>
      </c>
    </row>
    <row r="11" spans="3:6" x14ac:dyDescent="0.25">
      <c r="C11" s="5" t="s">
        <v>9</v>
      </c>
      <c r="D11" s="3"/>
      <c r="E11" s="3">
        <v>5</v>
      </c>
      <c r="F11" s="7">
        <v>44213</v>
      </c>
    </row>
    <row r="12" spans="3:6" x14ac:dyDescent="0.25">
      <c r="C12" s="6" t="s">
        <v>28</v>
      </c>
      <c r="D12" s="3"/>
      <c r="E12" s="3">
        <v>7</v>
      </c>
      <c r="F12" s="7">
        <v>44213</v>
      </c>
    </row>
    <row r="13" spans="3:6" x14ac:dyDescent="0.25">
      <c r="C13" s="6" t="s">
        <v>13</v>
      </c>
      <c r="D13" s="3"/>
      <c r="E13" s="3">
        <v>0.25</v>
      </c>
      <c r="F13" s="7">
        <v>44213</v>
      </c>
    </row>
    <row r="14" spans="3:6" x14ac:dyDescent="0.25">
      <c r="C14" s="6" t="s">
        <v>21</v>
      </c>
      <c r="D14" s="3">
        <v>1.56</v>
      </c>
      <c r="E14" s="3"/>
      <c r="F14" s="7">
        <v>44214</v>
      </c>
    </row>
    <row r="15" spans="3:6" x14ac:dyDescent="0.25">
      <c r="C15" s="6" t="s">
        <v>20</v>
      </c>
      <c r="D15" s="3">
        <v>1.56</v>
      </c>
      <c r="E15" s="3"/>
      <c r="F15" s="7">
        <v>44214</v>
      </c>
    </row>
    <row r="16" spans="3:6" x14ac:dyDescent="0.25">
      <c r="C16" s="6" t="s">
        <v>22</v>
      </c>
      <c r="D16" s="3">
        <v>1.5</v>
      </c>
      <c r="E16" s="3"/>
      <c r="F16" s="7">
        <v>44214</v>
      </c>
    </row>
    <row r="17" spans="3:6" x14ac:dyDescent="0.25">
      <c r="C17" s="6" t="s">
        <v>23</v>
      </c>
      <c r="D17" s="3">
        <v>2.5499999999999998</v>
      </c>
      <c r="E17" s="3"/>
      <c r="F17" s="7">
        <v>44214</v>
      </c>
    </row>
    <row r="18" spans="3:6" x14ac:dyDescent="0.25">
      <c r="C18" s="6" t="s">
        <v>23</v>
      </c>
      <c r="D18" s="3">
        <v>1.35</v>
      </c>
      <c r="E18" s="3"/>
      <c r="F18" s="7">
        <v>44214</v>
      </c>
    </row>
    <row r="19" spans="3:6" x14ac:dyDescent="0.25">
      <c r="C19" s="6" t="s">
        <v>24</v>
      </c>
      <c r="D19" s="3">
        <v>2</v>
      </c>
      <c r="E19" s="3"/>
      <c r="F19" s="7">
        <v>44214</v>
      </c>
    </row>
    <row r="20" spans="3:6" x14ac:dyDescent="0.25">
      <c r="C20" s="6" t="s">
        <v>25</v>
      </c>
      <c r="D20" s="3">
        <v>1.05</v>
      </c>
      <c r="E20" s="3"/>
      <c r="F20" s="7">
        <v>44214</v>
      </c>
    </row>
    <row r="21" spans="3:6" x14ac:dyDescent="0.25">
      <c r="C21" s="6" t="s">
        <v>17</v>
      </c>
      <c r="D21" s="3">
        <v>0.75</v>
      </c>
      <c r="E21" s="3"/>
      <c r="F21" s="7">
        <v>44214</v>
      </c>
    </row>
    <row r="22" spans="3:6" x14ac:dyDescent="0.25">
      <c r="C22" s="6" t="s">
        <v>26</v>
      </c>
      <c r="D22" s="3">
        <v>1.9</v>
      </c>
      <c r="E22" s="3"/>
      <c r="F22" s="7">
        <v>44215</v>
      </c>
    </row>
    <row r="23" spans="3:6" x14ac:dyDescent="0.25">
      <c r="C23" s="6" t="s">
        <v>27</v>
      </c>
      <c r="D23" s="3">
        <v>0.89</v>
      </c>
      <c r="E23" s="3"/>
      <c r="F23" s="7">
        <v>44216</v>
      </c>
    </row>
    <row r="24" spans="3:6" x14ac:dyDescent="0.25">
      <c r="C24" s="5" t="s">
        <v>6</v>
      </c>
      <c r="D24" s="3"/>
      <c r="E24" s="3">
        <v>19</v>
      </c>
      <c r="F24" s="7">
        <v>44217</v>
      </c>
    </row>
    <row r="25" spans="3:6" x14ac:dyDescent="0.25">
      <c r="C25" s="5" t="s">
        <v>9</v>
      </c>
      <c r="D25" s="3"/>
      <c r="E25" s="3">
        <v>3</v>
      </c>
      <c r="F25" s="7">
        <v>44217</v>
      </c>
    </row>
    <row r="26" spans="3:6" x14ac:dyDescent="0.25">
      <c r="C26" s="6" t="s">
        <v>10</v>
      </c>
      <c r="D26" s="3"/>
      <c r="E26" s="3">
        <v>4</v>
      </c>
      <c r="F26" s="7">
        <v>44217</v>
      </c>
    </row>
    <row r="27" spans="3:6" x14ac:dyDescent="0.25">
      <c r="C27" s="6" t="s">
        <v>11</v>
      </c>
      <c r="D27" s="3">
        <v>2.2999999999999998</v>
      </c>
      <c r="E27" s="3">
        <v>5</v>
      </c>
      <c r="F27" s="7">
        <v>44217</v>
      </c>
    </row>
    <row r="28" spans="3:6" x14ac:dyDescent="0.25">
      <c r="C28" s="5" t="s">
        <v>6</v>
      </c>
      <c r="D28" s="3">
        <v>15.75</v>
      </c>
      <c r="E28" s="3"/>
      <c r="F28" s="7">
        <v>44218</v>
      </c>
    </row>
    <row r="29" spans="3:6" x14ac:dyDescent="0.25">
      <c r="C29" s="5" t="s">
        <v>6</v>
      </c>
      <c r="D29" s="3"/>
      <c r="E29" s="4">
        <v>7</v>
      </c>
      <c r="F29" s="7">
        <v>44221</v>
      </c>
    </row>
    <row r="30" spans="3:6" x14ac:dyDescent="0.25">
      <c r="C30" s="5" t="s">
        <v>9</v>
      </c>
      <c r="D30" s="3"/>
      <c r="E30" s="3">
        <v>3</v>
      </c>
      <c r="F30" s="7">
        <v>44221</v>
      </c>
    </row>
    <row r="31" spans="3:6" x14ac:dyDescent="0.25">
      <c r="C31" s="6" t="s">
        <v>10</v>
      </c>
      <c r="D31" s="3"/>
      <c r="E31" s="3">
        <v>2</v>
      </c>
      <c r="F31" s="7">
        <v>44221</v>
      </c>
    </row>
    <row r="32" spans="3:6" x14ac:dyDescent="0.25">
      <c r="C32" s="6" t="s">
        <v>11</v>
      </c>
      <c r="D32" s="3"/>
      <c r="E32" s="3">
        <v>1</v>
      </c>
      <c r="F32" s="7">
        <v>44221</v>
      </c>
    </row>
    <row r="33" spans="3:6" x14ac:dyDescent="0.25">
      <c r="C33" s="6" t="s">
        <v>12</v>
      </c>
      <c r="D33" s="3"/>
      <c r="E33" s="3">
        <v>1</v>
      </c>
      <c r="F33" s="7">
        <v>44221</v>
      </c>
    </row>
    <row r="34" spans="3:6" x14ac:dyDescent="0.25">
      <c r="C34" s="6" t="s">
        <v>13</v>
      </c>
      <c r="D34" s="3"/>
      <c r="E34" s="3">
        <v>0.25</v>
      </c>
      <c r="F34" s="7">
        <v>44221</v>
      </c>
    </row>
    <row r="35" spans="3:6" x14ac:dyDescent="0.25">
      <c r="C35" s="5" t="s">
        <v>6</v>
      </c>
      <c r="D35" s="3">
        <v>29.25</v>
      </c>
      <c r="E35" s="3">
        <v>10</v>
      </c>
      <c r="F35" s="7">
        <v>44223</v>
      </c>
    </row>
    <row r="36" spans="3:6" x14ac:dyDescent="0.25">
      <c r="C36" s="5" t="s">
        <v>9</v>
      </c>
      <c r="D36" s="3">
        <v>22.28</v>
      </c>
      <c r="E36" s="3">
        <v>2.5</v>
      </c>
      <c r="F36" s="7">
        <v>44223</v>
      </c>
    </row>
    <row r="37" spans="3:6" x14ac:dyDescent="0.25">
      <c r="C37" s="6" t="s">
        <v>11</v>
      </c>
      <c r="D37" s="3"/>
      <c r="E37" s="3">
        <v>3.5</v>
      </c>
      <c r="F37" s="7">
        <v>44223</v>
      </c>
    </row>
    <row r="38" spans="3:6" x14ac:dyDescent="0.25">
      <c r="C38" s="6" t="s">
        <v>14</v>
      </c>
      <c r="D38" s="3">
        <v>4.25</v>
      </c>
      <c r="E38" s="3">
        <v>1</v>
      </c>
      <c r="F38" s="7">
        <v>44223</v>
      </c>
    </row>
    <row r="39" spans="3:6" x14ac:dyDescent="0.25">
      <c r="C39" s="6" t="s">
        <v>17</v>
      </c>
      <c r="D39" s="3">
        <v>3.5</v>
      </c>
      <c r="E39" s="3"/>
      <c r="F39" s="7">
        <v>44223</v>
      </c>
    </row>
    <row r="40" spans="3:6" x14ac:dyDescent="0.25">
      <c r="C40" s="6" t="s">
        <v>18</v>
      </c>
      <c r="D40" s="3">
        <v>2.2999999999999998</v>
      </c>
      <c r="E40" s="2"/>
      <c r="F40" s="7">
        <v>44223</v>
      </c>
    </row>
    <row r="41" spans="3:6" x14ac:dyDescent="0.25">
      <c r="C41" s="6" t="s">
        <v>19</v>
      </c>
      <c r="D41" s="3">
        <v>1.95</v>
      </c>
      <c r="E41" s="3"/>
      <c r="F41" s="7">
        <v>44223</v>
      </c>
    </row>
    <row r="42" spans="3:6" x14ac:dyDescent="0.25">
      <c r="C42" s="6" t="s">
        <v>20</v>
      </c>
      <c r="D42" s="3">
        <v>1.7</v>
      </c>
      <c r="E42" s="3"/>
      <c r="F42" s="7">
        <v>44223</v>
      </c>
    </row>
    <row r="43" spans="3:6" x14ac:dyDescent="0.25">
      <c r="C43" s="6" t="s">
        <v>28</v>
      </c>
      <c r="D43" s="3">
        <v>3</v>
      </c>
      <c r="E43" s="3"/>
      <c r="F43" s="7">
        <v>44223</v>
      </c>
    </row>
    <row r="44" spans="3:6" x14ac:dyDescent="0.25">
      <c r="C44" s="6" t="s">
        <v>29</v>
      </c>
      <c r="D44" s="3">
        <v>30</v>
      </c>
      <c r="E44" s="3"/>
      <c r="F44" s="7">
        <v>44223</v>
      </c>
    </row>
    <row r="45" spans="3:6" x14ac:dyDescent="0.25">
      <c r="C45" s="6" t="s">
        <v>28</v>
      </c>
      <c r="D45" s="3">
        <v>3</v>
      </c>
      <c r="E45" s="3"/>
      <c r="F45" s="7">
        <v>44225</v>
      </c>
    </row>
    <row r="46" spans="3:6" x14ac:dyDescent="0.25">
      <c r="C46" s="5" t="s">
        <v>6</v>
      </c>
      <c r="D46" s="3"/>
      <c r="E46" s="3">
        <v>5.25</v>
      </c>
      <c r="F46" s="7">
        <v>44226</v>
      </c>
    </row>
    <row r="47" spans="3:6" x14ac:dyDescent="0.25">
      <c r="C47" s="5" t="s">
        <v>9</v>
      </c>
      <c r="D47" s="3"/>
      <c r="E47" s="3">
        <v>1</v>
      </c>
      <c r="F47" s="7">
        <v>44226</v>
      </c>
    </row>
    <row r="48" spans="3:6" x14ac:dyDescent="0.25">
      <c r="C48" s="6" t="s">
        <v>28</v>
      </c>
      <c r="D48" s="3"/>
      <c r="E48" s="3">
        <v>3.5</v>
      </c>
      <c r="F48" s="7">
        <v>44226</v>
      </c>
    </row>
    <row r="49" spans="3:6" x14ac:dyDescent="0.25">
      <c r="C49" s="11" t="s">
        <v>29</v>
      </c>
      <c r="D49" s="12"/>
      <c r="E49" s="12">
        <v>2.5</v>
      </c>
      <c r="F49" s="13">
        <v>44226</v>
      </c>
    </row>
    <row r="50" spans="3:6" x14ac:dyDescent="0.25">
      <c r="D50" s="2" t="s">
        <v>7</v>
      </c>
      <c r="E50" s="2" t="s">
        <v>8</v>
      </c>
    </row>
    <row r="51" spans="3:6" x14ac:dyDescent="0.25">
      <c r="D51" s="3">
        <f>SUM(D4:D49)</f>
        <v>134.38999999999999</v>
      </c>
      <c r="E51" s="3">
        <f>SUM(E4:E49)</f>
        <v>108.65</v>
      </c>
    </row>
    <row r="55" spans="3:6" ht="21" x14ac:dyDescent="0.35">
      <c r="C55" s="39" t="s">
        <v>33</v>
      </c>
      <c r="D55" s="40"/>
      <c r="E55" s="40"/>
      <c r="F55" s="41"/>
    </row>
    <row r="56" spans="3:6" x14ac:dyDescent="0.25">
      <c r="C56" s="8" t="s">
        <v>2</v>
      </c>
      <c r="D56" s="9" t="s">
        <v>3</v>
      </c>
      <c r="E56" s="9" t="s">
        <v>1</v>
      </c>
      <c r="F56" s="10" t="s">
        <v>4</v>
      </c>
    </row>
    <row r="57" spans="3:6" x14ac:dyDescent="0.25">
      <c r="C57" s="6" t="s">
        <v>44</v>
      </c>
      <c r="D57" s="3">
        <v>13.5</v>
      </c>
      <c r="E57" s="3">
        <v>7</v>
      </c>
      <c r="F57" s="7">
        <v>44228</v>
      </c>
    </row>
    <row r="58" spans="3:6" x14ac:dyDescent="0.25">
      <c r="C58" s="6" t="s">
        <v>29</v>
      </c>
      <c r="D58" s="3"/>
      <c r="E58" s="3">
        <v>4</v>
      </c>
      <c r="F58" s="7">
        <v>44228</v>
      </c>
    </row>
    <row r="59" spans="3:6" x14ac:dyDescent="0.25">
      <c r="C59" s="6" t="s">
        <v>28</v>
      </c>
      <c r="D59" s="3">
        <v>4</v>
      </c>
      <c r="E59" s="3">
        <v>2</v>
      </c>
      <c r="F59" s="7">
        <v>44228</v>
      </c>
    </row>
    <row r="60" spans="3:6" x14ac:dyDescent="0.25">
      <c r="C60" s="6" t="s">
        <v>46</v>
      </c>
      <c r="D60" s="3"/>
      <c r="E60" s="3">
        <v>1.5</v>
      </c>
      <c r="F60" s="7">
        <v>44228</v>
      </c>
    </row>
    <row r="61" spans="3:6" x14ac:dyDescent="0.25">
      <c r="C61" s="6" t="s">
        <v>15</v>
      </c>
      <c r="D61" s="3">
        <v>2.4</v>
      </c>
      <c r="E61" s="3">
        <v>1.5</v>
      </c>
      <c r="F61" s="7">
        <v>44228</v>
      </c>
    </row>
    <row r="62" spans="3:6" x14ac:dyDescent="0.25">
      <c r="C62" s="5" t="s">
        <v>50</v>
      </c>
      <c r="D62" s="3">
        <v>1.7</v>
      </c>
      <c r="E62" s="3"/>
      <c r="F62" s="7">
        <v>44228</v>
      </c>
    </row>
    <row r="63" spans="3:6" x14ac:dyDescent="0.25">
      <c r="C63" s="5" t="s">
        <v>51</v>
      </c>
      <c r="D63" s="3">
        <v>2.25</v>
      </c>
      <c r="E63" s="3"/>
      <c r="F63" s="7">
        <v>44228</v>
      </c>
    </row>
    <row r="64" spans="3:6" x14ac:dyDescent="0.25">
      <c r="C64" s="5" t="s">
        <v>52</v>
      </c>
      <c r="D64" s="3">
        <v>1.1499999999999999</v>
      </c>
      <c r="E64" s="3"/>
      <c r="F64" s="7">
        <v>44228</v>
      </c>
    </row>
    <row r="65" spans="3:9" x14ac:dyDescent="0.25">
      <c r="C65" s="5" t="s">
        <v>22</v>
      </c>
      <c r="D65" s="3">
        <v>2.25</v>
      </c>
      <c r="E65" s="3"/>
      <c r="F65" s="7">
        <v>44228</v>
      </c>
    </row>
    <row r="66" spans="3:9" x14ac:dyDescent="0.25">
      <c r="C66" s="5" t="s">
        <v>53</v>
      </c>
      <c r="D66" s="3">
        <v>2.88</v>
      </c>
      <c r="E66" s="3"/>
      <c r="F66" s="7">
        <v>44228</v>
      </c>
    </row>
    <row r="67" spans="3:9" x14ac:dyDescent="0.25">
      <c r="C67" s="5" t="s">
        <v>24</v>
      </c>
      <c r="D67" s="3">
        <v>1.8</v>
      </c>
      <c r="E67" s="3"/>
      <c r="F67" s="7">
        <v>44228</v>
      </c>
    </row>
    <row r="68" spans="3:9" x14ac:dyDescent="0.25">
      <c r="C68" s="6" t="s">
        <v>54</v>
      </c>
      <c r="D68" s="3">
        <v>6.25</v>
      </c>
      <c r="E68" s="3"/>
      <c r="F68" s="7">
        <v>44228</v>
      </c>
    </row>
    <row r="69" spans="3:9" x14ac:dyDescent="0.25">
      <c r="C69" s="6" t="s">
        <v>44</v>
      </c>
      <c r="D69" s="3"/>
      <c r="E69" s="3">
        <v>10</v>
      </c>
      <c r="F69" s="7">
        <v>44230</v>
      </c>
    </row>
    <row r="70" spans="3:9" x14ac:dyDescent="0.25">
      <c r="C70" s="6" t="s">
        <v>29</v>
      </c>
      <c r="D70" s="3"/>
      <c r="E70" s="3">
        <v>0.5</v>
      </c>
      <c r="F70" s="7">
        <v>44230</v>
      </c>
    </row>
    <row r="71" spans="3:9" x14ac:dyDescent="0.25">
      <c r="C71" s="6" t="s">
        <v>28</v>
      </c>
      <c r="D71" s="3"/>
      <c r="E71" s="3">
        <v>2.5</v>
      </c>
      <c r="F71" s="7">
        <v>44230</v>
      </c>
    </row>
    <row r="72" spans="3:9" x14ac:dyDescent="0.25">
      <c r="C72" s="6" t="s">
        <v>45</v>
      </c>
      <c r="D72" s="3"/>
      <c r="E72" s="3">
        <v>8</v>
      </c>
      <c r="F72" s="7">
        <v>44230</v>
      </c>
    </row>
    <row r="73" spans="3:9" x14ac:dyDescent="0.25">
      <c r="C73" s="6" t="s">
        <v>47</v>
      </c>
      <c r="D73" s="3">
        <v>3.75</v>
      </c>
      <c r="E73" s="3">
        <v>3.5</v>
      </c>
      <c r="F73" s="7">
        <v>44230</v>
      </c>
    </row>
    <row r="74" spans="3:9" x14ac:dyDescent="0.25">
      <c r="C74" s="6" t="s">
        <v>47</v>
      </c>
      <c r="D74" s="3">
        <v>4.95</v>
      </c>
      <c r="E74" s="3"/>
      <c r="F74" s="7">
        <v>44230</v>
      </c>
    </row>
    <row r="75" spans="3:9" x14ac:dyDescent="0.25">
      <c r="C75" s="6" t="s">
        <v>47</v>
      </c>
      <c r="D75" s="3">
        <v>2.2000000000000002</v>
      </c>
      <c r="E75" s="3"/>
      <c r="F75" s="7">
        <v>44230</v>
      </c>
    </row>
    <row r="76" spans="3:9" x14ac:dyDescent="0.25">
      <c r="C76" s="6" t="s">
        <v>47</v>
      </c>
      <c r="D76" s="3">
        <v>2.1</v>
      </c>
      <c r="E76" s="2"/>
      <c r="F76" s="7">
        <v>44230</v>
      </c>
    </row>
    <row r="77" spans="3:9" x14ac:dyDescent="0.25">
      <c r="C77" s="6" t="s">
        <v>44</v>
      </c>
      <c r="D77" s="3">
        <v>7.5</v>
      </c>
      <c r="E77" s="3"/>
      <c r="F77" s="7">
        <v>44231</v>
      </c>
    </row>
    <row r="78" spans="3:9" x14ac:dyDescent="0.25">
      <c r="C78" s="6" t="s">
        <v>29</v>
      </c>
      <c r="D78" s="3"/>
      <c r="E78" s="3">
        <v>0.5</v>
      </c>
      <c r="F78" s="7">
        <v>44231</v>
      </c>
      <c r="I78" s="31"/>
    </row>
    <row r="79" spans="3:9" x14ac:dyDescent="0.25">
      <c r="C79" s="6" t="s">
        <v>46</v>
      </c>
      <c r="D79" s="3"/>
      <c r="E79" s="3">
        <v>3</v>
      </c>
      <c r="F79" s="7">
        <v>44231</v>
      </c>
    </row>
    <row r="80" spans="3:9" x14ac:dyDescent="0.25">
      <c r="C80" s="6" t="s">
        <v>49</v>
      </c>
      <c r="D80" s="3"/>
      <c r="E80" s="3">
        <v>1.5</v>
      </c>
      <c r="F80" s="7">
        <v>44231</v>
      </c>
    </row>
    <row r="81" spans="2:6" x14ac:dyDescent="0.25">
      <c r="C81" s="6" t="s">
        <v>44</v>
      </c>
      <c r="D81" s="3"/>
      <c r="E81" s="3">
        <v>6.5</v>
      </c>
      <c r="F81" s="7">
        <v>44233</v>
      </c>
    </row>
    <row r="82" spans="2:6" x14ac:dyDescent="0.25">
      <c r="C82" s="6" t="s">
        <v>29</v>
      </c>
      <c r="D82" s="3"/>
      <c r="E82" s="4">
        <v>4</v>
      </c>
      <c r="F82" s="7">
        <v>44233</v>
      </c>
    </row>
    <row r="83" spans="2:6" x14ac:dyDescent="0.25">
      <c r="C83" s="6" t="s">
        <v>28</v>
      </c>
      <c r="D83" s="3"/>
      <c r="E83" s="3">
        <v>1</v>
      </c>
      <c r="F83" s="7">
        <v>44233</v>
      </c>
    </row>
    <row r="84" spans="2:6" x14ac:dyDescent="0.25">
      <c r="C84" s="6" t="s">
        <v>45</v>
      </c>
      <c r="D84" s="3"/>
      <c r="E84" s="3">
        <v>4</v>
      </c>
      <c r="F84" s="7">
        <v>44233</v>
      </c>
    </row>
    <row r="85" spans="2:6" x14ac:dyDescent="0.25">
      <c r="C85" s="6" t="s">
        <v>46</v>
      </c>
      <c r="D85" s="3"/>
      <c r="E85" s="3">
        <v>4</v>
      </c>
      <c r="F85" s="7">
        <v>44233</v>
      </c>
    </row>
    <row r="86" spans="2:6" x14ac:dyDescent="0.25">
      <c r="C86" s="6" t="s">
        <v>47</v>
      </c>
      <c r="D86" s="3"/>
      <c r="E86" s="3">
        <v>3</v>
      </c>
      <c r="F86" s="7">
        <v>44233</v>
      </c>
    </row>
    <row r="87" spans="2:6" x14ac:dyDescent="0.25">
      <c r="B87" t="s">
        <v>60</v>
      </c>
      <c r="C87" s="6" t="s">
        <v>48</v>
      </c>
      <c r="D87" s="3"/>
      <c r="E87" s="3">
        <v>1</v>
      </c>
      <c r="F87" s="7">
        <v>44233</v>
      </c>
    </row>
    <row r="88" spans="2:6" x14ac:dyDescent="0.25">
      <c r="B88">
        <v>2</v>
      </c>
      <c r="C88" s="5" t="s">
        <v>57</v>
      </c>
      <c r="D88" s="3"/>
      <c r="E88" s="3">
        <v>1</v>
      </c>
      <c r="F88" s="7">
        <v>44234</v>
      </c>
    </row>
    <row r="89" spans="2:6" x14ac:dyDescent="0.25">
      <c r="B89">
        <v>1</v>
      </c>
      <c r="C89" s="6" t="s">
        <v>48</v>
      </c>
      <c r="D89" s="3">
        <v>1.5</v>
      </c>
      <c r="E89" s="3"/>
      <c r="F89" s="7">
        <v>44235</v>
      </c>
    </row>
    <row r="90" spans="2:6" x14ac:dyDescent="0.25">
      <c r="C90" s="6" t="s">
        <v>29</v>
      </c>
      <c r="D90" s="3">
        <v>15</v>
      </c>
      <c r="E90" s="3"/>
      <c r="F90" s="7">
        <v>44235</v>
      </c>
    </row>
    <row r="91" spans="2:6" x14ac:dyDescent="0.25">
      <c r="C91" s="5" t="s">
        <v>55</v>
      </c>
      <c r="D91" s="3">
        <v>10.8</v>
      </c>
      <c r="E91" s="3"/>
      <c r="F91" s="7">
        <v>44235</v>
      </c>
    </row>
    <row r="92" spans="2:6" x14ac:dyDescent="0.25">
      <c r="C92" s="5" t="s">
        <v>22</v>
      </c>
      <c r="D92" s="3">
        <v>1.5</v>
      </c>
      <c r="E92" s="3"/>
      <c r="F92" s="7">
        <v>44235</v>
      </c>
    </row>
    <row r="93" spans="2:6" x14ac:dyDescent="0.25">
      <c r="C93" s="5" t="s">
        <v>56</v>
      </c>
      <c r="D93" s="3">
        <v>6</v>
      </c>
      <c r="E93" s="3"/>
      <c r="F93" s="7">
        <v>44235</v>
      </c>
    </row>
    <row r="94" spans="2:6" x14ac:dyDescent="0.25">
      <c r="C94" s="5" t="s">
        <v>45</v>
      </c>
      <c r="D94" s="3"/>
      <c r="E94" s="3">
        <v>1.5</v>
      </c>
      <c r="F94" s="7">
        <v>44235</v>
      </c>
    </row>
    <row r="95" spans="2:6" x14ac:dyDescent="0.25">
      <c r="C95" s="5" t="s">
        <v>29</v>
      </c>
      <c r="D95" s="3"/>
      <c r="E95" s="3">
        <v>3.25</v>
      </c>
      <c r="F95" s="7">
        <v>44235</v>
      </c>
    </row>
    <row r="96" spans="2:6" x14ac:dyDescent="0.25">
      <c r="C96" s="5" t="s">
        <v>44</v>
      </c>
      <c r="D96" s="3"/>
      <c r="E96" s="3">
        <v>2.5</v>
      </c>
      <c r="F96" s="7">
        <v>44235</v>
      </c>
    </row>
    <row r="97" spans="3:6" x14ac:dyDescent="0.25">
      <c r="C97" s="6" t="s">
        <v>46</v>
      </c>
      <c r="D97" s="3"/>
      <c r="E97" s="3">
        <v>1.1499999999999999</v>
      </c>
      <c r="F97" s="7">
        <v>44238</v>
      </c>
    </row>
    <row r="98" spans="3:6" x14ac:dyDescent="0.25">
      <c r="C98" s="6" t="s">
        <v>58</v>
      </c>
      <c r="D98" s="3"/>
      <c r="E98" s="3">
        <v>1</v>
      </c>
      <c r="F98" s="7">
        <v>44238</v>
      </c>
    </row>
    <row r="99" spans="3:6" x14ac:dyDescent="0.25">
      <c r="C99" s="6" t="s">
        <v>29</v>
      </c>
      <c r="D99" s="3"/>
      <c r="E99" s="3">
        <v>3.25</v>
      </c>
      <c r="F99" s="7">
        <v>44238</v>
      </c>
    </row>
    <row r="100" spans="3:6" x14ac:dyDescent="0.25">
      <c r="C100" s="6" t="s">
        <v>29</v>
      </c>
      <c r="D100" s="3"/>
      <c r="E100" s="3">
        <v>0.5</v>
      </c>
      <c r="F100" s="7">
        <v>44238</v>
      </c>
    </row>
    <row r="101" spans="3:6" x14ac:dyDescent="0.25">
      <c r="C101" s="6" t="s">
        <v>44</v>
      </c>
      <c r="D101" s="3"/>
      <c r="E101" s="3">
        <v>6</v>
      </c>
      <c r="F101" s="7">
        <v>44238</v>
      </c>
    </row>
    <row r="102" spans="3:6" x14ac:dyDescent="0.25">
      <c r="C102" s="6" t="s">
        <v>45</v>
      </c>
      <c r="D102" s="3"/>
      <c r="E102" s="3">
        <v>1.35</v>
      </c>
      <c r="F102" s="7">
        <v>44239</v>
      </c>
    </row>
    <row r="103" spans="3:6" x14ac:dyDescent="0.25">
      <c r="C103" s="6" t="s">
        <v>47</v>
      </c>
      <c r="D103" s="3"/>
      <c r="E103" s="3">
        <v>3</v>
      </c>
      <c r="F103" s="7">
        <v>44239</v>
      </c>
    </row>
    <row r="104" spans="3:6" x14ac:dyDescent="0.25">
      <c r="C104" s="6" t="s">
        <v>29</v>
      </c>
      <c r="D104" s="3"/>
      <c r="E104" s="3">
        <v>5.75</v>
      </c>
      <c r="F104" s="7">
        <v>44239</v>
      </c>
    </row>
    <row r="105" spans="3:6" x14ac:dyDescent="0.25">
      <c r="C105" s="6" t="s">
        <v>44</v>
      </c>
      <c r="D105" s="3"/>
      <c r="E105" s="3">
        <v>4</v>
      </c>
      <c r="F105" s="7">
        <v>44240</v>
      </c>
    </row>
    <row r="106" spans="3:6" x14ac:dyDescent="0.25">
      <c r="C106" s="6" t="s">
        <v>29</v>
      </c>
      <c r="D106" s="3"/>
      <c r="E106" s="3">
        <v>0.5</v>
      </c>
      <c r="F106" s="7">
        <v>44240</v>
      </c>
    </row>
    <row r="107" spans="3:6" x14ac:dyDescent="0.25">
      <c r="C107" s="6" t="s">
        <v>59</v>
      </c>
      <c r="D107" s="3"/>
      <c r="E107" s="3">
        <v>3</v>
      </c>
      <c r="F107" s="7">
        <v>44240</v>
      </c>
    </row>
    <row r="108" spans="3:6" x14ac:dyDescent="0.25">
      <c r="C108" s="6" t="s">
        <v>46</v>
      </c>
      <c r="D108" s="3"/>
      <c r="E108" s="3">
        <v>5.5</v>
      </c>
      <c r="F108" s="7">
        <v>44240</v>
      </c>
    </row>
    <row r="109" spans="3:6" x14ac:dyDescent="0.25">
      <c r="C109" s="6" t="s">
        <v>15</v>
      </c>
      <c r="D109" s="3"/>
      <c r="E109" s="3">
        <v>1.5</v>
      </c>
      <c r="F109" s="7">
        <v>44240</v>
      </c>
    </row>
    <row r="110" spans="3:6" x14ac:dyDescent="0.25">
      <c r="C110" s="6" t="s">
        <v>46</v>
      </c>
      <c r="D110" s="3"/>
      <c r="E110" s="3">
        <v>5</v>
      </c>
      <c r="F110" s="7">
        <v>44241</v>
      </c>
    </row>
    <row r="111" spans="3:6" x14ac:dyDescent="0.25">
      <c r="C111" s="6" t="s">
        <v>44</v>
      </c>
      <c r="D111" s="3"/>
      <c r="E111" s="3">
        <v>5</v>
      </c>
      <c r="F111" s="7">
        <v>44241</v>
      </c>
    </row>
    <row r="112" spans="3:6" x14ac:dyDescent="0.25">
      <c r="C112" s="6" t="s">
        <v>59</v>
      </c>
      <c r="D112" s="3"/>
      <c r="E112" s="3">
        <v>1</v>
      </c>
      <c r="F112" s="7">
        <v>44241</v>
      </c>
    </row>
    <row r="113" spans="2:10" x14ac:dyDescent="0.25">
      <c r="C113" s="6" t="s">
        <v>47</v>
      </c>
      <c r="D113" s="3"/>
      <c r="E113" s="3">
        <v>0.5</v>
      </c>
      <c r="F113" s="7">
        <v>44241</v>
      </c>
    </row>
    <row r="114" spans="2:10" x14ac:dyDescent="0.25">
      <c r="C114" s="6" t="s">
        <v>45</v>
      </c>
      <c r="D114" s="3"/>
      <c r="E114" s="3">
        <v>7</v>
      </c>
      <c r="F114" s="7">
        <v>44241</v>
      </c>
    </row>
    <row r="115" spans="2:10" x14ac:dyDescent="0.25">
      <c r="C115" s="2" t="s">
        <v>74</v>
      </c>
      <c r="D115" s="3">
        <v>2.8</v>
      </c>
      <c r="E115" s="3"/>
      <c r="F115" s="27">
        <v>44242</v>
      </c>
    </row>
    <row r="116" spans="2:10" x14ac:dyDescent="0.25">
      <c r="C116" s="2" t="s">
        <v>28</v>
      </c>
      <c r="D116" s="3">
        <v>3</v>
      </c>
      <c r="E116" s="3"/>
      <c r="F116" s="27">
        <v>44242</v>
      </c>
    </row>
    <row r="117" spans="2:10" x14ac:dyDescent="0.25">
      <c r="C117" s="2" t="s">
        <v>44</v>
      </c>
      <c r="D117" s="3">
        <v>7</v>
      </c>
      <c r="E117" s="3"/>
      <c r="F117" s="27">
        <v>44242</v>
      </c>
    </row>
    <row r="118" spans="2:10" x14ac:dyDescent="0.25">
      <c r="C118" s="3" t="s">
        <v>22</v>
      </c>
      <c r="D118" s="3">
        <v>2.25</v>
      </c>
      <c r="E118" s="3"/>
      <c r="F118" s="27">
        <v>44242</v>
      </c>
      <c r="J118">
        <v>5</v>
      </c>
    </row>
    <row r="119" spans="2:10" x14ac:dyDescent="0.25">
      <c r="C119" s="2" t="s">
        <v>46</v>
      </c>
      <c r="D119" s="3"/>
      <c r="E119" s="3">
        <v>2</v>
      </c>
      <c r="F119" s="27">
        <v>44243</v>
      </c>
    </row>
    <row r="120" spans="2:10" x14ac:dyDescent="0.25">
      <c r="C120" s="5" t="s">
        <v>73</v>
      </c>
      <c r="D120" s="3"/>
      <c r="E120" s="3">
        <v>1</v>
      </c>
      <c r="F120" s="27">
        <v>44243</v>
      </c>
    </row>
    <row r="121" spans="2:10" x14ac:dyDescent="0.25">
      <c r="B121">
        <v>2</v>
      </c>
      <c r="C121" s="5" t="s">
        <v>6</v>
      </c>
      <c r="D121" s="3"/>
      <c r="E121" s="3">
        <v>2</v>
      </c>
      <c r="F121" s="7">
        <v>44243</v>
      </c>
    </row>
    <row r="122" spans="2:10" x14ac:dyDescent="0.25">
      <c r="C122" s="5" t="s">
        <v>29</v>
      </c>
      <c r="D122" s="3"/>
      <c r="E122" s="3">
        <v>1</v>
      </c>
      <c r="F122" s="7">
        <v>44244</v>
      </c>
    </row>
    <row r="123" spans="2:10" x14ac:dyDescent="0.25">
      <c r="B123">
        <v>5</v>
      </c>
      <c r="C123" s="5" t="s">
        <v>59</v>
      </c>
      <c r="D123" s="3"/>
      <c r="E123" s="3">
        <v>3</v>
      </c>
      <c r="F123" s="7">
        <v>44244</v>
      </c>
    </row>
    <row r="124" spans="2:10" x14ac:dyDescent="0.25">
      <c r="C124" s="6" t="s">
        <v>46</v>
      </c>
      <c r="D124" s="3">
        <v>18.8</v>
      </c>
      <c r="E124" s="3"/>
      <c r="F124" s="7">
        <v>44244</v>
      </c>
    </row>
    <row r="125" spans="2:10" x14ac:dyDescent="0.25">
      <c r="B125">
        <v>3</v>
      </c>
      <c r="C125" s="5" t="s">
        <v>73</v>
      </c>
      <c r="D125" s="3"/>
      <c r="E125" s="3">
        <v>1</v>
      </c>
      <c r="F125" s="7">
        <v>44244</v>
      </c>
    </row>
    <row r="126" spans="2:10" x14ac:dyDescent="0.25">
      <c r="C126" s="5" t="s">
        <v>29</v>
      </c>
      <c r="D126" s="3"/>
      <c r="E126" s="3">
        <v>2</v>
      </c>
      <c r="F126" s="7">
        <v>44245</v>
      </c>
    </row>
    <row r="127" spans="2:10" x14ac:dyDescent="0.25">
      <c r="C127" s="5" t="s">
        <v>44</v>
      </c>
      <c r="D127" s="3"/>
      <c r="E127" s="3">
        <v>2.5</v>
      </c>
      <c r="F127" s="7">
        <v>44245</v>
      </c>
    </row>
    <row r="128" spans="2:10" x14ac:dyDescent="0.25">
      <c r="C128" s="5" t="s">
        <v>73</v>
      </c>
      <c r="D128" s="3">
        <v>2.5</v>
      </c>
      <c r="E128" s="3">
        <v>1</v>
      </c>
      <c r="F128" s="7">
        <v>44245</v>
      </c>
    </row>
    <row r="129" spans="2:6" x14ac:dyDescent="0.25">
      <c r="C129" s="5" t="s">
        <v>47</v>
      </c>
      <c r="D129" s="3"/>
      <c r="E129" s="3">
        <v>1</v>
      </c>
      <c r="F129" s="7">
        <v>44245</v>
      </c>
    </row>
    <row r="130" spans="2:6" x14ac:dyDescent="0.25">
      <c r="C130" s="6" t="s">
        <v>29</v>
      </c>
      <c r="D130" s="3"/>
      <c r="E130" s="3">
        <v>2</v>
      </c>
      <c r="F130" s="7">
        <v>44246</v>
      </c>
    </row>
    <row r="131" spans="2:6" x14ac:dyDescent="0.25">
      <c r="B131">
        <v>5</v>
      </c>
      <c r="C131" s="6" t="s">
        <v>44</v>
      </c>
      <c r="D131" s="3"/>
      <c r="E131" s="3">
        <v>5</v>
      </c>
      <c r="F131" s="7">
        <v>44246</v>
      </c>
    </row>
    <row r="132" spans="2:6" x14ac:dyDescent="0.25">
      <c r="B132">
        <v>3</v>
      </c>
      <c r="C132" s="6" t="s">
        <v>13</v>
      </c>
      <c r="D132" s="3"/>
      <c r="E132" s="3">
        <v>1</v>
      </c>
      <c r="F132" s="7">
        <v>44246</v>
      </c>
    </row>
    <row r="133" spans="2:6" x14ac:dyDescent="0.25">
      <c r="B133">
        <v>10</v>
      </c>
      <c r="C133" s="6" t="s">
        <v>47</v>
      </c>
      <c r="D133" s="3"/>
      <c r="E133" s="3">
        <v>3</v>
      </c>
      <c r="F133" s="7">
        <v>44246</v>
      </c>
    </row>
    <row r="134" spans="2:6" ht="15.75" customHeight="1" x14ac:dyDescent="0.25">
      <c r="B134">
        <v>5</v>
      </c>
      <c r="C134" s="6" t="s">
        <v>46</v>
      </c>
      <c r="D134" s="3"/>
      <c r="E134" s="3">
        <v>2.2999999999999998</v>
      </c>
      <c r="F134" s="7">
        <v>44246</v>
      </c>
    </row>
    <row r="135" spans="2:6" ht="15.75" customHeight="1" x14ac:dyDescent="0.25">
      <c r="B135">
        <v>11</v>
      </c>
      <c r="C135" s="6" t="s">
        <v>28</v>
      </c>
      <c r="D135" s="3"/>
      <c r="E135" s="3">
        <v>1</v>
      </c>
      <c r="F135" s="7">
        <v>44246</v>
      </c>
    </row>
    <row r="136" spans="2:6" x14ac:dyDescent="0.25">
      <c r="B136">
        <v>10</v>
      </c>
      <c r="C136" s="6" t="s">
        <v>75</v>
      </c>
      <c r="D136" s="3"/>
      <c r="E136" s="3">
        <v>1</v>
      </c>
      <c r="F136" s="7">
        <v>44246</v>
      </c>
    </row>
    <row r="137" spans="2:6" x14ac:dyDescent="0.25">
      <c r="B137">
        <v>5</v>
      </c>
      <c r="C137" s="6" t="s">
        <v>78</v>
      </c>
      <c r="D137" s="3"/>
      <c r="E137" s="3">
        <v>1</v>
      </c>
      <c r="F137" s="7">
        <v>44246</v>
      </c>
    </row>
    <row r="138" spans="2:6" x14ac:dyDescent="0.25">
      <c r="B138">
        <v>3</v>
      </c>
      <c r="C138" s="6" t="s">
        <v>82</v>
      </c>
      <c r="D138" s="3">
        <v>14.65</v>
      </c>
      <c r="E138" s="3"/>
      <c r="F138" s="7">
        <v>44246</v>
      </c>
    </row>
    <row r="139" spans="2:6" x14ac:dyDescent="0.25">
      <c r="C139" s="6" t="s">
        <v>79</v>
      </c>
      <c r="D139" s="3">
        <v>0.75</v>
      </c>
      <c r="E139" s="3"/>
      <c r="F139" s="7">
        <v>44246</v>
      </c>
    </row>
    <row r="140" spans="2:6" x14ac:dyDescent="0.25">
      <c r="C140" s="6" t="s">
        <v>80</v>
      </c>
      <c r="D140" s="3">
        <v>1.8</v>
      </c>
      <c r="E140" s="3"/>
      <c r="F140" s="7">
        <v>44246</v>
      </c>
    </row>
    <row r="141" spans="2:6" x14ac:dyDescent="0.25">
      <c r="C141" s="6" t="s">
        <v>81</v>
      </c>
      <c r="D141" s="3">
        <v>1.5</v>
      </c>
      <c r="E141" s="3"/>
      <c r="F141" s="7">
        <v>44246</v>
      </c>
    </row>
    <row r="142" spans="2:6" x14ac:dyDescent="0.25">
      <c r="C142" s="6" t="s">
        <v>22</v>
      </c>
      <c r="D142" s="3">
        <v>2.25</v>
      </c>
      <c r="E142" s="3"/>
      <c r="F142" s="7">
        <v>44246</v>
      </c>
    </row>
    <row r="143" spans="2:6" x14ac:dyDescent="0.25">
      <c r="C143" s="6" t="s">
        <v>55</v>
      </c>
      <c r="D143" s="3">
        <v>9</v>
      </c>
      <c r="E143" s="3"/>
      <c r="F143" s="7">
        <v>44246</v>
      </c>
    </row>
    <row r="144" spans="2:6" x14ac:dyDescent="0.25">
      <c r="C144" s="6" t="s">
        <v>13</v>
      </c>
      <c r="D144" s="3"/>
      <c r="E144" s="3">
        <v>1</v>
      </c>
      <c r="F144" s="7">
        <v>44247</v>
      </c>
    </row>
    <row r="145" spans="2:6" x14ac:dyDescent="0.25">
      <c r="C145" s="11" t="s">
        <v>29</v>
      </c>
      <c r="D145" s="12"/>
      <c r="E145" s="12">
        <v>3.25</v>
      </c>
      <c r="F145" s="7">
        <v>44247</v>
      </c>
    </row>
    <row r="146" spans="2:6" x14ac:dyDescent="0.25">
      <c r="C146" s="6" t="s">
        <v>46</v>
      </c>
      <c r="D146" s="3"/>
      <c r="E146" s="3">
        <v>1</v>
      </c>
      <c r="F146" s="7">
        <v>44247</v>
      </c>
    </row>
    <row r="147" spans="2:6" x14ac:dyDescent="0.25">
      <c r="C147" s="6" t="s">
        <v>75</v>
      </c>
      <c r="D147" s="3"/>
      <c r="E147" s="3">
        <v>2</v>
      </c>
      <c r="F147" s="7">
        <v>44247</v>
      </c>
    </row>
    <row r="148" spans="2:6" x14ac:dyDescent="0.25">
      <c r="C148" s="6" t="s">
        <v>47</v>
      </c>
      <c r="D148" s="3"/>
      <c r="E148" s="3">
        <v>2</v>
      </c>
      <c r="F148" s="7">
        <v>44247</v>
      </c>
    </row>
    <row r="149" spans="2:6" x14ac:dyDescent="0.25">
      <c r="C149" s="6" t="s">
        <v>12</v>
      </c>
      <c r="D149" s="3"/>
      <c r="E149" s="3"/>
      <c r="F149" s="7">
        <v>44247</v>
      </c>
    </row>
    <row r="150" spans="2:6" x14ac:dyDescent="0.25">
      <c r="B150">
        <v>8</v>
      </c>
      <c r="C150" s="6" t="s">
        <v>76</v>
      </c>
      <c r="D150" s="3"/>
      <c r="E150" s="3"/>
      <c r="F150" s="7">
        <v>44247</v>
      </c>
    </row>
    <row r="151" spans="2:6" x14ac:dyDescent="0.25">
      <c r="B151">
        <v>3</v>
      </c>
      <c r="C151" s="6" t="s">
        <v>44</v>
      </c>
      <c r="D151" s="3"/>
      <c r="E151" s="3">
        <v>1</v>
      </c>
      <c r="F151" s="7">
        <v>44248</v>
      </c>
    </row>
    <row r="152" spans="2:6" x14ac:dyDescent="0.25">
      <c r="B152">
        <v>3</v>
      </c>
      <c r="C152" s="6" t="s">
        <v>59</v>
      </c>
      <c r="D152" s="3"/>
      <c r="E152" s="3">
        <v>0.5</v>
      </c>
      <c r="F152" s="7">
        <v>44248</v>
      </c>
    </row>
    <row r="153" spans="2:6" x14ac:dyDescent="0.25">
      <c r="B153">
        <v>6</v>
      </c>
      <c r="C153" s="6" t="s">
        <v>83</v>
      </c>
      <c r="D153" s="3"/>
      <c r="E153" s="3">
        <v>1</v>
      </c>
      <c r="F153" s="7">
        <v>44248</v>
      </c>
    </row>
    <row r="154" spans="2:6" x14ac:dyDescent="0.25">
      <c r="B154">
        <v>3</v>
      </c>
      <c r="C154" s="6" t="s">
        <v>28</v>
      </c>
      <c r="D154" s="3"/>
      <c r="E154" s="3">
        <v>2</v>
      </c>
      <c r="F154" s="7">
        <v>44248</v>
      </c>
    </row>
    <row r="155" spans="2:6" x14ac:dyDescent="0.25">
      <c r="C155" s="6" t="s">
        <v>75</v>
      </c>
      <c r="D155" s="3"/>
      <c r="E155" s="3">
        <v>3</v>
      </c>
      <c r="F155" s="7">
        <v>44248</v>
      </c>
    </row>
    <row r="156" spans="2:6" x14ac:dyDescent="0.25">
      <c r="C156" s="3" t="s">
        <v>77</v>
      </c>
      <c r="D156" s="3">
        <v>7.5</v>
      </c>
      <c r="E156" s="3"/>
      <c r="F156" s="7">
        <v>44249</v>
      </c>
    </row>
    <row r="157" spans="2:6" x14ac:dyDescent="0.25">
      <c r="C157" s="6"/>
      <c r="D157" s="3"/>
      <c r="E157" s="3"/>
      <c r="F157" s="7"/>
    </row>
    <row r="158" spans="2:6" x14ac:dyDescent="0.25">
      <c r="C158" s="11"/>
      <c r="D158" s="12"/>
      <c r="E158" s="12"/>
      <c r="F158" s="13"/>
    </row>
    <row r="159" spans="2:6" x14ac:dyDescent="0.25">
      <c r="D159" s="2" t="s">
        <v>7</v>
      </c>
      <c r="E159" s="2" t="s">
        <v>8</v>
      </c>
    </row>
    <row r="160" spans="2:6" x14ac:dyDescent="0.25">
      <c r="D160" s="3">
        <f>SUM(D57:D158)</f>
        <v>167.28</v>
      </c>
      <c r="E160" s="3">
        <f>SUM(E57:E157)</f>
        <v>181.8</v>
      </c>
    </row>
  </sheetData>
  <mergeCells count="2">
    <mergeCell ref="C2:F2"/>
    <mergeCell ref="C55:F55"/>
  </mergeCells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092A9-B417-4EBC-9347-D5314420C355}">
  <dimension ref="A1"/>
  <sheetViews>
    <sheetView workbookViewId="0">
      <selection activeCell="J8" sqref="J8"/>
    </sheetView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4F90D-10E9-4E4D-8EAB-259414396DF8}">
  <dimension ref="A1"/>
  <sheetViews>
    <sheetView tabSelected="1" workbookViewId="0">
      <selection activeCell="E11" sqref="E11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INVENTARIO</vt:lpstr>
      <vt:lpstr>VENTA POR MESES</vt:lpstr>
      <vt:lpstr>VENTA POR SEMANA </vt:lpstr>
      <vt:lpstr>VENTA POR DIA </vt:lpstr>
      <vt:lpstr>DEBE</vt:lpstr>
      <vt:lpstr>HABER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Joss y Vicky</dc:creator>
  <cp:lastModifiedBy>Josselyn Stefany Macias Pico</cp:lastModifiedBy>
  <dcterms:created xsi:type="dcterms:W3CDTF">2015-06-05T18:17:20Z</dcterms:created>
  <dcterms:modified xsi:type="dcterms:W3CDTF">2021-02-23T20:02:20Z</dcterms:modified>
</cp:coreProperties>
</file>