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<sst xmlns="http://schemas.openxmlformats.org/spreadsheetml/2006/main" count="12" uniqueCount="11">
  <si>
    <t xml:space="preserve">Año</t>
  </si>
  <si>
    <t xml:space="preserve">BPA</t>
  </si>
  <si>
    <t xml:space="preserve">BVPS</t>
  </si>
  <si>
    <t xml:space="preserve">Precio actual</t>
  </si>
  <si>
    <t xml:space="preserve">Anual Rate of Growth</t>
  </si>
  <si>
    <t xml:space="preserve">Future BPA Value 10 years</t>
  </si>
  <si>
    <t xml:space="preserve">Min P/E 10 years </t>
  </si>
  <si>
    <t xml:space="preserve">Market Price 10 years</t>
  </si>
  <si>
    <t xml:space="preserve">-</t>
  </si>
  <si>
    <t xml:space="preserve">Projected Anual Rate Return</t>
  </si>
  <si>
    <t xml:space="preserve">WARNING: Esta valoración solo funciona con empresas que tienen ventaja competitiva y un historial consistente y estable de beneficios. Y solo debe ser hecha unsando bajos P/E historicos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</si>
</sst>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[$$]"/>
    <numFmt numFmtId="167" formatCode="0.00\ %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i val="true"/>
      <sz val="12"/>
      <color rgb="FF00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u val="singl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71640</xdr:colOff>
      <xdr:row>2</xdr:row>
      <xdr:rowOff>0</xdr:rowOff>
    </xdr:from>
    <xdr:to>
      <xdr:col>12</xdr:col>
      <xdr:colOff>173880</xdr:colOff>
      <xdr:row>11</xdr:row>
      <xdr:rowOff>25560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219080" y="399960"/>
          <a:ext cx="3675960" cy="162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24120</xdr:colOff>
      <xdr:row>12</xdr:row>
      <xdr:rowOff>0</xdr:rowOff>
    </xdr:from>
    <xdr:to>
      <xdr:col>12</xdr:col>
      <xdr:colOff>450360</xdr:colOff>
      <xdr:row>27</xdr:row>
      <xdr:rowOff>173520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7171560" y="2177280"/>
          <a:ext cx="3999960" cy="3027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1" t="n">
        <f aca="true">TODAY()</f>
        <v>44791</v>
      </c>
    </row>
    <row r="3" customFormat="false" ht="15.75" hidden="false" customHeight="false" outlineLevel="0" collapsed="false">
      <c r="B3" s="2" t="s">
        <v>0</v>
      </c>
      <c r="C3" s="2" t="s">
        <v>1</v>
      </c>
      <c r="D3" s="2" t="s">
        <v>2</v>
      </c>
      <c r="F3" s="3" t="s">
        <v>3</v>
      </c>
      <c r="G3" s="4" t="n">
        <v>223.88</v>
      </c>
    </row>
    <row r="4" customFormat="false" ht="13.8" hidden="false" customHeight="false" outlineLevel="0" collapsed="false">
      <c r="A4" s="5" t="n">
        <v>10</v>
      </c>
      <c r="B4" s="5" t="n">
        <v>2022</v>
      </c>
      <c r="C4" s="4" t="n">
        <v>2.63</v>
      </c>
      <c r="D4" s="4" t="n">
        <v>4.4</v>
      </c>
      <c r="H4" s="6"/>
    </row>
    <row r="5" customFormat="false" ht="13.8" hidden="false" customHeight="false" outlineLevel="0" collapsed="false">
      <c r="A5" s="5" t="n">
        <v>9</v>
      </c>
      <c r="B5" s="5" t="n">
        <v>2021</v>
      </c>
      <c r="C5" s="4" t="n">
        <v>2.36</v>
      </c>
      <c r="D5" s="4" t="n">
        <v>3.94</v>
      </c>
      <c r="F5" s="7" t="s">
        <v>4</v>
      </c>
      <c r="G5" s="7"/>
    </row>
    <row r="6" customFormat="false" ht="13.8" hidden="false" customHeight="false" outlineLevel="0" collapsed="false">
      <c r="A6" s="5" t="n">
        <v>8</v>
      </c>
      <c r="B6" s="5" t="n">
        <v>2020</v>
      </c>
      <c r="C6" s="4" t="n">
        <v>1.9</v>
      </c>
      <c r="D6" s="4" t="n">
        <v>5.1</v>
      </c>
      <c r="F6" s="8" t="n">
        <f aca="false">((C4/C14)^(1/A4))-1</f>
        <v>0.628893068687475</v>
      </c>
      <c r="G6" s="8"/>
    </row>
    <row r="7" customFormat="false" ht="13.8" hidden="false" customHeight="false" outlineLevel="0" collapsed="false">
      <c r="A7" s="5" t="n">
        <v>7</v>
      </c>
      <c r="B7" s="5" t="n">
        <v>2019</v>
      </c>
      <c r="C7" s="4" t="n">
        <v>1.47</v>
      </c>
      <c r="D7" s="4" t="n">
        <v>6.23</v>
      </c>
    </row>
    <row r="8" customFormat="false" ht="13.8" hidden="false" customHeight="false" outlineLevel="0" collapsed="false">
      <c r="A8" s="5" t="n">
        <v>6</v>
      </c>
      <c r="B8" s="5" t="n">
        <v>2018</v>
      </c>
      <c r="C8" s="4" t="n">
        <v>0.98</v>
      </c>
      <c r="D8" s="4" t="n">
        <v>6.9</v>
      </c>
      <c r="F8" s="7" t="s">
        <v>5</v>
      </c>
      <c r="G8" s="7"/>
    </row>
    <row r="9" customFormat="false" ht="13.8" hidden="false" customHeight="false" outlineLevel="0" collapsed="false">
      <c r="A9" s="5" t="n">
        <v>5</v>
      </c>
      <c r="B9" s="5" t="n">
        <v>2017</v>
      </c>
      <c r="C9" s="4" t="n">
        <v>0.53</v>
      </c>
      <c r="D9" s="4" t="n">
        <v>6.3</v>
      </c>
      <c r="F9" s="9" t="n">
        <f aca="false">C4*(1+F6)^A4</f>
        <v>345.845</v>
      </c>
      <c r="G9" s="9"/>
    </row>
    <row r="10" customFormat="false" ht="13.8" hidden="false" customHeight="false" outlineLevel="0" collapsed="false">
      <c r="A10" s="5" t="n">
        <v>4</v>
      </c>
      <c r="B10" s="5" t="n">
        <v>2016</v>
      </c>
      <c r="C10" s="4" t="n">
        <v>0.38</v>
      </c>
      <c r="D10" s="4" t="n">
        <v>5.78</v>
      </c>
    </row>
    <row r="11" customFormat="false" ht="13.8" hidden="false" customHeight="false" outlineLevel="0" collapsed="false">
      <c r="A11" s="5" t="n">
        <v>3</v>
      </c>
      <c r="B11" s="5" t="n">
        <v>2015</v>
      </c>
      <c r="C11" s="4" t="n">
        <v>0.28</v>
      </c>
      <c r="D11" s="4" t="n">
        <v>5.29</v>
      </c>
      <c r="F11" s="7" t="s">
        <v>6</v>
      </c>
      <c r="G11" s="7"/>
    </row>
    <row r="12" customFormat="false" ht="13.8" hidden="false" customHeight="false" outlineLevel="0" collapsed="false">
      <c r="A12" s="5" t="n">
        <v>2</v>
      </c>
      <c r="B12" s="5" t="n">
        <v>2014</v>
      </c>
      <c r="C12" s="4" t="n">
        <v>0.15</v>
      </c>
      <c r="D12" s="4" t="n">
        <v>5.19</v>
      </c>
      <c r="F12" s="10" t="n">
        <v>60</v>
      </c>
      <c r="G12" s="10"/>
    </row>
    <row r="13" customFormat="false" ht="13.8" hidden="false" customHeight="false" outlineLevel="0" collapsed="false">
      <c r="A13" s="5" t="n">
        <v>1</v>
      </c>
      <c r="B13" s="5" t="n">
        <v>2013</v>
      </c>
      <c r="C13" s="4" t="n">
        <v>0.11</v>
      </c>
      <c r="D13" s="4" t="n">
        <v>4.84</v>
      </c>
    </row>
    <row r="14" customFormat="false" ht="13.8" hidden="false" customHeight="false" outlineLevel="0" collapsed="false">
      <c r="A14" s="5" t="n">
        <v>0</v>
      </c>
      <c r="B14" s="5" t="n">
        <v>2012</v>
      </c>
      <c r="C14" s="4" t="n">
        <v>0.02</v>
      </c>
      <c r="D14" s="4" t="n">
        <v>3.45</v>
      </c>
      <c r="F14" s="7" t="s">
        <v>7</v>
      </c>
      <c r="G14" s="7"/>
    </row>
    <row r="15" customFormat="false" ht="13.8" hidden="false" customHeight="false" outlineLevel="0" collapsed="false">
      <c r="A15" s="5" t="n">
        <v>-1</v>
      </c>
      <c r="B15" s="5" t="n">
        <v>2011</v>
      </c>
      <c r="C15" s="4" t="n">
        <v>0.02</v>
      </c>
      <c r="D15" s="4" t="n">
        <v>2.12</v>
      </c>
      <c r="F15" s="9" t="n">
        <f aca="false">F12*F9</f>
        <v>20750.7</v>
      </c>
      <c r="G15" s="9"/>
    </row>
    <row r="16" customFormat="false" ht="13.8" hidden="false" customHeight="false" outlineLevel="0" collapsed="false">
      <c r="A16" s="5" t="n">
        <v>-2</v>
      </c>
      <c r="B16" s="5" t="n">
        <v>2010</v>
      </c>
      <c r="C16" s="4" t="s">
        <v>8</v>
      </c>
      <c r="D16" s="4" t="s">
        <v>8</v>
      </c>
    </row>
    <row r="17" customFormat="false" ht="15.75" hidden="false" customHeight="false" outlineLevel="0" collapsed="false">
      <c r="F17" s="7" t="s">
        <v>9</v>
      </c>
      <c r="G17" s="7"/>
    </row>
    <row r="18" customFormat="false" ht="15" hidden="false" customHeight="false" outlineLevel="0" collapsed="false">
      <c r="F18" s="11" t="n">
        <f aca="false">((F15/G3)^(1/10))-1</f>
        <v>0.572902292245754</v>
      </c>
      <c r="G18" s="11"/>
    </row>
    <row r="20" customFormat="false" ht="15.75" hidden="false" customHeight="true" outlineLevel="0" collapsed="false">
      <c r="A20" s="12" t="s">
        <v>10</v>
      </c>
      <c r="B20" s="12"/>
      <c r="C20" s="12"/>
      <c r="D20" s="12"/>
      <c r="E20" s="12"/>
      <c r="F20" s="12"/>
    </row>
    <row r="21" customFormat="false" ht="15.75" hidden="false" customHeight="true" outlineLevel="0" collapsed="false">
      <c r="A21" s="12"/>
      <c r="B21" s="12"/>
      <c r="C21" s="12"/>
      <c r="D21" s="12"/>
      <c r="E21" s="12"/>
      <c r="F21" s="12"/>
    </row>
    <row r="22" customFormat="false" ht="15.75" hidden="false" customHeight="true" outlineLevel="0" collapsed="false">
      <c r="A22" s="12"/>
      <c r="B22" s="12"/>
      <c r="C22" s="12"/>
      <c r="D22" s="12"/>
      <c r="E22" s="12"/>
      <c r="F22" s="12"/>
    </row>
    <row r="23" customFormat="false" ht="12.8" hidden="false" customHeight="false" outlineLevel="0" collapsed="false">
      <c r="G23" s="13"/>
    </row>
  </sheetData>
  <mergeCells count="11">
    <mergeCell ref="F5:G5"/>
    <mergeCell ref="F6:G6"/>
    <mergeCell ref="F8:G8"/>
    <mergeCell ref="F9:G9"/>
    <mergeCell ref="F11:G11"/>
    <mergeCell ref="F12:G12"/>
    <mergeCell ref="F14:G14"/>
    <mergeCell ref="F15:G15"/>
    <mergeCell ref="F17:G17"/>
    <mergeCell ref="F18:G18"/>
    <mergeCell ref="A20:F22"/>
  </mergeCells>
  <conditionalFormatting sqref="F18:G18">
    <cfRule type="cellIs" priority="2" operator="greaterThanOrEqual" aboveAverage="0" equalAverage="0" bottom="0" percent="0" rank="0" text="" dxfId="0">
      <formula>6%</formula>
    </cfRule>
  </conditionalFormatting>
  <conditionalFormatting sqref="F18:G18">
    <cfRule type="cellIs" priority="3" operator="between" aboveAverage="0" equalAverage="0" bottom="0" percent="0" rank="0" text="" dxfId="1">
      <formula>4%</formula>
      <formula>6%</formula>
    </cfRule>
  </conditionalFormatting>
  <conditionalFormatting sqref="F18:G18">
    <cfRule type="cellIs" priority="4" operator="lessThanOrEqual" aboveAverage="0" equalAverage="0" bottom="0" percent="0" rank="0" text="" dxfId="2">
      <formula>4%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2022-08-18T15:49:32Z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