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9440" windowHeight="9975" activeTab="1"/>
  </bookViews>
  <sheets>
    <sheet name="Ringkasan Teori" sheetId="1" r:id="rId1"/>
    <sheet name="Latihan" sheetId="2" r:id="rId2"/>
    <sheet name="Laporan Rekonsiliasi Bank" sheetId="6" r:id="rId3"/>
  </sheets>
  <calcPr calcId="124519" iterateDelta="1E-4"/>
</workbook>
</file>

<file path=xl/calcChain.xml><?xml version="1.0" encoding="utf-8"?>
<calcChain xmlns="http://schemas.openxmlformats.org/spreadsheetml/2006/main">
  <c r="F24" i="6"/>
  <c r="O4" i="2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F10" i="6"/>
  <c r="F42" i="2"/>
  <c r="E42"/>
  <c r="D45" l="1"/>
  <c r="C45"/>
  <c r="E45" l="1"/>
</calcChain>
</file>

<file path=xl/sharedStrings.xml><?xml version="1.0" encoding="utf-8"?>
<sst xmlns="http://schemas.openxmlformats.org/spreadsheetml/2006/main" count="168" uniqueCount="111">
  <si>
    <t>Rekonsiliasi bank</t>
  </si>
  <si>
    <t>Saldo Rekening Koran Bank</t>
  </si>
  <si>
    <t>Ditambah</t>
  </si>
  <si>
    <t>Setoran dalam perjalanan</t>
  </si>
  <si>
    <t>Kesalahan Bank</t>
  </si>
  <si>
    <t>Dikurang</t>
  </si>
  <si>
    <t>Cek cek beredar</t>
  </si>
  <si>
    <t>Saldo bank yang benar</t>
  </si>
  <si>
    <t xml:space="preserve">Ditambah </t>
  </si>
  <si>
    <t>Kredit bank dan penagihan yang belum dicatat dalam buku</t>
  </si>
  <si>
    <t>Dikurangi</t>
  </si>
  <si>
    <t>Saldo kas yang benar</t>
  </si>
  <si>
    <t>Bank XXX</t>
  </si>
  <si>
    <t>Periode 1 s/d 31 jan 2015</t>
  </si>
  <si>
    <t>D</t>
  </si>
  <si>
    <t>K</t>
  </si>
  <si>
    <t>Saldo</t>
  </si>
  <si>
    <t>Biaya adm</t>
  </si>
  <si>
    <t>Jasa giro</t>
  </si>
  <si>
    <t>Setoran Awal</t>
  </si>
  <si>
    <t>Pembayaran toko A</t>
  </si>
  <si>
    <t>Pembayaran toko C</t>
  </si>
  <si>
    <t>Pembayaran toko D</t>
  </si>
  <si>
    <t>Setoran Tuan A</t>
  </si>
  <si>
    <t>Setoran Tuan B</t>
  </si>
  <si>
    <t>Tarikan ke PT. AA ( bank salah catat )</t>
  </si>
  <si>
    <t>Setoran Tuan C</t>
  </si>
  <si>
    <t>Kas di bank</t>
  </si>
  <si>
    <t>Kas</t>
  </si>
  <si>
    <t>Pembelian</t>
  </si>
  <si>
    <t>Penjualan</t>
  </si>
  <si>
    <t>Kas di Bank</t>
  </si>
  <si>
    <t>Setoran Tuan D</t>
  </si>
  <si>
    <t>Tolakan Setoran Tuan D</t>
  </si>
  <si>
    <t>Tarikan Tunai</t>
  </si>
  <si>
    <t>Saldo Kas Di Bank</t>
  </si>
  <si>
    <t>Saldo Akhir</t>
  </si>
  <si>
    <t>Saldo Menurut Bank</t>
  </si>
  <si>
    <t>Saldo Menurut Kas</t>
  </si>
  <si>
    <t>Koreksi pembukuan</t>
  </si>
  <si>
    <t>Koreksi Pembukuan</t>
  </si>
  <si>
    <t>Jurnal penyesuaian :</t>
  </si>
  <si>
    <t>Faktor-faktor yang mempengaruhi :</t>
  </si>
  <si>
    <t>Bagi perusahaan :</t>
  </si>
  <si>
    <t>Transfer dari buyer yang tidak diketahui oleh perusahaan</t>
  </si>
  <si>
    <t>Keterangan</t>
  </si>
  <si>
    <t>Perlakuan</t>
  </si>
  <si>
    <t>Saldo perusahaan bertambah</t>
  </si>
  <si>
    <t>Bunga / Jasa Giro</t>
  </si>
  <si>
    <t>Pendapatan Bunga</t>
  </si>
  <si>
    <t>Biaya transfer</t>
  </si>
  <si>
    <t>Biaya ADM Bank</t>
  </si>
  <si>
    <t>Saldo Bank Berkurang, sedangkan perusahaan belum mencatat</t>
  </si>
  <si>
    <t>Saldo perusahaan berkurang</t>
  </si>
  <si>
    <t>Koreksi perusahaan</t>
  </si>
  <si>
    <t>Saldo Pembukuan Perusahaan</t>
  </si>
  <si>
    <t>Biaya ADM</t>
  </si>
  <si>
    <t>Biaya Transfer</t>
  </si>
  <si>
    <t>Tolakan Kliring / Cek Kosong</t>
  </si>
  <si>
    <t>Koreksi-koreksi kesalahan yang dilakukan perusahaan :</t>
  </si>
  <si>
    <t>Lupa mencatat ada setoran tunai ke bank</t>
  </si>
  <si>
    <t>Lupa mencatat ada tarikan tunai dari bank</t>
  </si>
  <si>
    <t>Saldo Bank Bertambah, sedangkan perusahaan belum mencatat</t>
  </si>
  <si>
    <t>Disesuaikan dengan kebenarannya.. Di cek kembali , mana yang benar.. Menurut perusahaan atau bank ?</t>
  </si>
  <si>
    <t>Bagi Bank</t>
  </si>
  <si>
    <t>Jurnal Kas di Bank</t>
  </si>
  <si>
    <t>Identifikasi masalah :</t>
  </si>
  <si>
    <t>Rekening Koran</t>
  </si>
  <si>
    <t>Tanggal</t>
  </si>
  <si>
    <t>Setoran awal</t>
  </si>
  <si>
    <t>Pembayaran ke toko 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</si>
  <si>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</si>
  <si>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</si>
  <si>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</si>
  <si>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</si>
  <si>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</si>
  <si>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</si>
  <si>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</si>
  <si>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</si>
  <si>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</si>
  <si>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Pembayaran dari Tuan B</t>
  </si>
  <si>
    <t>Pembayaran ke toko C dengan Cek No 5501</t>
  </si>
  <si>
    <t>Setoran ke Bank</t>
  </si>
  <si>
    <t>Pembayaran ke Toko C</t>
  </si>
  <si>
    <t>Pembayaran ke Toko D</t>
  </si>
  <si>
    <t>Pembayaran dari Tuan A</t>
  </si>
  <si>
    <t>Pembayaran ke toko C</t>
  </si>
  <si>
    <t>Cek kosong</t>
  </si>
  <si>
    <t>Transfer dari buyer</t>
  </si>
  <si>
    <t>Koreksi bank</t>
  </si>
  <si>
    <t>Pendapatan bunga</t>
  </si>
  <si>
    <t>Beban bunga</t>
  </si>
  <si>
    <t>Pembayaran dari Tuan D dengan Cek 002929</t>
  </si>
  <si>
    <t>Cek yang sedang beredar</t>
  </si>
  <si>
    <t>Koreksi yang dilakukan bank :</t>
  </si>
  <si>
    <t>Bank salah mencatat setoran tunai dari pihak lain ke pembukuan perusahaan</t>
  </si>
  <si>
    <t>Bank salah mencatat tarikan tunai dari pihak lain ke pembukuan perusahaan</t>
  </si>
  <si>
    <t>Saldo pembukuan sudah bertambah, sedangkan bank belum mencatat</t>
  </si>
  <si>
    <t>Saldo bank bertambah</t>
  </si>
  <si>
    <t>Saldo pembukuan sudah berkurang, sedangkan bank belum mencatat</t>
  </si>
  <si>
    <t>Saldo bank berkurang</t>
  </si>
  <si>
    <t>Saldo bank bertambah, seharusnya tidak bertambah</t>
  </si>
  <si>
    <t>Saldo bank berkurang, seharusnya tidak berkurang</t>
  </si>
  <si>
    <t>Tahap-tahap menyusun laporan rekonsiliasi bank</t>
  </si>
  <si>
    <t>Faktor lain :</t>
  </si>
  <si>
    <t>Penerimaan kas tidak sesuai di catat di perusahaan maupun di bank</t>
  </si>
  <si>
    <t>Pengeluaran kas tidak sesuai di catat di perusahaan maupun di bank</t>
  </si>
  <si>
    <t>- membandingkan jurnal bank perusahaan dan rekening koran bank
- menganalisa dan mengkaji, dimana perbedaannya
- setelah dapat perbedaannya dan di identifikasi masalahnya , lalu disusun laporan rekonsiliasi sesuai dengan data yang benar
- setelah itu baru dapat dibuat jurnal penyesuaiannya</t>
  </si>
  <si>
    <t>1. Identifikasi masalah kedua jurnal diatas</t>
  </si>
  <si>
    <t>2. Buat laporan rekonsiliasi bank</t>
  </si>
  <si>
    <t>3. Buat jurnal penyesuaian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</si>
</sst>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43" fontId="0" fillId="0" borderId="0" xfId="1" applyFont="1"/>
    <xf numFmtId="0" fontId="0" fillId="3" borderId="0" xfId="0" applyFill="1"/>
    <xf numFmtId="43" fontId="0" fillId="0" borderId="0" xfId="1" applyFont="1" applyFill="1"/>
    <xf numFmtId="43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164" fontId="0" fillId="0" borderId="0" xfId="0" applyNumberFormat="1"/>
    <xf numFmtId="0" fontId="0" fillId="0" borderId="0" xfId="0" applyFill="1"/>
    <xf numFmtId="43" fontId="2" fillId="3" borderId="0" xfId="1" applyFont="1" applyFill="1"/>
    <xf numFmtId="43" fontId="2" fillId="3" borderId="0" xfId="0" applyNumberFormat="1" applyFont="1" applyFill="1"/>
    <xf numFmtId="14" fontId="0" fillId="0" borderId="0" xfId="0" quotePrefix="1" applyNumberFormat="1" applyFill="1"/>
    <xf numFmtId="0" fontId="0" fillId="0" borderId="0" xfId="0" quotePrefix="1" applyFill="1"/>
    <xf numFmtId="0" fontId="0" fillId="0" borderId="1" xfId="0" applyFill="1" applyBorder="1"/>
    <xf numFmtId="43" fontId="0" fillId="0" borderId="1" xfId="1" applyFont="1" applyFill="1" applyBorder="1" applyAlignment="1">
      <alignment horizontal="center"/>
    </xf>
    <xf numFmtId="14" fontId="0" fillId="0" borderId="1" xfId="0" applyNumberFormat="1" applyFill="1" applyBorder="1"/>
    <xf numFmtId="43" fontId="0" fillId="0" borderId="1" xfId="1" applyFont="1" applyFill="1" applyBorder="1"/>
    <xf numFmtId="14" fontId="0" fillId="0" borderId="2" xfId="0" applyNumberFormat="1" applyFill="1" applyBorder="1"/>
    <xf numFmtId="43" fontId="0" fillId="0" borderId="2" xfId="1" applyFont="1" applyFill="1" applyBorder="1"/>
    <xf numFmtId="0" fontId="0" fillId="0" borderId="3" xfId="0" applyFill="1" applyBorder="1"/>
    <xf numFmtId="43" fontId="0" fillId="0" borderId="3" xfId="1" applyFont="1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10" xfId="0" applyFill="1" applyBorder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Border="1"/>
    <xf numFmtId="0" fontId="0" fillId="0" borderId="12" xfId="0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43" fontId="0" fillId="0" borderId="20" xfId="1" applyFont="1" applyFill="1" applyBorder="1"/>
    <xf numFmtId="43" fontId="0" fillId="0" borderId="4" xfId="1" applyFont="1" applyFill="1" applyBorder="1"/>
    <xf numFmtId="43" fontId="0" fillId="0" borderId="21" xfId="1" applyFont="1" applyFill="1" applyBorder="1"/>
    <xf numFmtId="0" fontId="0" fillId="0" borderId="22" xfId="0" applyBorder="1"/>
    <xf numFmtId="43" fontId="0" fillId="0" borderId="22" xfId="1" applyFont="1" applyBorder="1"/>
    <xf numFmtId="43" fontId="0" fillId="0" borderId="23" xfId="1" applyFont="1" applyBorder="1"/>
    <xf numFmtId="43" fontId="2" fillId="0" borderId="0" xfId="1" applyFont="1"/>
    <xf numFmtId="43" fontId="0" fillId="0" borderId="23" xfId="1" applyFont="1" applyFill="1" applyBorder="1"/>
    <xf numFmtId="0" fontId="2" fillId="0" borderId="0" xfId="0" applyFont="1" applyFill="1"/>
    <xf numFmtId="0" fontId="0" fillId="3" borderId="0" xfId="0" applyFill="1" applyAlignment="1">
      <alignment horizontal="left"/>
    </xf>
    <xf numFmtId="0" fontId="0" fillId="2" borderId="0" xfId="0" applyFill="1"/>
    <xf numFmtId="0" fontId="0" fillId="0" borderId="0" xfId="0" quotePrefix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43" fontId="2" fillId="0" borderId="12" xfId="1" applyFont="1" applyFill="1" applyBorder="1"/>
    <xf numFmtId="43" fontId="2" fillId="0" borderId="13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selection activeCell="A6" sqref="A6"/>
    </sheetView>
  </sheetViews>
  <sheetFormatPr defaultRowHeight="15"/>
  <cols>
    <col min="1" max="1" width="68.140625" customWidth="1"/>
    <col min="3" max="3" width="58.28515625" bestFit="1" customWidth="1"/>
    <col min="5" max="5" width="27.28515625" bestFit="1" customWidth="1"/>
  </cols>
  <sheetData>
    <row r="1" spans="1:5">
      <c r="A1" t="s">
        <v>0</v>
      </c>
    </row>
    <row r="3" spans="1:5">
      <c r="A3" t="s">
        <v>103</v>
      </c>
    </row>
    <row r="4" spans="1:5" ht="75">
      <c r="A4" s="47" t="s">
        <v>107</v>
      </c>
    </row>
    <row r="6" spans="1:5">
      <c r="A6" t="s">
        <v>42</v>
      </c>
    </row>
    <row r="7" spans="1:5">
      <c r="A7" s="46" t="s">
        <v>43</v>
      </c>
      <c r="C7" t="s">
        <v>45</v>
      </c>
      <c r="E7" t="s">
        <v>46</v>
      </c>
    </row>
    <row r="8" spans="1:5" s="9" customFormat="1">
      <c r="A8" s="9" t="s">
        <v>44</v>
      </c>
      <c r="C8" s="9" t="s">
        <v>62</v>
      </c>
      <c r="E8" s="9" t="s">
        <v>47</v>
      </c>
    </row>
    <row r="9" spans="1:5" s="9" customFormat="1">
      <c r="A9" s="9" t="s">
        <v>48</v>
      </c>
      <c r="C9" s="9" t="s">
        <v>62</v>
      </c>
      <c r="E9" s="9" t="s">
        <v>47</v>
      </c>
    </row>
    <row r="10" spans="1:5" s="9" customFormat="1">
      <c r="A10" s="9" t="s">
        <v>50</v>
      </c>
      <c r="C10" s="9" t="s">
        <v>52</v>
      </c>
      <c r="E10" s="9" t="s">
        <v>53</v>
      </c>
    </row>
    <row r="11" spans="1:5" s="9" customFormat="1">
      <c r="A11" s="9" t="s">
        <v>51</v>
      </c>
      <c r="C11" s="9" t="s">
        <v>52</v>
      </c>
      <c r="E11" s="9" t="s">
        <v>53</v>
      </c>
    </row>
    <row r="12" spans="1:5" s="9" customFormat="1">
      <c r="A12" s="9" t="s">
        <v>58</v>
      </c>
      <c r="C12" s="9" t="s">
        <v>52</v>
      </c>
      <c r="E12" s="9" t="s">
        <v>53</v>
      </c>
    </row>
    <row r="13" spans="1:5" s="9" customFormat="1"/>
    <row r="14" spans="1:5" s="9" customFormat="1">
      <c r="A14" s="9" t="s">
        <v>59</v>
      </c>
    </row>
    <row r="15" spans="1:5" s="9" customFormat="1">
      <c r="A15" s="9" t="s">
        <v>60</v>
      </c>
      <c r="C15" s="9" t="s">
        <v>62</v>
      </c>
      <c r="E15" s="9" t="s">
        <v>47</v>
      </c>
    </row>
    <row r="16" spans="1:5" s="9" customFormat="1" ht="17.25" customHeight="1">
      <c r="A16" s="9" t="s">
        <v>61</v>
      </c>
      <c r="C16" s="9" t="s">
        <v>52</v>
      </c>
      <c r="E16" s="9" t="s">
        <v>53</v>
      </c>
    </row>
    <row r="17" spans="1:5" s="9" customFormat="1" ht="17.25" customHeight="1"/>
    <row r="18" spans="1:5" s="9" customFormat="1" ht="17.25" customHeight="1">
      <c r="A18" s="46" t="s">
        <v>64</v>
      </c>
    </row>
    <row r="19" spans="1:5" s="9" customFormat="1" ht="17.25" customHeight="1">
      <c r="A19" s="9" t="s">
        <v>3</v>
      </c>
      <c r="C19" s="9" t="s">
        <v>97</v>
      </c>
      <c r="E19" s="9" t="s">
        <v>98</v>
      </c>
    </row>
    <row r="20" spans="1:5" s="9" customFormat="1" ht="17.25" customHeight="1">
      <c r="A20" s="9" t="s">
        <v>93</v>
      </c>
      <c r="C20" s="9" t="s">
        <v>99</v>
      </c>
      <c r="E20" s="9" t="s">
        <v>100</v>
      </c>
    </row>
    <row r="21" spans="1:5" s="9" customFormat="1" ht="17.25" customHeight="1">
      <c r="A21" s="9" t="s">
        <v>94</v>
      </c>
    </row>
    <row r="22" spans="1:5" s="9" customFormat="1" ht="17.25" customHeight="1">
      <c r="A22" s="9" t="s">
        <v>95</v>
      </c>
      <c r="C22" s="9" t="s">
        <v>101</v>
      </c>
      <c r="E22" s="9" t="s">
        <v>100</v>
      </c>
    </row>
    <row r="23" spans="1:5" s="9" customFormat="1" ht="17.25" customHeight="1">
      <c r="A23" s="9" t="s">
        <v>96</v>
      </c>
      <c r="C23" s="9" t="s">
        <v>102</v>
      </c>
      <c r="E23" s="9" t="s">
        <v>98</v>
      </c>
    </row>
    <row r="24" spans="1:5">
      <c r="A24" s="9"/>
      <c r="B24" s="9"/>
      <c r="C24" s="9"/>
      <c r="D24" s="9"/>
      <c r="E24" s="9"/>
    </row>
    <row r="25" spans="1:5">
      <c r="A25" s="9" t="s">
        <v>104</v>
      </c>
    </row>
    <row r="26" spans="1:5">
      <c r="A26" s="3" t="s">
        <v>105</v>
      </c>
      <c r="B26" s="3"/>
      <c r="C26" s="45" t="s">
        <v>63</v>
      </c>
      <c r="D26" s="3"/>
      <c r="E26" s="3"/>
    </row>
    <row r="27" spans="1:5">
      <c r="A27" s="3" t="s">
        <v>106</v>
      </c>
      <c r="B27" s="3"/>
      <c r="C27" s="45" t="s">
        <v>63</v>
      </c>
      <c r="D27" s="3"/>
      <c r="E27" s="3"/>
    </row>
    <row r="28" spans="1:5">
      <c r="A28" s="9"/>
      <c r="B28" s="9"/>
      <c r="C28" s="9"/>
      <c r="D28" s="9"/>
      <c r="E28" s="9"/>
    </row>
    <row r="29" spans="1:5">
      <c r="A29" s="1" t="s">
        <v>1</v>
      </c>
    </row>
    <row r="30" spans="1:5">
      <c r="A30" t="s">
        <v>2</v>
      </c>
    </row>
    <row r="31" spans="1:5">
      <c r="A31" t="s">
        <v>3</v>
      </c>
    </row>
    <row r="32" spans="1:5">
      <c r="A32" s="9" t="s">
        <v>4</v>
      </c>
    </row>
    <row r="33" spans="1:5">
      <c r="A33" s="9"/>
    </row>
    <row r="34" spans="1:5">
      <c r="A34" s="9"/>
    </row>
    <row r="35" spans="1:5">
      <c r="A35" s="9" t="s">
        <v>5</v>
      </c>
    </row>
    <row r="36" spans="1:5">
      <c r="A36" s="9" t="s">
        <v>6</v>
      </c>
    </row>
    <row r="37" spans="1:5">
      <c r="A37" s="9" t="s">
        <v>4</v>
      </c>
    </row>
    <row r="38" spans="1:5">
      <c r="A38" s="9"/>
    </row>
    <row r="39" spans="1:5">
      <c r="A39" s="44" t="s">
        <v>7</v>
      </c>
    </row>
    <row r="40" spans="1:5">
      <c r="A40" s="9"/>
    </row>
    <row r="41" spans="1:5">
      <c r="A41" s="9"/>
    </row>
    <row r="42" spans="1:5">
      <c r="A42" s="44" t="s">
        <v>55</v>
      </c>
    </row>
    <row r="43" spans="1:5">
      <c r="A43" s="9" t="s">
        <v>8</v>
      </c>
    </row>
    <row r="44" spans="1:5">
      <c r="A44" s="9" t="s">
        <v>9</v>
      </c>
    </row>
    <row r="45" spans="1:5">
      <c r="A45" s="9" t="s">
        <v>49</v>
      </c>
    </row>
    <row r="46" spans="1:5" s="9" customFormat="1">
      <c r="A46" s="9" t="s">
        <v>54</v>
      </c>
      <c r="B46"/>
      <c r="C46"/>
      <c r="D46"/>
      <c r="E46"/>
    </row>
    <row r="47" spans="1:5">
      <c r="A47" s="9"/>
      <c r="B47" s="9"/>
      <c r="C47" s="9"/>
      <c r="D47" s="9"/>
      <c r="E47" s="9"/>
    </row>
    <row r="48" spans="1:5">
      <c r="A48" s="9" t="s">
        <v>10</v>
      </c>
    </row>
    <row r="49" spans="1:1">
      <c r="A49" s="9" t="s">
        <v>56</v>
      </c>
    </row>
    <row r="50" spans="1:1">
      <c r="A50" s="9" t="s">
        <v>57</v>
      </c>
    </row>
    <row r="51" spans="1:1">
      <c r="A51" s="9" t="s">
        <v>54</v>
      </c>
    </row>
    <row r="52" spans="1:1">
      <c r="A52" s="9"/>
    </row>
    <row r="53" spans="1:1">
      <c r="A53" s="44" t="s">
        <v>11</v>
      </c>
    </row>
    <row r="54" spans="1:1">
      <c r="A54" s="9"/>
    </row>
    <row r="55" spans="1:1">
      <c r="A5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5"/>
  <sheetViews>
    <sheetView tabSelected="1" workbookViewId="0">
      <selection activeCell="G13" sqref="G13"/>
    </sheetView>
  </sheetViews>
  <sheetFormatPr defaultRowHeight="15"/>
  <cols>
    <col min="1" max="1" width="10.140625" customWidth="1"/>
    <col min="2" max="2" width="10.85546875" bestFit="1" customWidth="1"/>
    <col min="3" max="3" width="11.5703125" bestFit="1" customWidth="1"/>
    <col min="4" max="4" width="10.5703125" bestFit="1" customWidth="1"/>
    <col min="5" max="6" width="14.28515625" style="2" bestFit="1" customWidth="1"/>
    <col min="10" max="10" width="11.42578125" customWidth="1"/>
    <col min="12" max="12" width="29.42578125" customWidth="1"/>
    <col min="13" max="15" width="14.28515625" bestFit="1" customWidth="1"/>
  </cols>
  <sheetData>
    <row r="1" spans="1:16">
      <c r="A1" s="9" t="s">
        <v>65</v>
      </c>
      <c r="B1" s="9"/>
      <c r="C1" s="9"/>
      <c r="D1" s="9"/>
      <c r="E1" s="4"/>
      <c r="F1" s="4"/>
      <c r="G1" s="9"/>
      <c r="J1" t="s">
        <v>67</v>
      </c>
    </row>
    <row r="2" spans="1:16">
      <c r="A2" s="14" t="s">
        <v>68</v>
      </c>
      <c r="B2" s="49" t="s">
        <v>45</v>
      </c>
      <c r="C2" s="49"/>
      <c r="D2" s="49"/>
      <c r="E2" s="15" t="s">
        <v>14</v>
      </c>
      <c r="F2" s="15" t="s">
        <v>15</v>
      </c>
      <c r="G2" s="9"/>
      <c r="J2" t="s">
        <v>12</v>
      </c>
    </row>
    <row r="3" spans="1:16">
      <c r="A3" s="18">
        <v>42005</v>
      </c>
      <c r="B3" s="30" t="s">
        <v>27</v>
      </c>
      <c r="C3" s="22"/>
      <c r="D3" s="33"/>
      <c r="E3" s="19">
        <v>15000000</v>
      </c>
      <c r="F3" s="19"/>
      <c r="G3" s="9"/>
      <c r="J3" s="48" t="s">
        <v>13</v>
      </c>
      <c r="K3" s="48"/>
      <c r="L3" s="48"/>
      <c r="M3" s="14" t="s">
        <v>14</v>
      </c>
      <c r="N3" s="14" t="s">
        <v>15</v>
      </c>
      <c r="O3" s="14" t="s">
        <v>16</v>
      </c>
      <c r="P3" s="9"/>
    </row>
    <row r="4" spans="1:16">
      <c r="A4" s="20"/>
      <c r="B4" s="31"/>
      <c r="C4" s="23" t="s">
        <v>28</v>
      </c>
      <c r="D4" s="34"/>
      <c r="E4" s="21"/>
      <c r="F4" s="21">
        <v>15000000</v>
      </c>
      <c r="G4" s="9"/>
      <c r="J4" s="16">
        <v>42005</v>
      </c>
      <c r="K4" s="48" t="s">
        <v>19</v>
      </c>
      <c r="L4" s="48"/>
      <c r="M4" s="17"/>
      <c r="N4" s="17">
        <v>15000000</v>
      </c>
      <c r="O4" s="17">
        <f>N4-M4</f>
        <v>15000000</v>
      </c>
      <c r="P4" s="9"/>
    </row>
    <row r="5" spans="1:16">
      <c r="A5" s="25" t="s">
        <v>69</v>
      </c>
      <c r="B5" s="26"/>
      <c r="C5" s="26"/>
      <c r="D5" s="26"/>
      <c r="E5" s="26"/>
      <c r="F5" s="27"/>
      <c r="G5" s="9"/>
      <c r="J5" s="16">
        <v>42005</v>
      </c>
      <c r="K5" s="48" t="s">
        <v>20</v>
      </c>
      <c r="L5" s="48"/>
      <c r="M5" s="17">
        <v>3000000</v>
      </c>
      <c r="N5" s="17"/>
      <c r="O5" s="17">
        <f t="shared" ref="O5:O20" si="0">O4+N5-M5</f>
        <v>12000000</v>
      </c>
      <c r="P5" s="9"/>
    </row>
    <row r="6" spans="1:16">
      <c r="A6" s="18">
        <v>42005</v>
      </c>
      <c r="B6" s="32" t="s">
        <v>29</v>
      </c>
      <c r="C6" s="24"/>
      <c r="D6" s="35"/>
      <c r="E6" s="19">
        <v>3000000</v>
      </c>
      <c r="F6" s="36"/>
      <c r="G6" s="9"/>
      <c r="J6" s="16">
        <v>42005</v>
      </c>
      <c r="K6" s="48" t="s">
        <v>24</v>
      </c>
      <c r="L6" s="48"/>
      <c r="M6" s="17"/>
      <c r="N6" s="17">
        <v>250000</v>
      </c>
      <c r="O6" s="17">
        <f t="shared" si="0"/>
        <v>12250000</v>
      </c>
      <c r="P6" s="9"/>
    </row>
    <row r="7" spans="1:16">
      <c r="A7" s="20"/>
      <c r="B7" s="31"/>
      <c r="C7" s="23" t="s">
        <v>27</v>
      </c>
      <c r="D7" s="34"/>
      <c r="E7" s="21"/>
      <c r="F7" s="37">
        <v>3000000</v>
      </c>
      <c r="G7" s="9"/>
      <c r="J7" s="16">
        <v>42005</v>
      </c>
      <c r="K7" s="48" t="s">
        <v>21</v>
      </c>
      <c r="L7" s="48"/>
      <c r="M7" s="17">
        <v>300000</v>
      </c>
      <c r="N7" s="17"/>
      <c r="O7" s="17">
        <f t="shared" si="0"/>
        <v>11950000</v>
      </c>
      <c r="P7" s="9"/>
    </row>
    <row r="8" spans="1:16">
      <c r="A8" s="25" t="s">
        <v>70</v>
      </c>
      <c r="B8" s="26"/>
      <c r="C8" s="26"/>
      <c r="D8" s="26"/>
      <c r="E8" s="26"/>
      <c r="F8" s="27"/>
      <c r="G8" s="9"/>
      <c r="J8" s="16">
        <v>42009</v>
      </c>
      <c r="K8" s="48" t="s">
        <v>22</v>
      </c>
      <c r="L8" s="48"/>
      <c r="M8" s="17">
        <v>150000</v>
      </c>
      <c r="N8" s="17"/>
      <c r="O8" s="17">
        <f t="shared" si="0"/>
        <v>11800000</v>
      </c>
      <c r="P8" s="9"/>
    </row>
    <row r="9" spans="1:16">
      <c r="A9" s="18">
        <v>42005</v>
      </c>
      <c r="B9" s="32" t="s">
        <v>27</v>
      </c>
      <c r="C9" s="24"/>
      <c r="D9" s="35"/>
      <c r="E9" s="19">
        <v>250000</v>
      </c>
      <c r="F9" s="36"/>
      <c r="G9" s="9"/>
      <c r="J9" s="16">
        <v>42009</v>
      </c>
      <c r="K9" s="48" t="s">
        <v>23</v>
      </c>
      <c r="L9" s="48"/>
      <c r="M9" s="17"/>
      <c r="N9" s="17">
        <v>2000000</v>
      </c>
      <c r="O9" s="17">
        <f t="shared" si="0"/>
        <v>13800000</v>
      </c>
      <c r="P9" s="9"/>
    </row>
    <row r="10" spans="1:16">
      <c r="A10" s="20"/>
      <c r="B10" s="31"/>
      <c r="C10" s="23" t="s">
        <v>30</v>
      </c>
      <c r="D10" s="34"/>
      <c r="E10" s="21"/>
      <c r="F10" s="37">
        <v>250000</v>
      </c>
      <c r="G10" s="9"/>
      <c r="J10" s="16">
        <v>42009</v>
      </c>
      <c r="K10" s="48" t="s">
        <v>23</v>
      </c>
      <c r="L10" s="48"/>
      <c r="M10" s="17"/>
      <c r="N10" s="17">
        <v>35000</v>
      </c>
      <c r="O10" s="17">
        <f t="shared" si="0"/>
        <v>13835000</v>
      </c>
      <c r="P10" s="9"/>
    </row>
    <row r="11" spans="1:16">
      <c r="A11" s="25" t="s">
        <v>80</v>
      </c>
      <c r="B11" s="26"/>
      <c r="C11" s="26"/>
      <c r="D11" s="26"/>
      <c r="E11" s="26"/>
      <c r="F11" s="27"/>
      <c r="G11" s="9"/>
      <c r="J11" s="16">
        <v>42023</v>
      </c>
      <c r="K11" s="48" t="s">
        <v>20</v>
      </c>
      <c r="L11" s="48"/>
      <c r="M11" s="17">
        <v>90000</v>
      </c>
      <c r="N11" s="17"/>
      <c r="O11" s="17">
        <f t="shared" si="0"/>
        <v>13745000</v>
      </c>
      <c r="P11" s="9"/>
    </row>
    <row r="12" spans="1:16">
      <c r="A12" s="18">
        <v>42005</v>
      </c>
      <c r="B12" s="32" t="s">
        <v>29</v>
      </c>
      <c r="C12" s="24"/>
      <c r="D12" s="35"/>
      <c r="E12" s="19">
        <v>300000</v>
      </c>
      <c r="F12" s="36"/>
      <c r="G12" s="9"/>
      <c r="J12" s="16">
        <v>42023</v>
      </c>
      <c r="K12" s="48" t="s">
        <v>21</v>
      </c>
      <c r="L12" s="48"/>
      <c r="M12" s="17">
        <v>180000</v>
      </c>
      <c r="N12" s="17"/>
      <c r="O12" s="17">
        <f t="shared" si="0"/>
        <v>13565000</v>
      </c>
      <c r="P12" s="9"/>
    </row>
    <row r="13" spans="1:16">
      <c r="A13" s="20"/>
      <c r="B13" s="31"/>
      <c r="C13" s="23" t="s">
        <v>27</v>
      </c>
      <c r="D13" s="34"/>
      <c r="E13" s="21"/>
      <c r="F13" s="37">
        <v>300000</v>
      </c>
      <c r="G13" s="9"/>
      <c r="J13" s="16">
        <v>42025</v>
      </c>
      <c r="K13" s="48" t="s">
        <v>32</v>
      </c>
      <c r="L13" s="48"/>
      <c r="M13" s="17"/>
      <c r="N13" s="17">
        <v>7000000</v>
      </c>
      <c r="O13" s="17">
        <f t="shared" si="0"/>
        <v>20565000</v>
      </c>
      <c r="P13" s="9"/>
    </row>
    <row r="14" spans="1:16">
      <c r="A14" s="25" t="s">
        <v>83</v>
      </c>
      <c r="B14" s="26"/>
      <c r="C14" s="26"/>
      <c r="D14" s="26"/>
      <c r="E14" s="26"/>
      <c r="F14" s="27"/>
      <c r="G14" s="9"/>
      <c r="J14" s="16">
        <v>42025</v>
      </c>
      <c r="K14" s="48" t="s">
        <v>33</v>
      </c>
      <c r="L14" s="48"/>
      <c r="M14" s="17">
        <v>7000000</v>
      </c>
      <c r="N14" s="17"/>
      <c r="O14" s="17">
        <f t="shared" si="0"/>
        <v>13565000</v>
      </c>
      <c r="P14" s="9"/>
    </row>
    <row r="15" spans="1:16">
      <c r="A15" s="18">
        <v>42009</v>
      </c>
      <c r="B15" s="30" t="s">
        <v>29</v>
      </c>
      <c r="C15" s="22"/>
      <c r="D15" s="33"/>
      <c r="E15" s="19">
        <v>150000</v>
      </c>
      <c r="F15" s="38"/>
      <c r="G15" s="9"/>
      <c r="J15" s="16">
        <v>42030</v>
      </c>
      <c r="K15" s="48" t="s">
        <v>20</v>
      </c>
      <c r="L15" s="48"/>
      <c r="M15" s="17">
        <v>35000</v>
      </c>
      <c r="N15" s="17"/>
      <c r="O15" s="17">
        <f t="shared" si="0"/>
        <v>13530000</v>
      </c>
      <c r="P15" s="9"/>
    </row>
    <row r="16" spans="1:16">
      <c r="A16" s="20"/>
      <c r="B16" s="31"/>
      <c r="C16" s="23" t="s">
        <v>27</v>
      </c>
      <c r="D16" s="34"/>
      <c r="E16" s="21"/>
      <c r="F16" s="37">
        <v>150000</v>
      </c>
      <c r="G16" s="9"/>
      <c r="J16" s="16">
        <v>42030</v>
      </c>
      <c r="K16" s="48" t="s">
        <v>26</v>
      </c>
      <c r="L16" s="48"/>
      <c r="M16" s="17"/>
      <c r="N16" s="17">
        <v>900000</v>
      </c>
      <c r="O16" s="17">
        <f t="shared" si="0"/>
        <v>14430000</v>
      </c>
      <c r="P16" s="9"/>
    </row>
    <row r="17" spans="1:16">
      <c r="A17" s="25" t="s">
        <v>84</v>
      </c>
      <c r="B17" s="26"/>
      <c r="C17" s="26"/>
      <c r="D17" s="26"/>
      <c r="E17" s="26"/>
      <c r="F17" s="27"/>
      <c r="G17" s="9"/>
      <c r="J17" s="16">
        <v>42032</v>
      </c>
      <c r="K17" s="48" t="s">
        <v>34</v>
      </c>
      <c r="L17" s="48"/>
      <c r="M17" s="17">
        <v>500000</v>
      </c>
      <c r="N17" s="17"/>
      <c r="O17" s="17">
        <f t="shared" si="0"/>
        <v>13930000</v>
      </c>
      <c r="P17" s="9"/>
    </row>
    <row r="18" spans="1:16">
      <c r="A18" s="18">
        <v>42009</v>
      </c>
      <c r="B18" s="30" t="s">
        <v>27</v>
      </c>
      <c r="C18" s="22"/>
      <c r="D18" s="33"/>
      <c r="E18" s="19">
        <v>2000000</v>
      </c>
      <c r="F18" s="38"/>
      <c r="G18" s="9"/>
      <c r="J18" s="16">
        <v>42034</v>
      </c>
      <c r="K18" s="48" t="s">
        <v>25</v>
      </c>
      <c r="L18" s="48"/>
      <c r="M18" s="17">
        <v>5000000</v>
      </c>
      <c r="N18" s="17"/>
      <c r="O18" s="17">
        <f t="shared" si="0"/>
        <v>8930000</v>
      </c>
      <c r="P18" s="9"/>
    </row>
    <row r="19" spans="1:16">
      <c r="A19" s="20"/>
      <c r="B19" s="31"/>
      <c r="C19" s="23" t="s">
        <v>30</v>
      </c>
      <c r="D19" s="34"/>
      <c r="E19" s="21"/>
      <c r="F19" s="37">
        <v>2000000</v>
      </c>
      <c r="G19" s="9"/>
      <c r="J19" s="16">
        <v>42034</v>
      </c>
      <c r="K19" s="48" t="s">
        <v>18</v>
      </c>
      <c r="L19" s="48"/>
      <c r="M19" s="17"/>
      <c r="N19" s="17">
        <v>55000</v>
      </c>
      <c r="O19" s="17">
        <f t="shared" si="0"/>
        <v>8985000</v>
      </c>
      <c r="P19" s="9"/>
    </row>
    <row r="20" spans="1:16">
      <c r="A20" s="25" t="s">
        <v>85</v>
      </c>
      <c r="B20" s="26"/>
      <c r="C20" s="26"/>
      <c r="D20" s="26"/>
      <c r="E20" s="26"/>
      <c r="F20" s="27"/>
      <c r="G20" s="9"/>
      <c r="J20" s="16">
        <v>42035</v>
      </c>
      <c r="K20" s="48" t="s">
        <v>17</v>
      </c>
      <c r="L20" s="48"/>
      <c r="M20" s="17">
        <v>15000</v>
      </c>
      <c r="N20" s="17"/>
      <c r="O20" s="17">
        <f t="shared" si="0"/>
        <v>8970000</v>
      </c>
      <c r="P20" s="9"/>
    </row>
    <row r="21" spans="1:16">
      <c r="A21" s="18">
        <v>42009</v>
      </c>
      <c r="B21" s="30" t="s">
        <v>27</v>
      </c>
      <c r="C21" s="22"/>
      <c r="D21" s="33"/>
      <c r="E21" s="19">
        <v>15000</v>
      </c>
      <c r="F21" s="38"/>
      <c r="G21" s="9"/>
    </row>
    <row r="22" spans="1:16">
      <c r="A22" s="20"/>
      <c r="B22" s="31"/>
      <c r="C22" s="23" t="s">
        <v>30</v>
      </c>
      <c r="D22" s="34"/>
      <c r="E22" s="21"/>
      <c r="F22" s="37">
        <v>15000</v>
      </c>
      <c r="G22" s="9"/>
      <c r="J22" s="3" t="s">
        <v>108</v>
      </c>
      <c r="K22" s="9"/>
      <c r="L22" s="9"/>
      <c r="M22" s="4"/>
      <c r="N22" s="4"/>
      <c r="O22" s="4"/>
    </row>
    <row r="23" spans="1:16">
      <c r="A23" s="25" t="s">
        <v>85</v>
      </c>
      <c r="B23" s="26"/>
      <c r="C23" s="26"/>
      <c r="D23" s="26"/>
      <c r="E23" s="26"/>
      <c r="F23" s="27"/>
      <c r="G23" s="9"/>
      <c r="J23" s="3" t="s">
        <v>109</v>
      </c>
      <c r="K23" s="9"/>
      <c r="L23" s="9"/>
      <c r="M23" s="4"/>
      <c r="N23" s="4"/>
      <c r="O23" s="4"/>
    </row>
    <row r="24" spans="1:16">
      <c r="A24" s="18">
        <v>42023</v>
      </c>
      <c r="B24" s="30" t="s">
        <v>29</v>
      </c>
      <c r="C24" s="22"/>
      <c r="D24" s="33"/>
      <c r="E24" s="19">
        <v>90000</v>
      </c>
      <c r="F24" s="38"/>
      <c r="G24" s="9"/>
      <c r="J24" s="3" t="s">
        <v>110</v>
      </c>
      <c r="K24" s="9"/>
      <c r="L24" s="9"/>
      <c r="M24" s="4"/>
      <c r="N24" s="4"/>
      <c r="O24" s="9"/>
    </row>
    <row r="25" spans="1:16">
      <c r="A25" s="20"/>
      <c r="B25" s="31"/>
      <c r="C25" s="23" t="s">
        <v>27</v>
      </c>
      <c r="D25" s="34"/>
      <c r="E25" s="21"/>
      <c r="F25" s="37">
        <v>90000</v>
      </c>
      <c r="G25" s="9"/>
      <c r="K25" s="9"/>
      <c r="L25" s="9"/>
      <c r="M25" s="4"/>
      <c r="N25" s="4"/>
      <c r="O25" s="9"/>
    </row>
    <row r="26" spans="1:16">
      <c r="A26" s="25" t="s">
        <v>70</v>
      </c>
      <c r="B26" s="26"/>
      <c r="C26" s="26"/>
      <c r="D26" s="26"/>
      <c r="E26" s="26"/>
      <c r="F26" s="27"/>
      <c r="G26" s="9"/>
      <c r="J26" s="9" t="s">
        <v>66</v>
      </c>
      <c r="K26" s="9"/>
      <c r="L26" s="9"/>
      <c r="M26" s="9"/>
      <c r="N26" s="9"/>
      <c r="O26" s="9"/>
    </row>
    <row r="27" spans="1:16">
      <c r="A27" s="18">
        <v>42023</v>
      </c>
      <c r="B27" s="30" t="s">
        <v>29</v>
      </c>
      <c r="C27" s="22"/>
      <c r="D27" s="33"/>
      <c r="E27" s="19">
        <v>180000</v>
      </c>
      <c r="F27" s="38"/>
      <c r="G27" s="9"/>
      <c r="J27" s="12" t="s">
        <v>71</v>
      </c>
      <c r="K27" s="9"/>
      <c r="L27" s="9"/>
      <c r="M27" s="9"/>
      <c r="N27" s="9"/>
      <c r="O27" s="9"/>
    </row>
    <row r="28" spans="1:16">
      <c r="A28" s="20"/>
      <c r="B28" s="31"/>
      <c r="C28" s="23" t="s">
        <v>27</v>
      </c>
      <c r="D28" s="34"/>
      <c r="E28" s="21"/>
      <c r="F28" s="37">
        <v>180000</v>
      </c>
      <c r="G28" s="9"/>
      <c r="J28" s="13" t="s">
        <v>72</v>
      </c>
      <c r="K28" s="9"/>
      <c r="L28" s="9"/>
      <c r="M28" s="9"/>
      <c r="N28" s="9"/>
      <c r="O28" s="9"/>
    </row>
    <row r="29" spans="1:16">
      <c r="A29" s="25" t="s">
        <v>86</v>
      </c>
      <c r="B29" s="26"/>
      <c r="C29" s="26"/>
      <c r="D29" s="26"/>
      <c r="E29" s="26"/>
      <c r="F29" s="27"/>
      <c r="G29" s="9"/>
      <c r="J29" s="13" t="s">
        <v>73</v>
      </c>
      <c r="K29" s="9"/>
      <c r="L29" s="9"/>
      <c r="M29" s="9"/>
      <c r="N29" s="9"/>
      <c r="O29" s="9"/>
    </row>
    <row r="30" spans="1:16">
      <c r="A30" s="18">
        <v>42025</v>
      </c>
      <c r="B30" s="30" t="s">
        <v>27</v>
      </c>
      <c r="C30" s="22"/>
      <c r="D30" s="33"/>
      <c r="E30" s="19">
        <v>7000000</v>
      </c>
      <c r="F30" s="38"/>
      <c r="G30" s="9"/>
      <c r="J30" s="13" t="s">
        <v>74</v>
      </c>
      <c r="K30" s="9"/>
      <c r="L30" s="9"/>
      <c r="M30" s="9"/>
      <c r="N30" s="9"/>
      <c r="O30" s="9"/>
    </row>
    <row r="31" spans="1:16">
      <c r="A31" s="20"/>
      <c r="B31" s="31"/>
      <c r="C31" s="23" t="s">
        <v>30</v>
      </c>
      <c r="D31" s="34"/>
      <c r="E31" s="21"/>
      <c r="F31" s="37">
        <v>7000000</v>
      </c>
      <c r="G31" s="9"/>
      <c r="J31" s="13" t="s">
        <v>75</v>
      </c>
      <c r="K31" s="9"/>
      <c r="L31" s="9"/>
      <c r="M31" s="9"/>
      <c r="N31" s="9"/>
      <c r="O31" s="9"/>
    </row>
    <row r="32" spans="1:16">
      <c r="A32" s="25" t="s">
        <v>92</v>
      </c>
      <c r="B32" s="26"/>
      <c r="C32" s="26"/>
      <c r="D32" s="26"/>
      <c r="E32" s="26"/>
      <c r="F32" s="27"/>
      <c r="G32" s="9"/>
      <c r="J32" s="13" t="s">
        <v>76</v>
      </c>
    </row>
    <row r="33" spans="1:10">
      <c r="A33" s="18">
        <v>42030</v>
      </c>
      <c r="B33" s="30" t="s">
        <v>29</v>
      </c>
      <c r="C33" s="22"/>
      <c r="D33" s="33"/>
      <c r="E33" s="19">
        <v>35000</v>
      </c>
      <c r="F33" s="38"/>
      <c r="G33" s="9"/>
      <c r="J33" s="13" t="s">
        <v>77</v>
      </c>
    </row>
    <row r="34" spans="1:10">
      <c r="A34" s="20"/>
      <c r="B34" s="31"/>
      <c r="C34" s="23" t="s">
        <v>27</v>
      </c>
      <c r="D34" s="34"/>
      <c r="E34" s="21"/>
      <c r="F34" s="37">
        <v>35000</v>
      </c>
      <c r="G34" s="9"/>
      <c r="J34" s="13" t="s">
        <v>78</v>
      </c>
    </row>
    <row r="35" spans="1:10">
      <c r="A35" s="25" t="s">
        <v>70</v>
      </c>
      <c r="B35" s="26"/>
      <c r="C35" s="26"/>
      <c r="D35" s="26"/>
      <c r="E35" s="26"/>
      <c r="F35" s="27"/>
      <c r="G35" s="9"/>
      <c r="J35" s="13" t="s">
        <v>79</v>
      </c>
    </row>
    <row r="36" spans="1:10">
      <c r="A36" s="18">
        <v>42030</v>
      </c>
      <c r="B36" s="30" t="s">
        <v>29</v>
      </c>
      <c r="C36" s="22"/>
      <c r="D36" s="33"/>
      <c r="E36" s="19">
        <v>3000000</v>
      </c>
      <c r="F36" s="38"/>
      <c r="G36" s="9"/>
    </row>
    <row r="37" spans="1:10">
      <c r="A37" s="20"/>
      <c r="B37" s="31"/>
      <c r="C37" s="23" t="s">
        <v>31</v>
      </c>
      <c r="D37" s="34"/>
      <c r="E37" s="21"/>
      <c r="F37" s="37">
        <v>3000000</v>
      </c>
      <c r="G37" s="9"/>
    </row>
    <row r="38" spans="1:10">
      <c r="A38" s="25" t="s">
        <v>81</v>
      </c>
      <c r="B38" s="26"/>
      <c r="C38" s="26"/>
      <c r="D38" s="26"/>
      <c r="E38" s="26"/>
      <c r="F38" s="27"/>
      <c r="G38" s="9"/>
    </row>
    <row r="39" spans="1:10">
      <c r="A39" s="18">
        <v>42035</v>
      </c>
      <c r="B39" s="32" t="s">
        <v>31</v>
      </c>
      <c r="C39" s="24"/>
      <c r="D39" s="35"/>
      <c r="E39" s="19">
        <v>1500000</v>
      </c>
      <c r="F39" s="36"/>
      <c r="G39" s="9"/>
    </row>
    <row r="40" spans="1:10">
      <c r="A40" s="20"/>
      <c r="B40" s="31"/>
      <c r="C40" s="23" t="s">
        <v>28</v>
      </c>
      <c r="D40" s="34"/>
      <c r="E40" s="21"/>
      <c r="F40" s="37">
        <v>1500000</v>
      </c>
      <c r="G40" s="9"/>
    </row>
    <row r="41" spans="1:10">
      <c r="A41" s="25" t="s">
        <v>82</v>
      </c>
      <c r="B41" s="26"/>
      <c r="C41" s="26"/>
      <c r="D41" s="26"/>
      <c r="E41" s="26"/>
      <c r="F41" s="27"/>
      <c r="G41" s="9"/>
    </row>
    <row r="42" spans="1:10">
      <c r="A42" s="28"/>
      <c r="B42" s="29"/>
      <c r="C42" s="29"/>
      <c r="D42" s="29"/>
      <c r="E42" s="51">
        <f>SUM(E3:E41)</f>
        <v>32520000</v>
      </c>
      <c r="F42" s="52">
        <f>SUM(F3:F41)</f>
        <v>32520000</v>
      </c>
    </row>
    <row r="43" spans="1:10">
      <c r="F43" s="6"/>
      <c r="G43" s="6"/>
    </row>
    <row r="44" spans="1:10">
      <c r="C44" t="s">
        <v>14</v>
      </c>
      <c r="D44" t="s">
        <v>15</v>
      </c>
      <c r="E44" s="6" t="s">
        <v>36</v>
      </c>
      <c r="F44" s="6"/>
      <c r="G44" s="6"/>
    </row>
    <row r="45" spans="1:10">
      <c r="A45" t="s">
        <v>35</v>
      </c>
      <c r="C45" s="6">
        <f>E3+E9+E18+E21+E30+E39</f>
        <v>25765000</v>
      </c>
      <c r="D45" s="6">
        <f>F37+F34+F28+F25+F16+F13+F7</f>
        <v>6755000</v>
      </c>
      <c r="E45" s="7">
        <f>C45-D45</f>
        <v>19010000</v>
      </c>
    </row>
  </sheetData>
  <mergeCells count="19">
    <mergeCell ref="K11:L11"/>
    <mergeCell ref="K4:L4"/>
    <mergeCell ref="K12:L12"/>
    <mergeCell ref="K8:L8"/>
    <mergeCell ref="K19:L19"/>
    <mergeCell ref="K17:L17"/>
    <mergeCell ref="K14:L14"/>
    <mergeCell ref="K10:L10"/>
    <mergeCell ref="K20:L20"/>
    <mergeCell ref="K18:L18"/>
    <mergeCell ref="K15:L15"/>
    <mergeCell ref="K16:L16"/>
    <mergeCell ref="K13:L13"/>
    <mergeCell ref="K6:L6"/>
    <mergeCell ref="K5:L5"/>
    <mergeCell ref="K9:L9"/>
    <mergeCell ref="B2:D2"/>
    <mergeCell ref="K7:L7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4"/>
  <sheetViews>
    <sheetView workbookViewId="0">
      <selection activeCell="B27" sqref="B27"/>
    </sheetView>
  </sheetViews>
  <sheetFormatPr defaultRowHeight="15"/>
  <cols>
    <col min="1" max="1" width="19" bestFit="1" customWidth="1"/>
    <col min="3" max="3" width="14.28515625" bestFit="1" customWidth="1"/>
    <col min="4" max="4" width="13.28515625" bestFit="1" customWidth="1"/>
    <col min="5" max="5" width="10.5703125" bestFit="1" customWidth="1"/>
    <col min="6" max="6" width="14.28515625" bestFit="1" customWidth="1"/>
  </cols>
  <sheetData>
    <row r="1" spans="1:7">
      <c r="A1" s="50" t="s">
        <v>37</v>
      </c>
      <c r="B1" s="50"/>
      <c r="C1" s="50"/>
      <c r="D1" s="50"/>
      <c r="F1" s="6">
        <v>8970000</v>
      </c>
    </row>
    <row r="2" spans="1:7">
      <c r="A2" s="1" t="s">
        <v>2</v>
      </c>
      <c r="F2" s="8"/>
    </row>
    <row r="3" spans="1:7">
      <c r="A3" t="s">
        <v>3</v>
      </c>
      <c r="C3" s="2"/>
      <c r="D3" s="2"/>
      <c r="E3" s="2"/>
      <c r="F3" s="2"/>
      <c r="G3" s="2"/>
    </row>
    <row r="4" spans="1:7">
      <c r="A4" t="s">
        <v>89</v>
      </c>
      <c r="C4" s="41"/>
      <c r="D4" s="42"/>
      <c r="E4" s="2"/>
      <c r="F4" s="2"/>
      <c r="G4" s="2"/>
    </row>
    <row r="5" spans="1:7">
      <c r="C5" s="2"/>
      <c r="D5" s="2"/>
      <c r="E5" s="2"/>
      <c r="F5" s="2"/>
      <c r="G5" s="2"/>
    </row>
    <row r="6" spans="1:7">
      <c r="A6" s="1" t="s">
        <v>5</v>
      </c>
      <c r="C6" s="2"/>
      <c r="D6" s="2"/>
      <c r="E6" s="2"/>
      <c r="F6" s="2"/>
      <c r="G6" s="2"/>
    </row>
    <row r="7" spans="1:7">
      <c r="A7" t="s">
        <v>87</v>
      </c>
      <c r="C7" s="2"/>
      <c r="D7" s="42"/>
      <c r="E7" s="2"/>
      <c r="F7" s="2"/>
      <c r="G7" s="2"/>
    </row>
    <row r="8" spans="1:7">
      <c r="D8" s="2"/>
      <c r="E8" s="2"/>
      <c r="F8" s="2"/>
      <c r="G8" s="2"/>
    </row>
    <row r="9" spans="1:7">
      <c r="C9" s="2"/>
      <c r="D9" s="2"/>
      <c r="E9" s="2"/>
      <c r="F9" s="2"/>
      <c r="G9" s="2"/>
    </row>
    <row r="10" spans="1:7">
      <c r="A10" t="s">
        <v>36</v>
      </c>
      <c r="C10" s="2"/>
      <c r="D10" s="2"/>
      <c r="E10" s="2"/>
      <c r="F10" s="10">
        <f>F1+D4-D7</f>
        <v>8970000</v>
      </c>
      <c r="G10" s="2"/>
    </row>
    <row r="11" spans="1:7" s="39" customFormat="1" ht="15.75" thickBot="1">
      <c r="C11" s="40"/>
      <c r="D11" s="40"/>
      <c r="E11" s="40"/>
      <c r="F11" s="40"/>
      <c r="G11" s="40"/>
    </row>
    <row r="12" spans="1:7" ht="15.75" thickTop="1">
      <c r="A12" s="50" t="s">
        <v>38</v>
      </c>
      <c r="B12" s="50"/>
      <c r="C12" s="50"/>
      <c r="D12" s="50"/>
      <c r="E12" s="2"/>
      <c r="F12" s="2">
        <v>19010000</v>
      </c>
      <c r="G12" s="2"/>
    </row>
    <row r="13" spans="1:7">
      <c r="A13" s="1" t="s">
        <v>2</v>
      </c>
      <c r="C13" s="2"/>
      <c r="D13" s="2"/>
      <c r="E13" s="2"/>
      <c r="F13" s="2"/>
      <c r="G13" s="2"/>
    </row>
    <row r="14" spans="1:7">
      <c r="A14" s="9" t="s">
        <v>40</v>
      </c>
      <c r="B14" s="9"/>
      <c r="C14" s="4"/>
      <c r="D14" s="2"/>
      <c r="E14" s="2"/>
      <c r="F14" s="2"/>
      <c r="G14" s="2"/>
    </row>
    <row r="15" spans="1:7">
      <c r="A15" s="9" t="s">
        <v>88</v>
      </c>
      <c r="B15" s="9"/>
      <c r="C15" s="4"/>
      <c r="D15" s="2"/>
      <c r="E15" s="2"/>
      <c r="F15" s="2"/>
      <c r="G15" s="2"/>
    </row>
    <row r="16" spans="1:7">
      <c r="A16" s="9" t="s">
        <v>90</v>
      </c>
      <c r="B16" s="9"/>
      <c r="C16" s="43"/>
      <c r="D16" s="42"/>
      <c r="E16" s="2"/>
      <c r="F16" s="2"/>
      <c r="G16" s="2"/>
    </row>
    <row r="17" spans="1:7">
      <c r="A17" s="9"/>
      <c r="B17" s="9"/>
      <c r="C17" s="4"/>
      <c r="D17" s="2"/>
      <c r="E17" s="2"/>
      <c r="F17" s="2"/>
      <c r="G17" s="2"/>
    </row>
    <row r="18" spans="1:7">
      <c r="A18" s="9"/>
      <c r="B18" s="9"/>
      <c r="C18" s="4"/>
      <c r="D18" s="2"/>
      <c r="E18" s="2"/>
      <c r="F18" s="2"/>
      <c r="G18" s="2"/>
    </row>
    <row r="19" spans="1:7">
      <c r="A19" s="44" t="s">
        <v>5</v>
      </c>
      <c r="B19" s="9"/>
      <c r="C19" s="4"/>
      <c r="D19" s="2"/>
      <c r="E19" s="2"/>
      <c r="F19" s="2"/>
      <c r="G19" s="2"/>
    </row>
    <row r="20" spans="1:7">
      <c r="A20" s="9" t="s">
        <v>87</v>
      </c>
      <c r="B20" s="9"/>
      <c r="C20" s="4"/>
      <c r="D20" s="2"/>
      <c r="E20" s="2"/>
      <c r="F20" s="2"/>
      <c r="G20" s="2"/>
    </row>
    <row r="21" spans="1:7">
      <c r="A21" s="9" t="s">
        <v>39</v>
      </c>
      <c r="B21" s="9"/>
      <c r="C21" s="4"/>
      <c r="D21" s="2"/>
      <c r="E21" s="2"/>
      <c r="F21" s="2"/>
      <c r="G21" s="2"/>
    </row>
    <row r="22" spans="1:7">
      <c r="A22" s="9" t="s">
        <v>91</v>
      </c>
      <c r="B22" s="9"/>
      <c r="C22" s="43"/>
      <c r="D22" s="42"/>
    </row>
    <row r="23" spans="1:7">
      <c r="C23" s="2"/>
    </row>
    <row r="24" spans="1:7">
      <c r="A24" t="s">
        <v>36</v>
      </c>
      <c r="C24" s="2"/>
      <c r="F24" s="11">
        <f>F12+D16-D22</f>
        <v>19010000</v>
      </c>
    </row>
    <row r="25" spans="1:7">
      <c r="C25" s="2"/>
    </row>
    <row r="26" spans="1:7">
      <c r="C26" s="2"/>
    </row>
    <row r="27" spans="1:7">
      <c r="C27" s="2"/>
    </row>
    <row r="28" spans="1:7">
      <c r="A28" t="s">
        <v>41</v>
      </c>
    </row>
    <row r="29" spans="1:7">
      <c r="F29" s="5"/>
    </row>
    <row r="30" spans="1:7">
      <c r="D30" s="6"/>
      <c r="E30" s="6"/>
    </row>
    <row r="31" spans="1:7">
      <c r="D31" s="6"/>
      <c r="E31" s="6"/>
    </row>
    <row r="32" spans="1:7">
      <c r="D32" s="6"/>
      <c r="E32" s="6"/>
    </row>
    <row r="33" spans="4:5">
      <c r="D33" s="6"/>
      <c r="E33" s="6"/>
    </row>
    <row r="34" spans="4:5">
      <c r="D34" s="6"/>
      <c r="E34" s="6"/>
    </row>
    <row r="35" spans="4:5">
      <c r="D35" s="6"/>
      <c r="E35" s="6"/>
    </row>
    <row r="36" spans="4:5">
      <c r="D36" s="6"/>
      <c r="E36" s="6"/>
    </row>
    <row r="37" spans="4:5">
      <c r="D37" s="6"/>
      <c r="E37" s="6"/>
    </row>
    <row r="38" spans="4:5">
      <c r="D38" s="6"/>
      <c r="E38" s="6"/>
    </row>
    <row r="39" spans="4:5">
      <c r="D39" s="6"/>
      <c r="E39" s="6"/>
    </row>
    <row r="40" spans="4:5">
      <c r="D40" s="6"/>
      <c r="E40" s="6"/>
    </row>
    <row r="41" spans="4:5">
      <c r="D41" s="6"/>
      <c r="E41" s="6"/>
    </row>
    <row r="42" spans="4:5">
      <c r="D42" s="6"/>
      <c r="E42" s="6"/>
    </row>
    <row r="43" spans="4:5">
      <c r="D43" s="6"/>
      <c r="E43" s="6"/>
    </row>
    <row r="44" spans="4:5">
      <c r="D44" s="6"/>
      <c r="E44" s="6"/>
    </row>
    <row r="45" spans="4:5">
      <c r="D45" s="6"/>
      <c r="E45" s="6"/>
    </row>
    <row r="46" spans="4:5">
      <c r="D46" s="6"/>
      <c r="E46" s="6"/>
    </row>
    <row r="47" spans="4:5">
      <c r="D47" s="6"/>
      <c r="E47" s="6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4:5">
      <c r="D60" s="2"/>
      <c r="E60" s="2"/>
    </row>
    <row r="61" spans="4:5">
      <c r="D61" s="2"/>
      <c r="E61" s="2"/>
    </row>
    <row r="62" spans="4:5">
      <c r="D62" s="2"/>
      <c r="E62" s="2"/>
    </row>
    <row r="63" spans="4:5">
      <c r="D63" s="2"/>
      <c r="E63" s="2"/>
    </row>
    <row r="64" spans="4:5">
      <c r="D64" s="2"/>
      <c r="E64" s="2"/>
    </row>
    <row r="65" spans="4:5">
      <c r="D65" s="2"/>
      <c r="E65" s="2"/>
    </row>
    <row r="66" spans="4:5">
      <c r="D66" s="2"/>
      <c r="E66" s="2"/>
    </row>
    <row r="67" spans="4:5">
      <c r="D67" s="2"/>
      <c r="E67" s="2"/>
    </row>
    <row r="68" spans="4:5">
      <c r="D68" s="2"/>
      <c r="E68" s="2"/>
    </row>
    <row r="69" spans="4:5">
      <c r="D69" s="2"/>
      <c r="E69" s="2"/>
    </row>
    <row r="70" spans="4:5">
      <c r="D70" s="2"/>
      <c r="E70" s="2"/>
    </row>
    <row r="71" spans="4:5">
      <c r="D71" s="2"/>
      <c r="E71" s="2"/>
    </row>
    <row r="72" spans="4:5">
      <c r="D72" s="2"/>
      <c r="E72" s="2"/>
    </row>
    <row r="73" spans="4:5">
      <c r="D73" s="2"/>
      <c r="E73" s="2"/>
    </row>
    <row r="74" spans="4:5">
      <c r="D74" s="2"/>
      <c r="E74" s="2"/>
    </row>
  </sheetData>
  <mergeCells count="2">
    <mergeCell ref="A1:D1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Ringkasan Teori</vt:lpstr>
      <vt:lpstr>Latihan</vt:lpstr>
      <vt:lpstr>Laporan Rekonsiliasi Bank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kpowilli</dc:creator>
  <cp:lastModifiedBy>William Basri</cp:lastModifiedBy>
  <dcterms:created xsi:type="dcterms:W3CDTF">2019-10-08T00:59:29Z</dcterms:created>
  <dcterms:modified xsi:type="dcterms:W3CDTF">2019-10-15T15:55:51Z</dcterms:modified>
</cp:coreProperties>
</file>