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50" documentId="13_ncr:1_{A065BEE9-E5FF-4274-979D-5CF27A4C3CE1}" xr6:coauthVersionLast="47" xr6:coauthVersionMax="47" xr10:uidLastSave="{8D321AE2-F334-448E-AC4B-0495B66B8516}"/>
  <workbookProtection workbookAlgorithmName="SHA-512" workbookHashValue="AHFa/02ZzQq8a7Di4/vHVBiZsz4JR62I8D8sK3SYtQBU1XQDB7jSuW2saKVb1mX7atFbSaAaCQ2UO6fMsPTgMw==" workbookSaltValue="4Jbc3DUJZ93LvVM7eG1e8g==" workbookSpinCount="100000" lockStructure="1"/>
  <bookViews>
    <workbookView xWindow="-110" yWindow="-110" windowWidth="19420" windowHeight="10420" xr2:uid="{00000000-000D-0000-FFFF-FFFF00000000}"/>
  </bookViews>
  <sheets>
    <sheet name="Disclaimer" sheetId="1" r:id="rId1"/>
    <sheet name="New wallet manual" sheetId="5" r:id="rId2"/>
    <sheet name="Running wallet manual" sheetId="3" r:id="rId3"/>
    <sheet name="New wallet Strategy maker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dkriIR7au1L73xfcEH8/mAvPWOw=="/>
    </ext>
  </extLst>
</workbook>
</file>

<file path=xl/calcChain.xml><?xml version="1.0" encoding="utf-8"?>
<calcChain xmlns="http://schemas.openxmlformats.org/spreadsheetml/2006/main">
  <c r="K8" i="5" l="1"/>
  <c r="K7" i="5"/>
  <c r="K19" i="2"/>
  <c r="K25" i="2"/>
  <c r="K32" i="2"/>
  <c r="K39" i="2"/>
  <c r="K46" i="2"/>
  <c r="K53" i="2"/>
  <c r="K60" i="2"/>
  <c r="K67" i="2"/>
  <c r="K74" i="2"/>
  <c r="K81" i="2"/>
  <c r="K88" i="2"/>
  <c r="K95" i="2"/>
  <c r="K102" i="2"/>
  <c r="K109" i="2"/>
  <c r="K116" i="2"/>
  <c r="K123" i="2"/>
  <c r="K130" i="2"/>
  <c r="K137" i="2"/>
  <c r="K144" i="2"/>
  <c r="K151" i="2"/>
  <c r="K158" i="2"/>
  <c r="K165" i="2"/>
  <c r="K172" i="2"/>
  <c r="K179" i="2"/>
  <c r="K186" i="2"/>
  <c r="K193" i="2"/>
  <c r="K200" i="2"/>
  <c r="K207" i="2"/>
  <c r="K214" i="2"/>
  <c r="K221" i="2"/>
  <c r="K228" i="2"/>
  <c r="K235" i="2"/>
  <c r="K242" i="2"/>
  <c r="K249" i="2"/>
  <c r="K256" i="2"/>
  <c r="K263" i="2"/>
  <c r="K270" i="2"/>
  <c r="K277" i="2"/>
  <c r="K284" i="2"/>
  <c r="K291" i="2"/>
  <c r="K298" i="2"/>
  <c r="K305" i="2"/>
  <c r="K312" i="2"/>
  <c r="K319" i="2"/>
  <c r="K326" i="2"/>
  <c r="K333" i="2"/>
  <c r="K340" i="2"/>
  <c r="K347" i="2"/>
  <c r="K354" i="2"/>
  <c r="K361" i="2"/>
  <c r="K368" i="2"/>
  <c r="K375" i="2"/>
  <c r="K382" i="2"/>
  <c r="K18" i="2"/>
  <c r="K13" i="3"/>
  <c r="K11" i="3"/>
  <c r="I27" i="2"/>
  <c r="I28" i="2"/>
  <c r="I29" i="2"/>
  <c r="I30" i="2"/>
  <c r="I37" i="2" s="1"/>
  <c r="I44" i="2" s="1"/>
  <c r="I51" i="2" s="1"/>
  <c r="I58" i="2" s="1"/>
  <c r="I65" i="2" s="1"/>
  <c r="I72" i="2" s="1"/>
  <c r="I79" i="2" s="1"/>
  <c r="I86" i="2" s="1"/>
  <c r="I93" i="2" s="1"/>
  <c r="I100" i="2" s="1"/>
  <c r="I107" i="2" s="1"/>
  <c r="I114" i="2" s="1"/>
  <c r="I121" i="2" s="1"/>
  <c r="I128" i="2" s="1"/>
  <c r="I135" i="2" s="1"/>
  <c r="I142" i="2" s="1"/>
  <c r="I149" i="2" s="1"/>
  <c r="I156" i="2" s="1"/>
  <c r="I163" i="2" s="1"/>
  <c r="I170" i="2" s="1"/>
  <c r="I177" i="2" s="1"/>
  <c r="I184" i="2" s="1"/>
  <c r="I191" i="2" s="1"/>
  <c r="I198" i="2" s="1"/>
  <c r="I205" i="2" s="1"/>
  <c r="I212" i="2" s="1"/>
  <c r="I219" i="2" s="1"/>
  <c r="I226" i="2" s="1"/>
  <c r="I233" i="2" s="1"/>
  <c r="I240" i="2" s="1"/>
  <c r="I247" i="2" s="1"/>
  <c r="I254" i="2" s="1"/>
  <c r="I261" i="2" s="1"/>
  <c r="I268" i="2" s="1"/>
  <c r="I275" i="2" s="1"/>
  <c r="I282" i="2" s="1"/>
  <c r="I289" i="2" s="1"/>
  <c r="I296" i="2" s="1"/>
  <c r="I303" i="2" s="1"/>
  <c r="I310" i="2" s="1"/>
  <c r="I317" i="2" s="1"/>
  <c r="I324" i="2" s="1"/>
  <c r="I331" i="2" s="1"/>
  <c r="I338" i="2" s="1"/>
  <c r="I345" i="2" s="1"/>
  <c r="I352" i="2" s="1"/>
  <c r="I359" i="2" s="1"/>
  <c r="I366" i="2" s="1"/>
  <c r="I373" i="2" s="1"/>
  <c r="I380" i="2" s="1"/>
  <c r="I33" i="2"/>
  <c r="I40" i="2" s="1"/>
  <c r="I47" i="2" s="1"/>
  <c r="I54" i="2" s="1"/>
  <c r="I61" i="2" s="1"/>
  <c r="I68" i="2" s="1"/>
  <c r="I75" i="2" s="1"/>
  <c r="I82" i="2" s="1"/>
  <c r="I89" i="2" s="1"/>
  <c r="I96" i="2" s="1"/>
  <c r="I103" i="2" s="1"/>
  <c r="I110" i="2" s="1"/>
  <c r="I117" i="2" s="1"/>
  <c r="I124" i="2" s="1"/>
  <c r="I131" i="2" s="1"/>
  <c r="I138" i="2" s="1"/>
  <c r="I145" i="2" s="1"/>
  <c r="I152" i="2" s="1"/>
  <c r="I159" i="2" s="1"/>
  <c r="I166" i="2" s="1"/>
  <c r="I173" i="2" s="1"/>
  <c r="I180" i="2" s="1"/>
  <c r="I187" i="2" s="1"/>
  <c r="I194" i="2" s="1"/>
  <c r="I201" i="2" s="1"/>
  <c r="I208" i="2" s="1"/>
  <c r="I215" i="2" s="1"/>
  <c r="I222" i="2" s="1"/>
  <c r="I229" i="2" s="1"/>
  <c r="I236" i="2" s="1"/>
  <c r="I243" i="2" s="1"/>
  <c r="I250" i="2" s="1"/>
  <c r="I257" i="2" s="1"/>
  <c r="I264" i="2" s="1"/>
  <c r="I271" i="2" s="1"/>
  <c r="I278" i="2" s="1"/>
  <c r="I285" i="2" s="1"/>
  <c r="I292" i="2" s="1"/>
  <c r="I299" i="2" s="1"/>
  <c r="I306" i="2" s="1"/>
  <c r="I313" i="2" s="1"/>
  <c r="I320" i="2" s="1"/>
  <c r="I327" i="2" s="1"/>
  <c r="I334" i="2" s="1"/>
  <c r="I341" i="2" s="1"/>
  <c r="I348" i="2" s="1"/>
  <c r="I355" i="2" s="1"/>
  <c r="I362" i="2" s="1"/>
  <c r="I369" i="2" s="1"/>
  <c r="I376" i="2" s="1"/>
  <c r="I383" i="2" s="1"/>
  <c r="I34" i="2"/>
  <c r="I41" i="2" s="1"/>
  <c r="I48" i="2" s="1"/>
  <c r="I55" i="2" s="1"/>
  <c r="I62" i="2" s="1"/>
  <c r="I69" i="2" s="1"/>
  <c r="I76" i="2" s="1"/>
  <c r="I83" i="2" s="1"/>
  <c r="I90" i="2" s="1"/>
  <c r="I97" i="2" s="1"/>
  <c r="I104" i="2" s="1"/>
  <c r="I111" i="2" s="1"/>
  <c r="I118" i="2" s="1"/>
  <c r="I125" i="2" s="1"/>
  <c r="I132" i="2" s="1"/>
  <c r="I139" i="2" s="1"/>
  <c r="I146" i="2" s="1"/>
  <c r="I153" i="2" s="1"/>
  <c r="I160" i="2" s="1"/>
  <c r="I167" i="2" s="1"/>
  <c r="I174" i="2" s="1"/>
  <c r="I181" i="2" s="1"/>
  <c r="I188" i="2" s="1"/>
  <c r="I195" i="2" s="1"/>
  <c r="I202" i="2" s="1"/>
  <c r="I209" i="2" s="1"/>
  <c r="I216" i="2" s="1"/>
  <c r="I223" i="2" s="1"/>
  <c r="I230" i="2" s="1"/>
  <c r="I237" i="2" s="1"/>
  <c r="I244" i="2" s="1"/>
  <c r="I251" i="2" s="1"/>
  <c r="I258" i="2" s="1"/>
  <c r="I265" i="2" s="1"/>
  <c r="I272" i="2" s="1"/>
  <c r="I279" i="2" s="1"/>
  <c r="I286" i="2" s="1"/>
  <c r="I293" i="2" s="1"/>
  <c r="I300" i="2" s="1"/>
  <c r="I307" i="2" s="1"/>
  <c r="I314" i="2" s="1"/>
  <c r="I321" i="2" s="1"/>
  <c r="I328" i="2" s="1"/>
  <c r="I335" i="2" s="1"/>
  <c r="I342" i="2" s="1"/>
  <c r="I349" i="2" s="1"/>
  <c r="I356" i="2" s="1"/>
  <c r="I363" i="2" s="1"/>
  <c r="I370" i="2" s="1"/>
  <c r="I377" i="2" s="1"/>
  <c r="I35" i="2"/>
  <c r="I36" i="2"/>
  <c r="I42" i="2"/>
  <c r="I49" i="2" s="1"/>
  <c r="I56" i="2" s="1"/>
  <c r="I63" i="2" s="1"/>
  <c r="I70" i="2" s="1"/>
  <c r="I77" i="2" s="1"/>
  <c r="I84" i="2" s="1"/>
  <c r="I91" i="2" s="1"/>
  <c r="I98" i="2" s="1"/>
  <c r="I105" i="2" s="1"/>
  <c r="I112" i="2" s="1"/>
  <c r="I119" i="2" s="1"/>
  <c r="I126" i="2" s="1"/>
  <c r="I133" i="2" s="1"/>
  <c r="I140" i="2" s="1"/>
  <c r="I147" i="2" s="1"/>
  <c r="I154" i="2" s="1"/>
  <c r="I161" i="2" s="1"/>
  <c r="I168" i="2" s="1"/>
  <c r="I175" i="2" s="1"/>
  <c r="I182" i="2" s="1"/>
  <c r="I189" i="2" s="1"/>
  <c r="I196" i="2" s="1"/>
  <c r="I203" i="2" s="1"/>
  <c r="I210" i="2" s="1"/>
  <c r="I217" i="2" s="1"/>
  <c r="I224" i="2" s="1"/>
  <c r="I231" i="2" s="1"/>
  <c r="I238" i="2" s="1"/>
  <c r="I245" i="2" s="1"/>
  <c r="I252" i="2" s="1"/>
  <c r="I259" i="2" s="1"/>
  <c r="I266" i="2" s="1"/>
  <c r="I273" i="2" s="1"/>
  <c r="I280" i="2" s="1"/>
  <c r="I287" i="2" s="1"/>
  <c r="I294" i="2" s="1"/>
  <c r="I301" i="2" s="1"/>
  <c r="I308" i="2" s="1"/>
  <c r="I315" i="2" s="1"/>
  <c r="I322" i="2" s="1"/>
  <c r="I329" i="2" s="1"/>
  <c r="I336" i="2" s="1"/>
  <c r="I343" i="2" s="1"/>
  <c r="I350" i="2" s="1"/>
  <c r="I357" i="2" s="1"/>
  <c r="I364" i="2" s="1"/>
  <c r="I371" i="2" s="1"/>
  <c r="I378" i="2" s="1"/>
  <c r="I43" i="2"/>
  <c r="I50" i="2"/>
  <c r="I57" i="2" s="1"/>
  <c r="I64" i="2" s="1"/>
  <c r="I71" i="2" s="1"/>
  <c r="I78" i="2" s="1"/>
  <c r="I85" i="2" s="1"/>
  <c r="I92" i="2" s="1"/>
  <c r="I99" i="2" s="1"/>
  <c r="I106" i="2" s="1"/>
  <c r="I113" i="2" s="1"/>
  <c r="I120" i="2" s="1"/>
  <c r="I127" i="2" s="1"/>
  <c r="I134" i="2" s="1"/>
  <c r="I141" i="2" s="1"/>
  <c r="I148" i="2" s="1"/>
  <c r="I155" i="2" s="1"/>
  <c r="I162" i="2" s="1"/>
  <c r="I169" i="2" s="1"/>
  <c r="I176" i="2" s="1"/>
  <c r="I183" i="2" s="1"/>
  <c r="I190" i="2" s="1"/>
  <c r="I197" i="2" s="1"/>
  <c r="I204" i="2" s="1"/>
  <c r="I211" i="2" s="1"/>
  <c r="I218" i="2" s="1"/>
  <c r="I225" i="2" s="1"/>
  <c r="I232" i="2" s="1"/>
  <c r="I239" i="2" s="1"/>
  <c r="I246" i="2" s="1"/>
  <c r="I253" i="2" s="1"/>
  <c r="I260" i="2" s="1"/>
  <c r="I267" i="2" s="1"/>
  <c r="I274" i="2" s="1"/>
  <c r="I281" i="2" s="1"/>
  <c r="I288" i="2" s="1"/>
  <c r="I295" i="2" s="1"/>
  <c r="I302" i="2" s="1"/>
  <c r="I309" i="2" s="1"/>
  <c r="I316" i="2" s="1"/>
  <c r="I323" i="2" s="1"/>
  <c r="I330" i="2" s="1"/>
  <c r="I337" i="2" s="1"/>
  <c r="I344" i="2" s="1"/>
  <c r="I351" i="2" s="1"/>
  <c r="I358" i="2" s="1"/>
  <c r="I365" i="2" s="1"/>
  <c r="I372" i="2" s="1"/>
  <c r="I379" i="2" s="1"/>
  <c r="I26" i="2"/>
  <c r="J20" i="2"/>
  <c r="J27" i="2" s="1"/>
  <c r="J34" i="2" s="1"/>
  <c r="J41" i="2" s="1"/>
  <c r="J48" i="2" s="1"/>
  <c r="J55" i="2" s="1"/>
  <c r="J62" i="2" s="1"/>
  <c r="J69" i="2" s="1"/>
  <c r="J76" i="2" s="1"/>
  <c r="J83" i="2" s="1"/>
  <c r="J90" i="2" s="1"/>
  <c r="J97" i="2" s="1"/>
  <c r="J104" i="2" s="1"/>
  <c r="J111" i="2" s="1"/>
  <c r="J118" i="2" s="1"/>
  <c r="J125" i="2" s="1"/>
  <c r="J132" i="2" s="1"/>
  <c r="J139" i="2" s="1"/>
  <c r="J146" i="2" s="1"/>
  <c r="J153" i="2" s="1"/>
  <c r="J160" i="2" s="1"/>
  <c r="J167" i="2" s="1"/>
  <c r="J174" i="2" s="1"/>
  <c r="J181" i="2" s="1"/>
  <c r="J188" i="2" s="1"/>
  <c r="J195" i="2" s="1"/>
  <c r="J202" i="2" s="1"/>
  <c r="J209" i="2" s="1"/>
  <c r="J216" i="2" s="1"/>
  <c r="J223" i="2" s="1"/>
  <c r="J230" i="2" s="1"/>
  <c r="J237" i="2" s="1"/>
  <c r="J244" i="2" s="1"/>
  <c r="J251" i="2" s="1"/>
  <c r="J258" i="2" s="1"/>
  <c r="J265" i="2" s="1"/>
  <c r="J272" i="2" s="1"/>
  <c r="J279" i="2" s="1"/>
  <c r="J286" i="2" s="1"/>
  <c r="J293" i="2" s="1"/>
  <c r="J300" i="2" s="1"/>
  <c r="J307" i="2" s="1"/>
  <c r="J314" i="2" s="1"/>
  <c r="J321" i="2" s="1"/>
  <c r="J328" i="2" s="1"/>
  <c r="J335" i="2" s="1"/>
  <c r="J342" i="2" s="1"/>
  <c r="J349" i="2" s="1"/>
  <c r="J356" i="2" s="1"/>
  <c r="J363" i="2" s="1"/>
  <c r="J370" i="2" s="1"/>
  <c r="J377" i="2" s="1"/>
  <c r="J21" i="2"/>
  <c r="J28" i="2" s="1"/>
  <c r="J35" i="2" s="1"/>
  <c r="J42" i="2" s="1"/>
  <c r="J49" i="2" s="1"/>
  <c r="J56" i="2" s="1"/>
  <c r="J63" i="2" s="1"/>
  <c r="J70" i="2" s="1"/>
  <c r="J77" i="2" s="1"/>
  <c r="J84" i="2" s="1"/>
  <c r="J91" i="2" s="1"/>
  <c r="J98" i="2" s="1"/>
  <c r="J105" i="2" s="1"/>
  <c r="J112" i="2" s="1"/>
  <c r="J119" i="2" s="1"/>
  <c r="J126" i="2" s="1"/>
  <c r="J133" i="2" s="1"/>
  <c r="J140" i="2" s="1"/>
  <c r="J147" i="2" s="1"/>
  <c r="J154" i="2" s="1"/>
  <c r="J161" i="2" s="1"/>
  <c r="J168" i="2" s="1"/>
  <c r="J175" i="2" s="1"/>
  <c r="J182" i="2" s="1"/>
  <c r="J189" i="2" s="1"/>
  <c r="J196" i="2" s="1"/>
  <c r="J203" i="2" s="1"/>
  <c r="J210" i="2" s="1"/>
  <c r="J217" i="2" s="1"/>
  <c r="J224" i="2" s="1"/>
  <c r="J231" i="2" s="1"/>
  <c r="J238" i="2" s="1"/>
  <c r="J245" i="2" s="1"/>
  <c r="J252" i="2" s="1"/>
  <c r="J259" i="2" s="1"/>
  <c r="J266" i="2" s="1"/>
  <c r="J273" i="2" s="1"/>
  <c r="J280" i="2" s="1"/>
  <c r="J287" i="2" s="1"/>
  <c r="J294" i="2" s="1"/>
  <c r="J301" i="2" s="1"/>
  <c r="J308" i="2" s="1"/>
  <c r="J315" i="2" s="1"/>
  <c r="J322" i="2" s="1"/>
  <c r="J329" i="2" s="1"/>
  <c r="J336" i="2" s="1"/>
  <c r="J343" i="2" s="1"/>
  <c r="J350" i="2" s="1"/>
  <c r="J357" i="2" s="1"/>
  <c r="J364" i="2" s="1"/>
  <c r="J371" i="2" s="1"/>
  <c r="J378" i="2" s="1"/>
  <c r="J22" i="2"/>
  <c r="J29" i="2" s="1"/>
  <c r="J36" i="2" s="1"/>
  <c r="J43" i="2" s="1"/>
  <c r="J50" i="2" s="1"/>
  <c r="J57" i="2" s="1"/>
  <c r="J64" i="2" s="1"/>
  <c r="J71" i="2" s="1"/>
  <c r="J78" i="2" s="1"/>
  <c r="J85" i="2" s="1"/>
  <c r="J92" i="2" s="1"/>
  <c r="J99" i="2" s="1"/>
  <c r="J106" i="2" s="1"/>
  <c r="J113" i="2" s="1"/>
  <c r="J120" i="2" s="1"/>
  <c r="J127" i="2" s="1"/>
  <c r="J134" i="2" s="1"/>
  <c r="J141" i="2" s="1"/>
  <c r="J148" i="2" s="1"/>
  <c r="J155" i="2" s="1"/>
  <c r="J162" i="2" s="1"/>
  <c r="J169" i="2" s="1"/>
  <c r="J176" i="2" s="1"/>
  <c r="J183" i="2" s="1"/>
  <c r="J190" i="2" s="1"/>
  <c r="J197" i="2" s="1"/>
  <c r="J204" i="2" s="1"/>
  <c r="J211" i="2" s="1"/>
  <c r="J218" i="2" s="1"/>
  <c r="J225" i="2" s="1"/>
  <c r="J232" i="2" s="1"/>
  <c r="J239" i="2" s="1"/>
  <c r="J246" i="2" s="1"/>
  <c r="J253" i="2" s="1"/>
  <c r="J260" i="2" s="1"/>
  <c r="J267" i="2" s="1"/>
  <c r="J274" i="2" s="1"/>
  <c r="J281" i="2" s="1"/>
  <c r="J288" i="2" s="1"/>
  <c r="J295" i="2" s="1"/>
  <c r="J302" i="2" s="1"/>
  <c r="J309" i="2" s="1"/>
  <c r="J316" i="2" s="1"/>
  <c r="J323" i="2" s="1"/>
  <c r="J330" i="2" s="1"/>
  <c r="J337" i="2" s="1"/>
  <c r="J344" i="2" s="1"/>
  <c r="J351" i="2" s="1"/>
  <c r="J358" i="2" s="1"/>
  <c r="J365" i="2" s="1"/>
  <c r="J372" i="2" s="1"/>
  <c r="J379" i="2" s="1"/>
  <c r="J23" i="2"/>
  <c r="J30" i="2" s="1"/>
  <c r="J37" i="2" s="1"/>
  <c r="J44" i="2" s="1"/>
  <c r="J51" i="2" s="1"/>
  <c r="J58" i="2" s="1"/>
  <c r="J65" i="2" s="1"/>
  <c r="J72" i="2" s="1"/>
  <c r="J79" i="2" s="1"/>
  <c r="J86" i="2" s="1"/>
  <c r="J93" i="2" s="1"/>
  <c r="J100" i="2" s="1"/>
  <c r="J107" i="2" s="1"/>
  <c r="J114" i="2" s="1"/>
  <c r="J121" i="2" s="1"/>
  <c r="J128" i="2" s="1"/>
  <c r="J135" i="2" s="1"/>
  <c r="J142" i="2" s="1"/>
  <c r="J149" i="2" s="1"/>
  <c r="J156" i="2" s="1"/>
  <c r="J163" i="2" s="1"/>
  <c r="J170" i="2" s="1"/>
  <c r="J177" i="2" s="1"/>
  <c r="J184" i="2" s="1"/>
  <c r="J191" i="2" s="1"/>
  <c r="J198" i="2" s="1"/>
  <c r="J205" i="2" s="1"/>
  <c r="J212" i="2" s="1"/>
  <c r="J219" i="2" s="1"/>
  <c r="J226" i="2" s="1"/>
  <c r="J233" i="2" s="1"/>
  <c r="J240" i="2" s="1"/>
  <c r="J247" i="2" s="1"/>
  <c r="J254" i="2" s="1"/>
  <c r="J261" i="2" s="1"/>
  <c r="J268" i="2" s="1"/>
  <c r="J275" i="2" s="1"/>
  <c r="J282" i="2" s="1"/>
  <c r="J289" i="2" s="1"/>
  <c r="J296" i="2" s="1"/>
  <c r="J303" i="2" s="1"/>
  <c r="J310" i="2" s="1"/>
  <c r="J317" i="2" s="1"/>
  <c r="J324" i="2" s="1"/>
  <c r="J331" i="2" s="1"/>
  <c r="J338" i="2" s="1"/>
  <c r="J345" i="2" s="1"/>
  <c r="J352" i="2" s="1"/>
  <c r="J359" i="2" s="1"/>
  <c r="J366" i="2" s="1"/>
  <c r="J373" i="2" s="1"/>
  <c r="J380" i="2" s="1"/>
  <c r="J24" i="2"/>
  <c r="J31" i="2" s="1"/>
  <c r="J38" i="2" s="1"/>
  <c r="J45" i="2" s="1"/>
  <c r="J52" i="2" s="1"/>
  <c r="J59" i="2" s="1"/>
  <c r="J66" i="2" s="1"/>
  <c r="J73" i="2" s="1"/>
  <c r="J80" i="2" s="1"/>
  <c r="J87" i="2" s="1"/>
  <c r="J94" i="2" s="1"/>
  <c r="J101" i="2" s="1"/>
  <c r="J108" i="2" s="1"/>
  <c r="J115" i="2" s="1"/>
  <c r="J122" i="2" s="1"/>
  <c r="J129" i="2" s="1"/>
  <c r="J136" i="2" s="1"/>
  <c r="J143" i="2" s="1"/>
  <c r="J150" i="2" s="1"/>
  <c r="J157" i="2" s="1"/>
  <c r="J164" i="2" s="1"/>
  <c r="J171" i="2" s="1"/>
  <c r="J178" i="2" s="1"/>
  <c r="J185" i="2" s="1"/>
  <c r="J192" i="2" s="1"/>
  <c r="J199" i="2" s="1"/>
  <c r="J206" i="2" s="1"/>
  <c r="J213" i="2" s="1"/>
  <c r="J220" i="2" s="1"/>
  <c r="J227" i="2" s="1"/>
  <c r="J234" i="2" s="1"/>
  <c r="J241" i="2" s="1"/>
  <c r="J248" i="2" s="1"/>
  <c r="J255" i="2" s="1"/>
  <c r="J262" i="2" s="1"/>
  <c r="J269" i="2" s="1"/>
  <c r="J276" i="2" s="1"/>
  <c r="J283" i="2" s="1"/>
  <c r="J290" i="2" s="1"/>
  <c r="J297" i="2" s="1"/>
  <c r="J304" i="2" s="1"/>
  <c r="J311" i="2" s="1"/>
  <c r="J318" i="2" s="1"/>
  <c r="J325" i="2" s="1"/>
  <c r="J332" i="2" s="1"/>
  <c r="J339" i="2" s="1"/>
  <c r="J346" i="2" s="1"/>
  <c r="J353" i="2" s="1"/>
  <c r="J360" i="2" s="1"/>
  <c r="J367" i="2" s="1"/>
  <c r="J374" i="2" s="1"/>
  <c r="J381" i="2" s="1"/>
  <c r="J25" i="2"/>
  <c r="J32" i="2" s="1"/>
  <c r="J39" i="2" s="1"/>
  <c r="J46" i="2" s="1"/>
  <c r="J53" i="2" s="1"/>
  <c r="J60" i="2" s="1"/>
  <c r="J67" i="2" s="1"/>
  <c r="J74" i="2" s="1"/>
  <c r="J81" i="2" s="1"/>
  <c r="J88" i="2" s="1"/>
  <c r="J95" i="2" s="1"/>
  <c r="J102" i="2" s="1"/>
  <c r="J109" i="2" s="1"/>
  <c r="J116" i="2" s="1"/>
  <c r="J123" i="2" s="1"/>
  <c r="J130" i="2" s="1"/>
  <c r="J137" i="2" s="1"/>
  <c r="J144" i="2" s="1"/>
  <c r="J151" i="2" s="1"/>
  <c r="J158" i="2" s="1"/>
  <c r="J165" i="2" s="1"/>
  <c r="J172" i="2" s="1"/>
  <c r="J179" i="2" s="1"/>
  <c r="J186" i="2" s="1"/>
  <c r="J193" i="2" s="1"/>
  <c r="J200" i="2" s="1"/>
  <c r="J207" i="2" s="1"/>
  <c r="J214" i="2" s="1"/>
  <c r="J221" i="2" s="1"/>
  <c r="J228" i="2" s="1"/>
  <c r="J235" i="2" s="1"/>
  <c r="J242" i="2" s="1"/>
  <c r="J249" i="2" s="1"/>
  <c r="J256" i="2" s="1"/>
  <c r="J263" i="2" s="1"/>
  <c r="J270" i="2" s="1"/>
  <c r="J277" i="2" s="1"/>
  <c r="J284" i="2" s="1"/>
  <c r="J291" i="2" s="1"/>
  <c r="J298" i="2" s="1"/>
  <c r="J305" i="2" s="1"/>
  <c r="J312" i="2" s="1"/>
  <c r="J319" i="2" s="1"/>
  <c r="J326" i="2" s="1"/>
  <c r="J333" i="2" s="1"/>
  <c r="J340" i="2" s="1"/>
  <c r="J347" i="2" s="1"/>
  <c r="J354" i="2" s="1"/>
  <c r="J361" i="2" s="1"/>
  <c r="J368" i="2" s="1"/>
  <c r="J375" i="2" s="1"/>
  <c r="J382" i="2" s="1"/>
  <c r="J19" i="2"/>
  <c r="J26" i="2" s="1"/>
  <c r="J33" i="2" s="1"/>
  <c r="J40" i="2" s="1"/>
  <c r="J47" i="2" s="1"/>
  <c r="J54" i="2" s="1"/>
  <c r="J61" i="2" s="1"/>
  <c r="J68" i="2" s="1"/>
  <c r="J75" i="2" s="1"/>
  <c r="J82" i="2" s="1"/>
  <c r="J89" i="2" s="1"/>
  <c r="J96" i="2" s="1"/>
  <c r="J103" i="2" s="1"/>
  <c r="J110" i="2" s="1"/>
  <c r="J117" i="2" s="1"/>
  <c r="J124" i="2" s="1"/>
  <c r="J131" i="2" s="1"/>
  <c r="J138" i="2" s="1"/>
  <c r="J145" i="2" s="1"/>
  <c r="J152" i="2" s="1"/>
  <c r="J159" i="2" s="1"/>
  <c r="J166" i="2" s="1"/>
  <c r="J173" i="2" s="1"/>
  <c r="J180" i="2" s="1"/>
  <c r="J187" i="2" s="1"/>
  <c r="J194" i="2" s="1"/>
  <c r="J201" i="2" s="1"/>
  <c r="J208" i="2" s="1"/>
  <c r="J215" i="2" s="1"/>
  <c r="J222" i="2" s="1"/>
  <c r="J229" i="2" s="1"/>
  <c r="J236" i="2" s="1"/>
  <c r="J243" i="2" s="1"/>
  <c r="J250" i="2" s="1"/>
  <c r="J257" i="2" s="1"/>
  <c r="J264" i="2" s="1"/>
  <c r="J271" i="2" s="1"/>
  <c r="J278" i="2" s="1"/>
  <c r="J285" i="2" s="1"/>
  <c r="J292" i="2" s="1"/>
  <c r="J299" i="2" s="1"/>
  <c r="J306" i="2" s="1"/>
  <c r="J313" i="2" s="1"/>
  <c r="J320" i="2" s="1"/>
  <c r="J327" i="2" s="1"/>
  <c r="J334" i="2" s="1"/>
  <c r="J341" i="2" s="1"/>
  <c r="J348" i="2" s="1"/>
  <c r="J355" i="2" s="1"/>
  <c r="J362" i="2" s="1"/>
  <c r="J369" i="2" s="1"/>
  <c r="J376" i="2" s="1"/>
  <c r="J383" i="2" s="1"/>
  <c r="I20" i="2"/>
  <c r="I21" i="2"/>
  <c r="I22" i="2"/>
  <c r="I23" i="2"/>
  <c r="I24" i="2"/>
  <c r="I31" i="2" s="1"/>
  <c r="I38" i="2" s="1"/>
  <c r="I45" i="2" s="1"/>
  <c r="I52" i="2" s="1"/>
  <c r="I59" i="2" s="1"/>
  <c r="I66" i="2" s="1"/>
  <c r="I73" i="2" s="1"/>
  <c r="I80" i="2" s="1"/>
  <c r="I87" i="2" s="1"/>
  <c r="I94" i="2" s="1"/>
  <c r="I101" i="2" s="1"/>
  <c r="I108" i="2" s="1"/>
  <c r="I115" i="2" s="1"/>
  <c r="I122" i="2" s="1"/>
  <c r="I129" i="2" s="1"/>
  <c r="I136" i="2" s="1"/>
  <c r="I143" i="2" s="1"/>
  <c r="I150" i="2" s="1"/>
  <c r="I157" i="2" s="1"/>
  <c r="I164" i="2" s="1"/>
  <c r="I171" i="2" s="1"/>
  <c r="I178" i="2" s="1"/>
  <c r="I185" i="2" s="1"/>
  <c r="I192" i="2" s="1"/>
  <c r="I199" i="2" s="1"/>
  <c r="I206" i="2" s="1"/>
  <c r="I213" i="2" s="1"/>
  <c r="I220" i="2" s="1"/>
  <c r="I227" i="2" s="1"/>
  <c r="I234" i="2" s="1"/>
  <c r="I241" i="2" s="1"/>
  <c r="I248" i="2" s="1"/>
  <c r="I255" i="2" s="1"/>
  <c r="I262" i="2" s="1"/>
  <c r="I269" i="2" s="1"/>
  <c r="I276" i="2" s="1"/>
  <c r="I283" i="2" s="1"/>
  <c r="I290" i="2" s="1"/>
  <c r="I297" i="2" s="1"/>
  <c r="I304" i="2" s="1"/>
  <c r="I311" i="2" s="1"/>
  <c r="I318" i="2" s="1"/>
  <c r="I325" i="2" s="1"/>
  <c r="I332" i="2" s="1"/>
  <c r="I339" i="2" s="1"/>
  <c r="I346" i="2" s="1"/>
  <c r="I353" i="2" s="1"/>
  <c r="I360" i="2" s="1"/>
  <c r="I367" i="2" s="1"/>
  <c r="I374" i="2" s="1"/>
  <c r="I381" i="2" s="1"/>
  <c r="I25" i="2"/>
  <c r="I32" i="2" s="1"/>
  <c r="I39" i="2" s="1"/>
  <c r="I46" i="2" s="1"/>
  <c r="I53" i="2" s="1"/>
  <c r="I60" i="2" s="1"/>
  <c r="I67" i="2" s="1"/>
  <c r="I74" i="2" s="1"/>
  <c r="I81" i="2" s="1"/>
  <c r="I88" i="2" s="1"/>
  <c r="I95" i="2" s="1"/>
  <c r="I102" i="2" s="1"/>
  <c r="I109" i="2" s="1"/>
  <c r="I116" i="2" s="1"/>
  <c r="I123" i="2" s="1"/>
  <c r="I130" i="2" s="1"/>
  <c r="I137" i="2" s="1"/>
  <c r="I144" i="2" s="1"/>
  <c r="I151" i="2" s="1"/>
  <c r="I158" i="2" s="1"/>
  <c r="I165" i="2" s="1"/>
  <c r="I172" i="2" s="1"/>
  <c r="I179" i="2" s="1"/>
  <c r="I186" i="2" s="1"/>
  <c r="I193" i="2" s="1"/>
  <c r="I200" i="2" s="1"/>
  <c r="I207" i="2" s="1"/>
  <c r="I214" i="2" s="1"/>
  <c r="I221" i="2" s="1"/>
  <c r="I228" i="2" s="1"/>
  <c r="I235" i="2" s="1"/>
  <c r="I242" i="2" s="1"/>
  <c r="I249" i="2" s="1"/>
  <c r="I256" i="2" s="1"/>
  <c r="I263" i="2" s="1"/>
  <c r="I270" i="2" s="1"/>
  <c r="I277" i="2" s="1"/>
  <c r="I284" i="2" s="1"/>
  <c r="I291" i="2" s="1"/>
  <c r="I298" i="2" s="1"/>
  <c r="I305" i="2" s="1"/>
  <c r="I312" i="2" s="1"/>
  <c r="I319" i="2" s="1"/>
  <c r="I326" i="2" s="1"/>
  <c r="I333" i="2" s="1"/>
  <c r="I340" i="2" s="1"/>
  <c r="I347" i="2" s="1"/>
  <c r="I354" i="2" s="1"/>
  <c r="I361" i="2" s="1"/>
  <c r="I368" i="2" s="1"/>
  <c r="I375" i="2" s="1"/>
  <c r="I382" i="2" s="1"/>
  <c r="I19" i="2"/>
  <c r="A8" i="2"/>
  <c r="A9" i="2" s="1"/>
  <c r="A10" i="2" s="1"/>
  <c r="A11" i="2" s="1"/>
  <c r="A12" i="2" s="1"/>
  <c r="A13" i="2" s="1"/>
  <c r="A14" i="2" s="1"/>
  <c r="S370" i="5"/>
  <c r="S369" i="5"/>
  <c r="S368" i="5"/>
  <c r="S367" i="5"/>
  <c r="S365" i="5"/>
  <c r="S362" i="5"/>
  <c r="S361" i="5"/>
  <c r="S360" i="5"/>
  <c r="S359" i="5"/>
  <c r="S355" i="5"/>
  <c r="S353" i="5"/>
  <c r="S352" i="5"/>
  <c r="S348" i="5"/>
  <c r="S346" i="5"/>
  <c r="S345" i="5"/>
  <c r="S342" i="5"/>
  <c r="S337" i="5"/>
  <c r="S335" i="5"/>
  <c r="S334" i="5"/>
  <c r="S333" i="5"/>
  <c r="S332" i="5"/>
  <c r="S331" i="5"/>
  <c r="S330" i="5"/>
  <c r="S326" i="5"/>
  <c r="S325" i="5"/>
  <c r="S324" i="5"/>
  <c r="S320" i="5"/>
  <c r="S319" i="5"/>
  <c r="S314" i="5"/>
  <c r="S313" i="5"/>
  <c r="S312" i="5"/>
  <c r="S311" i="5"/>
  <c r="S307" i="5"/>
  <c r="S306" i="5"/>
  <c r="S305" i="5"/>
  <c r="S302" i="5"/>
  <c r="S299" i="5"/>
  <c r="S298" i="5"/>
  <c r="S293" i="5"/>
  <c r="S292" i="5"/>
  <c r="S291" i="5"/>
  <c r="S290" i="5"/>
  <c r="S285" i="5"/>
  <c r="S282" i="5"/>
  <c r="S281" i="5"/>
  <c r="S278" i="5"/>
  <c r="S277" i="5"/>
  <c r="S274" i="5"/>
  <c r="S271" i="5"/>
  <c r="S270" i="5"/>
  <c r="S269" i="5"/>
  <c r="S265" i="5"/>
  <c r="S264" i="5"/>
  <c r="S263" i="5"/>
  <c r="S262" i="5"/>
  <c r="S260" i="5"/>
  <c r="S256" i="5"/>
  <c r="S255" i="5"/>
  <c r="S254" i="5"/>
  <c r="S251" i="5"/>
  <c r="S248" i="5"/>
  <c r="S247" i="5"/>
  <c r="S246" i="5"/>
  <c r="S244" i="5"/>
  <c r="S243" i="5"/>
  <c r="S239" i="5"/>
  <c r="S236" i="5"/>
  <c r="S235" i="5"/>
  <c r="S230" i="5"/>
  <c r="S229" i="5"/>
  <c r="S228" i="5"/>
  <c r="S227" i="5"/>
  <c r="S223" i="5"/>
  <c r="S222" i="5"/>
  <c r="S221" i="5"/>
  <c r="S220" i="5"/>
  <c r="S219" i="5"/>
  <c r="S215" i="5"/>
  <c r="S214" i="5"/>
  <c r="S213" i="5"/>
  <c r="S212" i="5"/>
  <c r="S211" i="5"/>
  <c r="S207" i="5"/>
  <c r="S206" i="5"/>
  <c r="S205" i="5"/>
  <c r="S204" i="5"/>
  <c r="S199" i="5"/>
  <c r="S198" i="5"/>
  <c r="S197" i="5"/>
  <c r="S195" i="5"/>
  <c r="S191" i="5"/>
  <c r="S190" i="5"/>
  <c r="S187" i="5"/>
  <c r="S186" i="5"/>
  <c r="S185" i="5"/>
  <c r="S181" i="5"/>
  <c r="S180" i="5"/>
  <c r="S179" i="5"/>
  <c r="S178" i="5"/>
  <c r="S177" i="5"/>
  <c r="S173" i="5"/>
  <c r="S172" i="5"/>
  <c r="S171" i="5"/>
  <c r="S170" i="5"/>
  <c r="S169" i="5"/>
  <c r="S166" i="5"/>
  <c r="S165" i="5"/>
  <c r="S164" i="5"/>
  <c r="S163" i="5"/>
  <c r="S162" i="5"/>
  <c r="S158" i="5"/>
  <c r="S156" i="5"/>
  <c r="S155" i="5"/>
  <c r="S153" i="5"/>
  <c r="S151" i="5"/>
  <c r="S150" i="5"/>
  <c r="S146" i="5"/>
  <c r="S145" i="5"/>
  <c r="S144" i="5"/>
  <c r="S143" i="5"/>
  <c r="S142" i="5"/>
  <c r="S139" i="5"/>
  <c r="S138" i="5"/>
  <c r="S137" i="5"/>
  <c r="S136" i="5"/>
  <c r="S135" i="5"/>
  <c r="S134" i="5"/>
  <c r="S131" i="5"/>
  <c r="S130" i="5"/>
  <c r="S129" i="5"/>
  <c r="S128" i="5"/>
  <c r="S127" i="5"/>
  <c r="S123" i="5"/>
  <c r="S122" i="5"/>
  <c r="S121" i="5"/>
  <c r="S120" i="5"/>
  <c r="S118" i="5"/>
  <c r="S115" i="5"/>
  <c r="S114" i="5"/>
  <c r="S113" i="5"/>
  <c r="S111" i="5"/>
  <c r="S110" i="5"/>
  <c r="S107" i="5"/>
  <c r="S106" i="5"/>
  <c r="S104" i="5"/>
  <c r="S103" i="5"/>
  <c r="S102" i="5"/>
  <c r="S99" i="5"/>
  <c r="S97" i="5"/>
  <c r="S96" i="5"/>
  <c r="S95" i="5"/>
  <c r="S89" i="5"/>
  <c r="S88" i="5"/>
  <c r="S87" i="5"/>
  <c r="S83" i="5"/>
  <c r="S82" i="5"/>
  <c r="S81" i="5"/>
  <c r="S80" i="5"/>
  <c r="S79" i="5"/>
  <c r="S75" i="5"/>
  <c r="S74" i="5"/>
  <c r="S73" i="5"/>
  <c r="S72" i="5"/>
  <c r="S67" i="5"/>
  <c r="S62" i="5"/>
  <c r="S61" i="5"/>
  <c r="S60" i="5"/>
  <c r="S59" i="5"/>
  <c r="S54" i="5"/>
  <c r="S53" i="5"/>
  <c r="S52" i="5"/>
  <c r="S51" i="5"/>
  <c r="S47" i="5"/>
  <c r="S46" i="5"/>
  <c r="S45" i="5"/>
  <c r="S44" i="5"/>
  <c r="S43" i="5"/>
  <c r="S39" i="5"/>
  <c r="S38" i="5"/>
  <c r="S37" i="5"/>
  <c r="S36" i="5"/>
  <c r="S31" i="5"/>
  <c r="S30" i="5"/>
  <c r="S29" i="5"/>
  <c r="S27" i="5"/>
  <c r="S24" i="5"/>
  <c r="S23" i="5"/>
  <c r="S22" i="5"/>
  <c r="S19" i="5"/>
  <c r="S17" i="5"/>
  <c r="S16" i="5"/>
  <c r="S15" i="5"/>
  <c r="S13" i="5"/>
  <c r="S12" i="5"/>
  <c r="S11" i="5"/>
  <c r="S10" i="5"/>
  <c r="S9" i="5"/>
  <c r="S8" i="5"/>
  <c r="A8" i="5"/>
  <c r="A9" i="5" s="1"/>
  <c r="A10" i="5" s="1"/>
  <c r="A11" i="5" s="1"/>
  <c r="T7" i="5"/>
  <c r="S7" i="5"/>
  <c r="U7" i="5" s="1"/>
  <c r="V7" i="5" s="1"/>
  <c r="N7" i="5" a="1"/>
  <c r="N7" i="5" s="1"/>
  <c r="M7" i="5"/>
  <c r="M7" i="5" a="1"/>
  <c r="L7" i="5"/>
  <c r="E7" i="5"/>
  <c r="D7" i="5"/>
  <c r="C7" i="5"/>
  <c r="G7" i="5" s="1"/>
  <c r="B7" i="5"/>
  <c r="S20" i="2"/>
  <c r="S21" i="2"/>
  <c r="S22" i="2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14" i="3"/>
  <c r="S13" i="3"/>
  <c r="S12" i="3"/>
  <c r="A14" i="3"/>
  <c r="A15" i="3" s="1"/>
  <c r="T11" i="3"/>
  <c r="S11" i="3"/>
  <c r="O11" i="3"/>
  <c r="N11" i="3" a="1"/>
  <c r="N11" i="3" s="1"/>
  <c r="M11" i="3" a="1"/>
  <c r="M11" i="3" s="1"/>
  <c r="L11" i="3"/>
  <c r="H11" i="3"/>
  <c r="E11" i="3"/>
  <c r="D11" i="3"/>
  <c r="C11" i="3"/>
  <c r="B11" i="3"/>
  <c r="A19" i="2"/>
  <c r="A20" i="2" s="1"/>
  <c r="A21" i="2" s="1"/>
  <c r="T18" i="2"/>
  <c r="S18" i="2"/>
  <c r="N18" i="2" a="1"/>
  <c r="N18" i="2" s="1"/>
  <c r="M18" i="2" a="1"/>
  <c r="M18" i="2" s="1"/>
  <c r="L18" i="2"/>
  <c r="E18" i="2"/>
  <c r="D18" i="2"/>
  <c r="C18" i="2"/>
  <c r="B18" i="2"/>
  <c r="F11" i="3" l="1"/>
  <c r="G11" i="3"/>
  <c r="U11" i="3"/>
  <c r="V11" i="3" s="1"/>
  <c r="D8" i="5"/>
  <c r="S90" i="5"/>
  <c r="S188" i="5"/>
  <c r="S300" i="5"/>
  <c r="S20" i="5"/>
  <c r="S286" i="5"/>
  <c r="S174" i="5"/>
  <c r="S55" i="5"/>
  <c r="S272" i="5"/>
  <c r="S279" i="5"/>
  <c r="G18" i="2"/>
  <c r="H18" i="2" s="1"/>
  <c r="A12" i="5"/>
  <c r="B11" i="5"/>
  <c r="O7" i="5"/>
  <c r="P7" i="5" s="1"/>
  <c r="Q7" i="5" s="1"/>
  <c r="R7" i="5" s="1" a="1"/>
  <c r="R7" i="5" s="1"/>
  <c r="E8" i="5" s="1"/>
  <c r="L8" i="5" s="1"/>
  <c r="S58" i="5"/>
  <c r="F7" i="5"/>
  <c r="S41" i="5"/>
  <c r="S18" i="5"/>
  <c r="S25" i="5"/>
  <c r="S92" i="5"/>
  <c r="S26" i="5"/>
  <c r="H7" i="5"/>
  <c r="S64" i="5"/>
  <c r="S34" i="5"/>
  <c r="S76" i="5"/>
  <c r="B8" i="5"/>
  <c r="S32" i="5"/>
  <c r="B9" i="5"/>
  <c r="S40" i="5"/>
  <c r="S48" i="5"/>
  <c r="S65" i="5"/>
  <c r="S66" i="5"/>
  <c r="S50" i="5"/>
  <c r="B10" i="5"/>
  <c r="S33" i="5"/>
  <c r="S57" i="5"/>
  <c r="S71" i="5"/>
  <c r="S93" i="5"/>
  <c r="S68" i="5"/>
  <c r="S85" i="5"/>
  <c r="S101" i="5"/>
  <c r="S148" i="5"/>
  <c r="S69" i="5"/>
  <c r="S94" i="5"/>
  <c r="S100" i="5"/>
  <c r="S78" i="5"/>
  <c r="S86" i="5"/>
  <c r="S109" i="5"/>
  <c r="S108" i="5"/>
  <c r="S132" i="5"/>
  <c r="S141" i="5"/>
  <c r="S176" i="5"/>
  <c r="S125" i="5"/>
  <c r="S157" i="5"/>
  <c r="S116" i="5"/>
  <c r="S124" i="5"/>
  <c r="S152" i="5"/>
  <c r="S167" i="5"/>
  <c r="S117" i="5"/>
  <c r="S149" i="5"/>
  <c r="S193" i="5"/>
  <c r="S159" i="5"/>
  <c r="S184" i="5"/>
  <c r="S183" i="5"/>
  <c r="S160" i="5"/>
  <c r="S202" i="5"/>
  <c r="S237" i="5"/>
  <c r="S218" i="5"/>
  <c r="S225" i="5"/>
  <c r="S192" i="5"/>
  <c r="S232" i="5"/>
  <c r="S240" i="5"/>
  <c r="S200" i="5"/>
  <c r="S226" i="5"/>
  <c r="S194" i="5"/>
  <c r="S208" i="5"/>
  <c r="S233" i="5"/>
  <c r="S253" i="5"/>
  <c r="S201" i="5"/>
  <c r="S216" i="5"/>
  <c r="S261" i="5"/>
  <c r="S209" i="5"/>
  <c r="S234" i="5"/>
  <c r="S296" i="5"/>
  <c r="S241" i="5"/>
  <c r="S289" i="5"/>
  <c r="S249" i="5"/>
  <c r="S257" i="5"/>
  <c r="S268" i="5"/>
  <c r="S309" i="5"/>
  <c r="S242" i="5"/>
  <c r="S250" i="5"/>
  <c r="S258" i="5"/>
  <c r="S267" i="5"/>
  <c r="S276" i="5"/>
  <c r="S275" i="5"/>
  <c r="S283" i="5"/>
  <c r="S284" i="5"/>
  <c r="S318" i="5"/>
  <c r="S297" i="5"/>
  <c r="S288" i="5"/>
  <c r="S303" i="5"/>
  <c r="S295" i="5"/>
  <c r="S304" i="5"/>
  <c r="S351" i="5"/>
  <c r="S341" i="5"/>
  <c r="S310" i="5"/>
  <c r="S316" i="5"/>
  <c r="S327" i="5"/>
  <c r="S317" i="5"/>
  <c r="S321" i="5"/>
  <c r="S363" i="5"/>
  <c r="S323" i="5"/>
  <c r="S366" i="5"/>
  <c r="S347" i="5"/>
  <c r="S354" i="5"/>
  <c r="S328" i="5"/>
  <c r="S338" i="5"/>
  <c r="S339" i="5"/>
  <c r="S340" i="5"/>
  <c r="S344" i="5"/>
  <c r="S356" i="5"/>
  <c r="S358" i="5"/>
  <c r="S349" i="5"/>
  <c r="S372" i="5"/>
  <c r="U18" i="2"/>
  <c r="V18" i="2" s="1"/>
  <c r="F18" i="2"/>
  <c r="D12" i="3"/>
  <c r="B12" i="3"/>
  <c r="B15" i="3"/>
  <c r="A16" i="3"/>
  <c r="B19" i="2"/>
  <c r="P11" i="3"/>
  <c r="Q11" i="3" s="1"/>
  <c r="R11" i="3" s="1" a="1"/>
  <c r="R11" i="3" s="1"/>
  <c r="E12" i="3" s="1"/>
  <c r="B14" i="3"/>
  <c r="B13" i="3"/>
  <c r="B21" i="2"/>
  <c r="O18" i="2"/>
  <c r="A22" i="2"/>
  <c r="B20" i="2"/>
  <c r="M8" i="5" l="1" a="1"/>
  <c r="M8" i="5" s="1"/>
  <c r="P18" i="2"/>
  <c r="Q18" i="2" s="1"/>
  <c r="R18" i="2" s="1" a="1"/>
  <c r="R18" i="2" s="1"/>
  <c r="E19" i="2" s="1"/>
  <c r="F19" i="2" s="1"/>
  <c r="D19" i="2"/>
  <c r="M19" i="2" s="1" a="1"/>
  <c r="M19" i="2" s="1"/>
  <c r="S19" i="2" s="1"/>
  <c r="K12" i="3"/>
  <c r="G12" i="3" s="1"/>
  <c r="M12" i="3" a="1"/>
  <c r="M12" i="3" s="1"/>
  <c r="A13" i="5"/>
  <c r="B12" i="5"/>
  <c r="N8" i="5" a="1"/>
  <c r="N8" i="5" s="1"/>
  <c r="F8" i="5"/>
  <c r="B22" i="2"/>
  <c r="A23" i="2"/>
  <c r="A17" i="3"/>
  <c r="B16" i="3"/>
  <c r="L12" i="3"/>
  <c r="N12" i="3" a="1"/>
  <c r="N12" i="3" s="1"/>
  <c r="F12" i="3"/>
  <c r="D13" i="3" l="1"/>
  <c r="G13" i="3" s="1"/>
  <c r="O8" i="5"/>
  <c r="T8" i="5"/>
  <c r="B13" i="5"/>
  <c r="A14" i="5"/>
  <c r="N19" i="2" a="1"/>
  <c r="N19" i="2" s="1"/>
  <c r="T19" i="2" s="1"/>
  <c r="L19" i="2"/>
  <c r="O12" i="3"/>
  <c r="P12" i="3" s="1"/>
  <c r="Q12" i="3" s="1"/>
  <c r="T12" i="3"/>
  <c r="U12" i="3" s="1"/>
  <c r="V12" i="3" s="1"/>
  <c r="M13" i="3" a="1"/>
  <c r="M13" i="3" s="1"/>
  <c r="D14" i="3" s="1"/>
  <c r="K14" i="3" s="1"/>
  <c r="A24" i="2"/>
  <c r="B23" i="2"/>
  <c r="A18" i="3"/>
  <c r="B17" i="3"/>
  <c r="C8" i="5" l="1"/>
  <c r="G8" i="5" s="1"/>
  <c r="U8" i="5"/>
  <c r="V8" i="5" s="1"/>
  <c r="A15" i="5"/>
  <c r="B14" i="5"/>
  <c r="O19" i="2"/>
  <c r="U19" i="2"/>
  <c r="V19" i="2" s="1"/>
  <c r="C19" i="2"/>
  <c r="G19" i="2" s="1"/>
  <c r="D20" i="2" s="1"/>
  <c r="K20" i="2" s="1"/>
  <c r="B24" i="2"/>
  <c r="A25" i="2"/>
  <c r="A19" i="3"/>
  <c r="B18" i="3"/>
  <c r="M14" i="3" a="1"/>
  <c r="M14" i="3" s="1"/>
  <c r="G14" i="3"/>
  <c r="R12" i="3" a="1"/>
  <c r="R12" i="3" s="1"/>
  <c r="H12" i="3"/>
  <c r="D9" i="5" l="1"/>
  <c r="K9" i="5" s="1"/>
  <c r="P8" i="5"/>
  <c r="Q8" i="5" s="1"/>
  <c r="A16" i="5"/>
  <c r="B15" i="5"/>
  <c r="P19" i="2"/>
  <c r="Q19" i="2" s="1"/>
  <c r="R19" i="2" s="1" a="1"/>
  <c r="R19" i="2" s="1"/>
  <c r="M20" i="2" a="1"/>
  <c r="M20" i="2" s="1"/>
  <c r="A26" i="2"/>
  <c r="B25" i="2"/>
  <c r="D15" i="3"/>
  <c r="M15" i="3" s="1" a="1"/>
  <c r="M15" i="3" s="1"/>
  <c r="B19" i="3"/>
  <c r="A20" i="3"/>
  <c r="E13" i="3"/>
  <c r="K15" i="3" l="1"/>
  <c r="G15" i="3" s="1"/>
  <c r="D16" i="3" s="1"/>
  <c r="K16" i="3" s="1"/>
  <c r="R8" i="5" a="1"/>
  <c r="R8" i="5" s="1"/>
  <c r="H8" i="5"/>
  <c r="M9" i="5" a="1"/>
  <c r="M9" i="5" s="1"/>
  <c r="A17" i="5"/>
  <c r="B16" i="5"/>
  <c r="H19" i="2"/>
  <c r="E20" i="2" s="1"/>
  <c r="F20" i="2" s="1"/>
  <c r="A27" i="2"/>
  <c r="B26" i="2"/>
  <c r="A21" i="3"/>
  <c r="B20" i="3"/>
  <c r="N13" i="3" a="1"/>
  <c r="N13" i="3" s="1"/>
  <c r="T13" i="3" s="1"/>
  <c r="U13" i="3" s="1"/>
  <c r="V13" i="3" s="1"/>
  <c r="L13" i="3"/>
  <c r="H13" i="3" s="1"/>
  <c r="F13" i="3"/>
  <c r="E9" i="5" l="1"/>
  <c r="F9" i="5" s="1"/>
  <c r="N9" i="5" a="1"/>
  <c r="N9" i="5" s="1"/>
  <c r="L9" i="5"/>
  <c r="A18" i="5"/>
  <c r="B17" i="5"/>
  <c r="L20" i="2"/>
  <c r="N20" i="2" a="1"/>
  <c r="N20" i="2" s="1"/>
  <c r="T20" i="2" s="1"/>
  <c r="S26" i="2"/>
  <c r="A28" i="2"/>
  <c r="B27" i="2"/>
  <c r="B21" i="3"/>
  <c r="A22" i="3"/>
  <c r="M16" i="3" a="1"/>
  <c r="M16" i="3" s="1"/>
  <c r="G16" i="3"/>
  <c r="O13" i="3"/>
  <c r="O9" i="5" l="1"/>
  <c r="T9" i="5"/>
  <c r="A19" i="5"/>
  <c r="B18" i="5"/>
  <c r="O20" i="2"/>
  <c r="C20" i="2"/>
  <c r="G20" i="2" s="1"/>
  <c r="D21" i="2" s="1"/>
  <c r="K21" i="2" s="1"/>
  <c r="U20" i="2"/>
  <c r="V20" i="2" s="1"/>
  <c r="S27" i="2"/>
  <c r="A29" i="2"/>
  <c r="B28" i="2"/>
  <c r="D17" i="3"/>
  <c r="A23" i="3"/>
  <c r="B22" i="3"/>
  <c r="P13" i="3"/>
  <c r="Q13" i="3" s="1"/>
  <c r="R13" i="3" s="1" a="1"/>
  <c r="R13" i="3" s="1"/>
  <c r="E14" i="3" s="1"/>
  <c r="K17" i="3" l="1"/>
  <c r="G17" i="3" s="1"/>
  <c r="C9" i="5"/>
  <c r="G9" i="5" s="1"/>
  <c r="D10" i="5" s="1"/>
  <c r="K10" i="5" s="1"/>
  <c r="U9" i="5"/>
  <c r="V9" i="5" s="1"/>
  <c r="P9" i="5"/>
  <c r="Q9" i="5" s="1"/>
  <c r="A20" i="5"/>
  <c r="B19" i="5"/>
  <c r="P20" i="2"/>
  <c r="Q20" i="2" s="1"/>
  <c r="R20" i="2" s="1" a="1"/>
  <c r="R20" i="2" s="1"/>
  <c r="M21" i="2" a="1"/>
  <c r="M21" i="2" s="1"/>
  <c r="A30" i="2"/>
  <c r="B29" i="2"/>
  <c r="M17" i="3" a="1"/>
  <c r="M17" i="3" s="1"/>
  <c r="A24" i="3"/>
  <c r="B23" i="3"/>
  <c r="N14" i="3" a="1"/>
  <c r="N14" i="3" s="1"/>
  <c r="T14" i="3" s="1"/>
  <c r="U14" i="3" s="1"/>
  <c r="V14" i="3" s="1"/>
  <c r="L14" i="3"/>
  <c r="H14" i="3" s="1"/>
  <c r="F14" i="3"/>
  <c r="D18" i="3" l="1"/>
  <c r="R9" i="5" a="1"/>
  <c r="R9" i="5" s="1"/>
  <c r="H9" i="5"/>
  <c r="M10" i="5" a="1"/>
  <c r="M10" i="5" s="1"/>
  <c r="A21" i="5"/>
  <c r="B20" i="5"/>
  <c r="H20" i="2"/>
  <c r="E21" i="2" s="1"/>
  <c r="L21" i="2" s="1"/>
  <c r="S28" i="2"/>
  <c r="A31" i="2"/>
  <c r="B30" i="2"/>
  <c r="A25" i="3"/>
  <c r="B24" i="3"/>
  <c r="O14" i="3"/>
  <c r="M18" i="3" l="1" a="1"/>
  <c r="M18" i="3" s="1"/>
  <c r="K18" i="3"/>
  <c r="G18" i="3" s="1"/>
  <c r="E10" i="5"/>
  <c r="L10" i="5" s="1"/>
  <c r="N21" i="2" a="1"/>
  <c r="N21" i="2" s="1"/>
  <c r="T21" i="2" s="1"/>
  <c r="C21" i="2" s="1"/>
  <c r="G21" i="2" s="1"/>
  <c r="D22" i="2" s="1"/>
  <c r="K22" i="2" s="1"/>
  <c r="F21" i="2"/>
  <c r="A22" i="5"/>
  <c r="B21" i="5"/>
  <c r="A32" i="2"/>
  <c r="B31" i="2"/>
  <c r="A26" i="3"/>
  <c r="B25" i="3"/>
  <c r="P14" i="3"/>
  <c r="Q14" i="3" s="1"/>
  <c r="R14" i="3" s="1" a="1"/>
  <c r="R14" i="3" s="1"/>
  <c r="E15" i="3" s="1"/>
  <c r="D19" i="3" l="1"/>
  <c r="N10" i="5" a="1"/>
  <c r="N10" i="5" s="1"/>
  <c r="F10" i="5"/>
  <c r="U21" i="2"/>
  <c r="V21" i="2" s="1"/>
  <c r="O21" i="2"/>
  <c r="P21" i="2" s="1"/>
  <c r="Q21" i="2" s="1"/>
  <c r="A23" i="5"/>
  <c r="B22" i="5"/>
  <c r="M22" i="2" a="1"/>
  <c r="M22" i="2" s="1"/>
  <c r="A33" i="2"/>
  <c r="B32" i="2"/>
  <c r="A27" i="3"/>
  <c r="B26" i="3"/>
  <c r="L15" i="3"/>
  <c r="H15" i="3" s="1"/>
  <c r="N15" i="3" a="1"/>
  <c r="N15" i="3" s="1"/>
  <c r="F15" i="3"/>
  <c r="K19" i="3" l="1"/>
  <c r="G19" i="3" s="1"/>
  <c r="M19" i="3" a="1"/>
  <c r="M19" i="3" s="1"/>
  <c r="D20" i="3" s="1"/>
  <c r="O15" i="3"/>
  <c r="P15" i="3" s="1"/>
  <c r="Q15" i="3" s="1"/>
  <c r="R15" i="3" s="1" a="1"/>
  <c r="R15" i="3" s="1"/>
  <c r="E16" i="3" s="1"/>
  <c r="T15" i="3"/>
  <c r="U15" i="3" s="1"/>
  <c r="V15" i="3" s="1"/>
  <c r="O10" i="5"/>
  <c r="T10" i="5"/>
  <c r="R21" i="2" a="1"/>
  <c r="R21" i="2" s="1"/>
  <c r="H21" i="2"/>
  <c r="A24" i="5"/>
  <c r="B23" i="5"/>
  <c r="A34" i="2"/>
  <c r="B33" i="2"/>
  <c r="A28" i="3"/>
  <c r="B27" i="3"/>
  <c r="M20" i="3" l="1" a="1"/>
  <c r="M20" i="3" s="1"/>
  <c r="K20" i="3"/>
  <c r="G20" i="3" s="1"/>
  <c r="C10" i="5"/>
  <c r="G10" i="5" s="1"/>
  <c r="U10" i="5"/>
  <c r="V10" i="5" s="1"/>
  <c r="A25" i="5"/>
  <c r="B24" i="5"/>
  <c r="A35" i="2"/>
  <c r="B34" i="2"/>
  <c r="A29" i="3"/>
  <c r="B28" i="3"/>
  <c r="N16" i="3" a="1"/>
  <c r="N16" i="3" s="1"/>
  <c r="T16" i="3" s="1"/>
  <c r="U16" i="3" s="1"/>
  <c r="V16" i="3" s="1"/>
  <c r="L16" i="3"/>
  <c r="H16" i="3" s="1"/>
  <c r="F16" i="3"/>
  <c r="E22" i="2"/>
  <c r="N22" i="2" s="1" a="1"/>
  <c r="N22" i="2" s="1"/>
  <c r="T22" i="2" s="1"/>
  <c r="D21" i="3" l="1"/>
  <c r="P10" i="5"/>
  <c r="Q10" i="5" s="1"/>
  <c r="D11" i="5"/>
  <c r="K11" i="5" s="1"/>
  <c r="B25" i="5"/>
  <c r="A26" i="5"/>
  <c r="C22" i="2"/>
  <c r="G22" i="2" s="1"/>
  <c r="D23" i="2" s="1"/>
  <c r="K23" i="2" s="1"/>
  <c r="U22" i="2"/>
  <c r="V22" i="2" s="1"/>
  <c r="A36" i="2"/>
  <c r="B35" i="2"/>
  <c r="O16" i="3"/>
  <c r="P16" i="3" s="1"/>
  <c r="Q16" i="3" s="1"/>
  <c r="R16" i="3" s="1" a="1"/>
  <c r="R16" i="3" s="1"/>
  <c r="E17" i="3" s="1"/>
  <c r="A30" i="3"/>
  <c r="B29" i="3"/>
  <c r="F22" i="2"/>
  <c r="L22" i="2"/>
  <c r="O22" i="2" s="1"/>
  <c r="K21" i="3" l="1"/>
  <c r="G21" i="3" s="1"/>
  <c r="M21" i="3" a="1"/>
  <c r="M21" i="3" s="1"/>
  <c r="M11" i="5" a="1"/>
  <c r="M11" i="5" s="1"/>
  <c r="H10" i="5"/>
  <c r="R10" i="5" a="1"/>
  <c r="R10" i="5" s="1"/>
  <c r="A27" i="5"/>
  <c r="B26" i="5"/>
  <c r="M23" i="2" a="1"/>
  <c r="M23" i="2" s="1"/>
  <c r="S23" i="2" s="1"/>
  <c r="A37" i="2"/>
  <c r="B36" i="2"/>
  <c r="B30" i="3"/>
  <c r="A31" i="3"/>
  <c r="N17" i="3" a="1"/>
  <c r="N17" i="3" s="1"/>
  <c r="T17" i="3" s="1"/>
  <c r="U17" i="3" s="1"/>
  <c r="V17" i="3" s="1"/>
  <c r="L17" i="3"/>
  <c r="H17" i="3" s="1"/>
  <c r="F17" i="3"/>
  <c r="P22" i="2"/>
  <c r="Q22" i="2" s="1"/>
  <c r="R22" i="2" s="1" a="1"/>
  <c r="R22" i="2" s="1"/>
  <c r="D22" i="3" l="1"/>
  <c r="E11" i="5"/>
  <c r="L11" i="5" s="1"/>
  <c r="A28" i="5"/>
  <c r="B27" i="5"/>
  <c r="A38" i="2"/>
  <c r="B37" i="2"/>
  <c r="B31" i="3"/>
  <c r="A32" i="3"/>
  <c r="O17" i="3"/>
  <c r="P17" i="3" s="1"/>
  <c r="Q17" i="3" s="1"/>
  <c r="R17" i="3" s="1" a="1"/>
  <c r="R17" i="3" s="1"/>
  <c r="E18" i="3" s="1"/>
  <c r="H22" i="2"/>
  <c r="K22" i="3" l="1"/>
  <c r="G22" i="3" s="1"/>
  <c r="M22" i="3" a="1"/>
  <c r="M22" i="3" s="1"/>
  <c r="D23" i="3" s="1"/>
  <c r="N11" i="5" a="1"/>
  <c r="N11" i="5" s="1"/>
  <c r="F11" i="5"/>
  <c r="A29" i="5"/>
  <c r="B28" i="5"/>
  <c r="A39" i="2"/>
  <c r="B38" i="2"/>
  <c r="B32" i="3"/>
  <c r="A33" i="3"/>
  <c r="N18" i="3" a="1"/>
  <c r="N18" i="3" s="1"/>
  <c r="T18" i="3" s="1"/>
  <c r="U18" i="3" s="1"/>
  <c r="V18" i="3" s="1"/>
  <c r="F18" i="3"/>
  <c r="L18" i="3"/>
  <c r="H18" i="3" s="1"/>
  <c r="E23" i="2"/>
  <c r="N23" i="2" s="1" a="1"/>
  <c r="N23" i="2" s="1"/>
  <c r="T23" i="2" s="1"/>
  <c r="M23" i="3" l="1" a="1"/>
  <c r="M23" i="3" s="1"/>
  <c r="K23" i="3"/>
  <c r="G23" i="3" s="1"/>
  <c r="O11" i="5"/>
  <c r="T11" i="5"/>
  <c r="A30" i="5"/>
  <c r="B29" i="5"/>
  <c r="C23" i="2"/>
  <c r="G23" i="2" s="1"/>
  <c r="D24" i="2" s="1"/>
  <c r="K24" i="2" s="1"/>
  <c r="U23" i="2"/>
  <c r="V23" i="2" s="1"/>
  <c r="A40" i="2"/>
  <c r="B39" i="2"/>
  <c r="O18" i="3"/>
  <c r="P18" i="3" s="1"/>
  <c r="Q18" i="3" s="1"/>
  <c r="R18" i="3" s="1" a="1"/>
  <c r="R18" i="3" s="1"/>
  <c r="E19" i="3" s="1"/>
  <c r="L19" i="3" s="1"/>
  <c r="H19" i="3" s="1"/>
  <c r="A34" i="3"/>
  <c r="B33" i="3"/>
  <c r="F23" i="2"/>
  <c r="L23" i="2"/>
  <c r="O23" i="2" s="1"/>
  <c r="D24" i="3" l="1"/>
  <c r="C11" i="5"/>
  <c r="G11" i="5" s="1"/>
  <c r="U11" i="5"/>
  <c r="V11" i="5" s="1"/>
  <c r="M24" i="2" a="1"/>
  <c r="M24" i="2" s="1"/>
  <c r="S24" i="2" s="1"/>
  <c r="A31" i="5"/>
  <c r="B30" i="5"/>
  <c r="A41" i="2"/>
  <c r="B40" i="2"/>
  <c r="F19" i="3"/>
  <c r="N19" i="3" a="1"/>
  <c r="N19" i="3" s="1"/>
  <c r="A35" i="3"/>
  <c r="B34" i="3"/>
  <c r="P23" i="2"/>
  <c r="Q23" i="2" s="1"/>
  <c r="R23" i="2" s="1" a="1"/>
  <c r="R23" i="2" s="1"/>
  <c r="K24" i="3" l="1"/>
  <c r="G24" i="3" s="1"/>
  <c r="M24" i="3" a="1"/>
  <c r="M24" i="3" s="1"/>
  <c r="D25" i="3" s="1"/>
  <c r="O19" i="3"/>
  <c r="P19" i="3" s="1"/>
  <c r="Q19" i="3" s="1"/>
  <c r="R19" i="3" s="1" a="1"/>
  <c r="R19" i="3" s="1"/>
  <c r="E20" i="3" s="1"/>
  <c r="F20" i="3" s="1"/>
  <c r="T19" i="3"/>
  <c r="U19" i="3" s="1"/>
  <c r="V19" i="3" s="1"/>
  <c r="P11" i="5"/>
  <c r="Q11" i="5" s="1"/>
  <c r="D12" i="5"/>
  <c r="K12" i="5" s="1"/>
  <c r="A32" i="5"/>
  <c r="B31" i="5"/>
  <c r="A42" i="2"/>
  <c r="B41" i="2"/>
  <c r="B35" i="3"/>
  <c r="A36" i="3"/>
  <c r="H23" i="2"/>
  <c r="M25" i="3" l="1" a="1"/>
  <c r="M25" i="3" s="1"/>
  <c r="K25" i="3"/>
  <c r="G25" i="3" s="1"/>
  <c r="L20" i="3"/>
  <c r="H20" i="3" s="1"/>
  <c r="N20" i="3" a="1"/>
  <c r="N20" i="3" s="1"/>
  <c r="T20" i="3" s="1"/>
  <c r="U20" i="3" s="1"/>
  <c r="V20" i="3" s="1"/>
  <c r="H11" i="5"/>
  <c r="R11" i="5" a="1"/>
  <c r="R11" i="5" s="1"/>
  <c r="M12" i="5" a="1"/>
  <c r="M12" i="5" s="1"/>
  <c r="A33" i="5"/>
  <c r="B32" i="5"/>
  <c r="A43" i="2"/>
  <c r="B42" i="2"/>
  <c r="A37" i="3"/>
  <c r="B36" i="3"/>
  <c r="E24" i="2"/>
  <c r="N24" i="2" s="1" a="1"/>
  <c r="N24" i="2" s="1"/>
  <c r="T24" i="2" s="1"/>
  <c r="C24" i="2" s="1"/>
  <c r="D26" i="3" l="1"/>
  <c r="O20" i="3"/>
  <c r="P20" i="3" s="1"/>
  <c r="Q20" i="3" s="1"/>
  <c r="R20" i="3" s="1" a="1"/>
  <c r="R20" i="3" s="1"/>
  <c r="E21" i="3" s="1"/>
  <c r="L21" i="3" s="1"/>
  <c r="H21" i="3" s="1"/>
  <c r="E12" i="5"/>
  <c r="L12" i="5" s="1"/>
  <c r="A34" i="5"/>
  <c r="B33" i="5"/>
  <c r="U24" i="2"/>
  <c r="V24" i="2" s="1"/>
  <c r="G24" i="2"/>
  <c r="D25" i="2" s="1"/>
  <c r="A44" i="2"/>
  <c r="B43" i="2"/>
  <c r="B37" i="3"/>
  <c r="A38" i="3"/>
  <c r="F24" i="2"/>
  <c r="L24" i="2"/>
  <c r="O24" i="2" s="1"/>
  <c r="K26" i="3" l="1"/>
  <c r="G26" i="3" s="1"/>
  <c r="M26" i="3" a="1"/>
  <c r="M26" i="3" s="1"/>
  <c r="D27" i="3" s="1"/>
  <c r="N21" i="3" a="1"/>
  <c r="N21" i="3" s="1"/>
  <c r="O21" i="3" s="1"/>
  <c r="P21" i="3" s="1"/>
  <c r="Q21" i="3" s="1"/>
  <c r="R21" i="3" s="1" a="1"/>
  <c r="R21" i="3" s="1"/>
  <c r="E22" i="3" s="1"/>
  <c r="N22" i="3" s="1" a="1"/>
  <c r="N22" i="3" s="1"/>
  <c r="T22" i="3" s="1"/>
  <c r="U22" i="3" s="1"/>
  <c r="F21" i="3"/>
  <c r="T21" i="3"/>
  <c r="U21" i="3" s="1"/>
  <c r="V21" i="3" s="1"/>
  <c r="N12" i="5" a="1"/>
  <c r="N12" i="5" s="1"/>
  <c r="F12" i="5"/>
  <c r="A35" i="5"/>
  <c r="B34" i="5"/>
  <c r="S29" i="2"/>
  <c r="M25" i="2" a="1"/>
  <c r="M25" i="2" s="1"/>
  <c r="S25" i="2" s="1"/>
  <c r="A45" i="2"/>
  <c r="B44" i="2"/>
  <c r="A39" i="3"/>
  <c r="B38" i="3"/>
  <c r="P24" i="2"/>
  <c r="Q24" i="2" s="1"/>
  <c r="R24" i="2" s="1" a="1"/>
  <c r="R24" i="2" s="1"/>
  <c r="K27" i="3" l="1"/>
  <c r="G27" i="3" s="1"/>
  <c r="M27" i="3" a="1"/>
  <c r="M27" i="3" s="1"/>
  <c r="F22" i="3"/>
  <c r="L22" i="3"/>
  <c r="H22" i="3" s="1"/>
  <c r="V22" i="3"/>
  <c r="O12" i="5"/>
  <c r="T12" i="5"/>
  <c r="A36" i="5"/>
  <c r="B35" i="5"/>
  <c r="A46" i="2"/>
  <c r="B45" i="2"/>
  <c r="A40" i="3"/>
  <c r="B39" i="3"/>
  <c r="H24" i="2"/>
  <c r="D28" i="3" l="1"/>
  <c r="O22" i="3"/>
  <c r="P22" i="3" s="1"/>
  <c r="Q22" i="3" s="1"/>
  <c r="R22" i="3" s="1" a="1"/>
  <c r="R22" i="3" s="1"/>
  <c r="E23" i="3" s="1"/>
  <c r="F23" i="3" s="1"/>
  <c r="C12" i="5"/>
  <c r="G12" i="5" s="1"/>
  <c r="U12" i="5"/>
  <c r="V12" i="5" s="1"/>
  <c r="A37" i="5"/>
  <c r="B36" i="5"/>
  <c r="A47" i="2"/>
  <c r="B46" i="2"/>
  <c r="A41" i="3"/>
  <c r="B40" i="3"/>
  <c r="E25" i="2"/>
  <c r="K28" i="3" l="1"/>
  <c r="G28" i="3" s="1"/>
  <c r="M28" i="3" a="1"/>
  <c r="M28" i="3" s="1"/>
  <c r="D29" i="3" s="1"/>
  <c r="L23" i="3"/>
  <c r="H23" i="3" s="1"/>
  <c r="N23" i="3" a="1"/>
  <c r="N23" i="3" s="1"/>
  <c r="T23" i="3" s="1"/>
  <c r="U23" i="3" s="1"/>
  <c r="V23" i="3" s="1"/>
  <c r="D13" i="5"/>
  <c r="K13" i="5" s="1"/>
  <c r="P12" i="5"/>
  <c r="Q12" i="5" s="1"/>
  <c r="A38" i="5"/>
  <c r="B37" i="5"/>
  <c r="A48" i="2"/>
  <c r="B47" i="2"/>
  <c r="B41" i="3"/>
  <c r="A42" i="3"/>
  <c r="L25" i="2"/>
  <c r="N25" i="2" a="1"/>
  <c r="N25" i="2" s="1"/>
  <c r="T25" i="2" s="1"/>
  <c r="C25" i="2" s="1"/>
  <c r="F25" i="2"/>
  <c r="K29" i="3" l="1"/>
  <c r="G29" i="3" s="1"/>
  <c r="M29" i="3" a="1"/>
  <c r="M29" i="3" s="1"/>
  <c r="O23" i="3"/>
  <c r="P23" i="3" s="1"/>
  <c r="Q23" i="3" s="1"/>
  <c r="R23" i="3" s="1" a="1"/>
  <c r="R23" i="3" s="1"/>
  <c r="E24" i="3" s="1"/>
  <c r="N24" i="3" s="1" a="1"/>
  <c r="N24" i="3" s="1"/>
  <c r="T24" i="3" s="1"/>
  <c r="U24" i="3" s="1"/>
  <c r="V24" i="3" s="1"/>
  <c r="R12" i="5" a="1"/>
  <c r="R12" i="5" s="1"/>
  <c r="H12" i="5"/>
  <c r="M13" i="5" a="1"/>
  <c r="M13" i="5" s="1"/>
  <c r="A39" i="5"/>
  <c r="B38" i="5"/>
  <c r="U25" i="2"/>
  <c r="V25" i="2" s="1"/>
  <c r="G25" i="2"/>
  <c r="D26" i="2" s="1"/>
  <c r="K26" i="2" s="1"/>
  <c r="A49" i="2"/>
  <c r="B48" i="2"/>
  <c r="A43" i="3"/>
  <c r="B42" i="3"/>
  <c r="O25" i="2"/>
  <c r="D30" i="3" l="1"/>
  <c r="L24" i="3"/>
  <c r="H24" i="3" s="1"/>
  <c r="F24" i="3"/>
  <c r="E13" i="5"/>
  <c r="F13" i="5" s="1"/>
  <c r="L13" i="5"/>
  <c r="A40" i="5"/>
  <c r="B39" i="5"/>
  <c r="P25" i="2"/>
  <c r="Q25" i="2" s="1"/>
  <c r="R25" i="2" s="1" a="1"/>
  <c r="R25" i="2" s="1"/>
  <c r="M26" i="2" a="1"/>
  <c r="M26" i="2" s="1"/>
  <c r="A50" i="2"/>
  <c r="B49" i="2"/>
  <c r="A44" i="3"/>
  <c r="B43" i="3"/>
  <c r="M30" i="3" l="1" a="1"/>
  <c r="M30" i="3" s="1"/>
  <c r="K30" i="3"/>
  <c r="G30" i="3" s="1"/>
  <c r="O24" i="3"/>
  <c r="P24" i="3" s="1"/>
  <c r="Q24" i="3" s="1"/>
  <c r="R24" i="3" s="1" a="1"/>
  <c r="R24" i="3" s="1"/>
  <c r="E25" i="3" s="1"/>
  <c r="N13" i="5" a="1"/>
  <c r="N13" i="5" s="1"/>
  <c r="T13" i="5" s="1"/>
  <c r="C13" i="5" s="1"/>
  <c r="G13" i="5" s="1"/>
  <c r="D14" i="5" s="1"/>
  <c r="K14" i="5" s="1"/>
  <c r="T25" i="3"/>
  <c r="U25" i="3" s="1"/>
  <c r="V25" i="3" s="1"/>
  <c r="A41" i="5"/>
  <c r="B40" i="5"/>
  <c r="H25" i="2"/>
  <c r="E26" i="2" s="1"/>
  <c r="A51" i="2"/>
  <c r="B50" i="2"/>
  <c r="B44" i="3"/>
  <c r="A45" i="3"/>
  <c r="U13" i="5" l="1"/>
  <c r="V13" i="5" s="1"/>
  <c r="O13" i="5"/>
  <c r="D31" i="3"/>
  <c r="L25" i="3"/>
  <c r="H25" i="3" s="1"/>
  <c r="N25" i="3" a="1"/>
  <c r="N25" i="3" s="1"/>
  <c r="F25" i="3"/>
  <c r="P13" i="5"/>
  <c r="Q13" i="5" s="1"/>
  <c r="H13" i="5" s="1"/>
  <c r="M14" i="5" a="1"/>
  <c r="M14" i="5" s="1"/>
  <c r="S14" i="5" s="1"/>
  <c r="A42" i="5"/>
  <c r="B41" i="5"/>
  <c r="A52" i="2"/>
  <c r="B51" i="2"/>
  <c r="B45" i="3"/>
  <c r="A46" i="3"/>
  <c r="L26" i="2"/>
  <c r="N26" i="2" a="1"/>
  <c r="N26" i="2" s="1"/>
  <c r="T26" i="2" s="1"/>
  <c r="F26" i="2"/>
  <c r="R13" i="5" l="1" a="1"/>
  <c r="R13" i="5" s="1"/>
  <c r="E14" i="5" s="1"/>
  <c r="F14" i="5" s="1"/>
  <c r="K31" i="3"/>
  <c r="G31" i="3" s="1"/>
  <c r="M31" i="3" a="1"/>
  <c r="M31" i="3" s="1"/>
  <c r="O25" i="3"/>
  <c r="P25" i="3" s="1"/>
  <c r="Q25" i="3" s="1"/>
  <c r="R25" i="3" s="1" a="1"/>
  <c r="R25" i="3" s="1"/>
  <c r="E26" i="3" s="1"/>
  <c r="N26" i="3" s="1" a="1"/>
  <c r="N26" i="3" s="1"/>
  <c r="T26" i="3" s="1"/>
  <c r="U26" i="3" s="1"/>
  <c r="V26" i="3" s="1"/>
  <c r="A43" i="5"/>
  <c r="B42" i="5"/>
  <c r="C26" i="2"/>
  <c r="G26" i="2" s="1"/>
  <c r="D27" i="2" s="1"/>
  <c r="K27" i="2" s="1"/>
  <c r="U26" i="2"/>
  <c r="V26" i="2" s="1"/>
  <c r="O26" i="2"/>
  <c r="A53" i="2"/>
  <c r="B52" i="2"/>
  <c r="A47" i="3"/>
  <c r="B46" i="3"/>
  <c r="D32" i="3" l="1"/>
  <c r="L26" i="3"/>
  <c r="H26" i="3" s="1"/>
  <c r="F26" i="3"/>
  <c r="N14" i="5" a="1"/>
  <c r="N14" i="5" s="1"/>
  <c r="L14" i="5"/>
  <c r="T27" i="3"/>
  <c r="U27" i="3" s="1"/>
  <c r="V27" i="3" s="1"/>
  <c r="T14" i="5"/>
  <c r="P26" i="2"/>
  <c r="Q26" i="2" s="1"/>
  <c r="R26" i="2" s="1" a="1"/>
  <c r="R26" i="2" s="1"/>
  <c r="A44" i="5"/>
  <c r="B43" i="5"/>
  <c r="M27" i="2" a="1"/>
  <c r="M27" i="2" s="1"/>
  <c r="A54" i="2"/>
  <c r="B53" i="2"/>
  <c r="A48" i="3"/>
  <c r="B47" i="3"/>
  <c r="K32" i="3" l="1"/>
  <c r="G32" i="3" s="1"/>
  <c r="M32" i="3" a="1"/>
  <c r="M32" i="3" s="1"/>
  <c r="D33" i="3" s="1"/>
  <c r="O26" i="3"/>
  <c r="P26" i="3" s="1"/>
  <c r="Q26" i="3" s="1"/>
  <c r="R26" i="3" s="1" a="1"/>
  <c r="R26" i="3" s="1"/>
  <c r="E27" i="3" s="1"/>
  <c r="L27" i="3" s="1"/>
  <c r="H27" i="3" s="1"/>
  <c r="O14" i="5"/>
  <c r="C14" i="5"/>
  <c r="G14" i="5" s="1"/>
  <c r="U14" i="5"/>
  <c r="V14" i="5" s="1"/>
  <c r="H26" i="2"/>
  <c r="E27" i="2" s="1"/>
  <c r="L27" i="2" s="1"/>
  <c r="A45" i="5"/>
  <c r="B44" i="5"/>
  <c r="A55" i="2"/>
  <c r="B54" i="2"/>
  <c r="B48" i="3"/>
  <c r="A49" i="3"/>
  <c r="K33" i="3" l="1"/>
  <c r="G33" i="3" s="1"/>
  <c r="M33" i="3" a="1"/>
  <c r="M33" i="3" s="1"/>
  <c r="F27" i="3"/>
  <c r="N27" i="3" a="1"/>
  <c r="N27" i="3" s="1"/>
  <c r="O27" i="3" s="1"/>
  <c r="P27" i="3" s="1"/>
  <c r="Q27" i="3" s="1"/>
  <c r="R27" i="3" s="1" a="1"/>
  <c r="R27" i="3" s="1"/>
  <c r="E28" i="3" s="1"/>
  <c r="P14" i="5"/>
  <c r="Q14" i="5" s="1"/>
  <c r="D15" i="5"/>
  <c r="K15" i="5" s="1"/>
  <c r="A46" i="5"/>
  <c r="B45" i="5"/>
  <c r="F27" i="2"/>
  <c r="N27" i="2" a="1"/>
  <c r="N27" i="2" s="1"/>
  <c r="A56" i="2"/>
  <c r="B55" i="2"/>
  <c r="B49" i="3"/>
  <c r="A50" i="3"/>
  <c r="D34" i="3" l="1"/>
  <c r="F28" i="3"/>
  <c r="L28" i="3"/>
  <c r="H28" i="3" s="1"/>
  <c r="N28" i="3" a="1"/>
  <c r="N28" i="3" s="1"/>
  <c r="M15" i="5" a="1"/>
  <c r="M15" i="5" s="1"/>
  <c r="R14" i="5" a="1"/>
  <c r="R14" i="5" s="1"/>
  <c r="H14" i="5"/>
  <c r="A47" i="5"/>
  <c r="B46" i="5"/>
  <c r="O27" i="2"/>
  <c r="T27" i="2"/>
  <c r="A57" i="2"/>
  <c r="B56" i="2"/>
  <c r="A51" i="3"/>
  <c r="B50" i="3"/>
  <c r="K34" i="3" l="1"/>
  <c r="G34" i="3" s="1"/>
  <c r="M34" i="3" a="1"/>
  <c r="M34" i="3" s="1"/>
  <c r="T28" i="3"/>
  <c r="U28" i="3" s="1"/>
  <c r="V28" i="3" s="1"/>
  <c r="O28" i="3"/>
  <c r="P28" i="3" s="1"/>
  <c r="Q28" i="3" s="1"/>
  <c r="R28" i="3" s="1" a="1"/>
  <c r="R28" i="3" s="1"/>
  <c r="E29" i="3" s="1"/>
  <c r="E15" i="5"/>
  <c r="L15" i="5" s="1"/>
  <c r="B47" i="5"/>
  <c r="A48" i="5"/>
  <c r="C27" i="2"/>
  <c r="G27" i="2" s="1"/>
  <c r="D28" i="2" s="1"/>
  <c r="K28" i="2" s="1"/>
  <c r="U27" i="2"/>
  <c r="V27" i="2" s="1"/>
  <c r="A58" i="2"/>
  <c r="B57" i="2"/>
  <c r="A52" i="3"/>
  <c r="B51" i="3"/>
  <c r="D35" i="3" l="1"/>
  <c r="L29" i="3"/>
  <c r="H29" i="3" s="1"/>
  <c r="F29" i="3"/>
  <c r="N29" i="3" a="1"/>
  <c r="N29" i="3" s="1"/>
  <c r="T29" i="3" s="1"/>
  <c r="U29" i="3" s="1"/>
  <c r="V29" i="3" s="1"/>
  <c r="N15" i="5" a="1"/>
  <c r="N15" i="5" s="1"/>
  <c r="F15" i="5"/>
  <c r="A49" i="5"/>
  <c r="B48" i="5"/>
  <c r="P27" i="2"/>
  <c r="Q27" i="2" s="1"/>
  <c r="R27" i="2" s="1" a="1"/>
  <c r="R27" i="2" s="1"/>
  <c r="M28" i="2" a="1"/>
  <c r="M28" i="2" s="1"/>
  <c r="A59" i="2"/>
  <c r="B58" i="2"/>
  <c r="B52" i="3"/>
  <c r="A53" i="3"/>
  <c r="K35" i="3" l="1"/>
  <c r="G35" i="3" s="1"/>
  <c r="M35" i="3" a="1"/>
  <c r="M35" i="3" s="1"/>
  <c r="O29" i="3"/>
  <c r="P29" i="3" s="1"/>
  <c r="Q29" i="3" s="1"/>
  <c r="R29" i="3" s="1" a="1"/>
  <c r="R29" i="3" s="1"/>
  <c r="E30" i="3" s="1"/>
  <c r="T30" i="3"/>
  <c r="U30" i="3" s="1"/>
  <c r="V30" i="3" s="1"/>
  <c r="T15" i="5"/>
  <c r="O15" i="5"/>
  <c r="A50" i="5"/>
  <c r="B49" i="5"/>
  <c r="H27" i="2"/>
  <c r="E28" i="2" s="1"/>
  <c r="S33" i="2"/>
  <c r="A60" i="2"/>
  <c r="B59" i="2"/>
  <c r="B53" i="3"/>
  <c r="A54" i="3"/>
  <c r="D36" i="3" l="1"/>
  <c r="L30" i="3"/>
  <c r="H30" i="3" s="1"/>
  <c r="F30" i="3"/>
  <c r="N30" i="3" a="1"/>
  <c r="N30" i="3" s="1"/>
  <c r="C15" i="5"/>
  <c r="G15" i="5" s="1"/>
  <c r="U15" i="5"/>
  <c r="V15" i="5" s="1"/>
  <c r="A51" i="5"/>
  <c r="B50" i="5"/>
  <c r="N28" i="2" a="1"/>
  <c r="N28" i="2" s="1"/>
  <c r="L28" i="2"/>
  <c r="F28" i="2"/>
  <c r="A61" i="2"/>
  <c r="B60" i="2"/>
  <c r="B54" i="3"/>
  <c r="A55" i="3"/>
  <c r="K36" i="3" l="1"/>
  <c r="G36" i="3" s="1"/>
  <c r="M36" i="3" a="1"/>
  <c r="M36" i="3" s="1"/>
  <c r="O30" i="3"/>
  <c r="P30" i="3" s="1"/>
  <c r="Q30" i="3" s="1"/>
  <c r="R30" i="3" s="1" a="1"/>
  <c r="R30" i="3" s="1"/>
  <c r="E31" i="3" s="1"/>
  <c r="L31" i="3" s="1"/>
  <c r="H31" i="3" s="1"/>
  <c r="T31" i="3"/>
  <c r="U31" i="3" s="1"/>
  <c r="V31" i="3" s="1"/>
  <c r="P15" i="5"/>
  <c r="Q15" i="5" s="1"/>
  <c r="D16" i="5"/>
  <c r="K16" i="5" s="1"/>
  <c r="A52" i="5"/>
  <c r="B51" i="5"/>
  <c r="T28" i="2"/>
  <c r="O28" i="2"/>
  <c r="S34" i="2"/>
  <c r="A62" i="2"/>
  <c r="B61" i="2"/>
  <c r="A56" i="3"/>
  <c r="B55" i="3"/>
  <c r="D37" i="3" l="1"/>
  <c r="F31" i="3"/>
  <c r="N31" i="3" a="1"/>
  <c r="N31" i="3" s="1"/>
  <c r="O31" i="3" s="1"/>
  <c r="P31" i="3" s="1"/>
  <c r="Q31" i="3" s="1"/>
  <c r="R31" i="3" s="1" a="1"/>
  <c r="R31" i="3" s="1"/>
  <c r="E32" i="3" s="1"/>
  <c r="L32" i="3" s="1"/>
  <c r="H32" i="3" s="1"/>
  <c r="M16" i="5" a="1"/>
  <c r="M16" i="5" s="1"/>
  <c r="R15" i="5" a="1"/>
  <c r="R15" i="5" s="1"/>
  <c r="H15" i="5"/>
  <c r="A53" i="5"/>
  <c r="B52" i="5"/>
  <c r="C28" i="2"/>
  <c r="G28" i="2" s="1"/>
  <c r="U28" i="2"/>
  <c r="V28" i="2" s="1"/>
  <c r="A63" i="2"/>
  <c r="B62" i="2"/>
  <c r="A57" i="3"/>
  <c r="B56" i="3"/>
  <c r="M37" i="3" l="1" a="1"/>
  <c r="M37" i="3" s="1"/>
  <c r="K37" i="3"/>
  <c r="G37" i="3" s="1"/>
  <c r="N32" i="3" a="1"/>
  <c r="N32" i="3" s="1"/>
  <c r="O32" i="3" s="1"/>
  <c r="F32" i="3"/>
  <c r="T32" i="3"/>
  <c r="U32" i="3" s="1"/>
  <c r="V32" i="3" s="1"/>
  <c r="E16" i="5"/>
  <c r="L16" i="5" s="1"/>
  <c r="A54" i="5"/>
  <c r="B53" i="5"/>
  <c r="D29" i="2"/>
  <c r="K29" i="2" s="1"/>
  <c r="P28" i="2"/>
  <c r="Q28" i="2" s="1"/>
  <c r="A64" i="2"/>
  <c r="B63" i="2"/>
  <c r="A58" i="3"/>
  <c r="B57" i="3"/>
  <c r="D38" i="3" l="1"/>
  <c r="P32" i="3"/>
  <c r="Q32" i="3" s="1"/>
  <c r="R32" i="3" s="1" a="1"/>
  <c r="R32" i="3" s="1"/>
  <c r="E33" i="3" s="1"/>
  <c r="L33" i="3" s="1"/>
  <c r="H33" i="3" s="1"/>
  <c r="N16" i="5" a="1"/>
  <c r="N16" i="5" s="1"/>
  <c r="F16" i="5"/>
  <c r="A55" i="5"/>
  <c r="B54" i="5"/>
  <c r="R28" i="2" a="1"/>
  <c r="R28" i="2" s="1"/>
  <c r="H28" i="2"/>
  <c r="M29" i="2" a="1"/>
  <c r="M29" i="2" s="1"/>
  <c r="A65" i="2"/>
  <c r="B64" i="2"/>
  <c r="A59" i="3"/>
  <c r="B58" i="3"/>
  <c r="M38" i="3" l="1" a="1"/>
  <c r="M38" i="3" s="1"/>
  <c r="K38" i="3"/>
  <c r="G38" i="3" s="1"/>
  <c r="N33" i="3" a="1"/>
  <c r="N33" i="3" s="1"/>
  <c r="F33" i="3"/>
  <c r="O16" i="5"/>
  <c r="T16" i="5"/>
  <c r="A56" i="5"/>
  <c r="B55" i="5"/>
  <c r="E29" i="2"/>
  <c r="A66" i="2"/>
  <c r="B65" i="2"/>
  <c r="A60" i="3"/>
  <c r="B59" i="3"/>
  <c r="D39" i="3" l="1"/>
  <c r="T33" i="3"/>
  <c r="U33" i="3" s="1"/>
  <c r="V33" i="3" s="1"/>
  <c r="O33" i="3"/>
  <c r="P33" i="3" s="1"/>
  <c r="Q33" i="3" s="1"/>
  <c r="R33" i="3" s="1" a="1"/>
  <c r="R33" i="3" s="1"/>
  <c r="E34" i="3" s="1"/>
  <c r="L34" i="3" s="1"/>
  <c r="H34" i="3" s="1"/>
  <c r="C16" i="5"/>
  <c r="G16" i="5" s="1"/>
  <c r="U16" i="5"/>
  <c r="V16" i="5" s="1"/>
  <c r="A57" i="5"/>
  <c r="B56" i="5"/>
  <c r="L29" i="2"/>
  <c r="N29" i="2" a="1"/>
  <c r="N29" i="2" s="1"/>
  <c r="F29" i="2"/>
  <c r="A67" i="2"/>
  <c r="B66" i="2"/>
  <c r="A61" i="3"/>
  <c r="B60" i="3"/>
  <c r="K39" i="3" l="1"/>
  <c r="G39" i="3" s="1"/>
  <c r="M39" i="3" a="1"/>
  <c r="M39" i="3" s="1"/>
  <c r="N34" i="3" a="1"/>
  <c r="N34" i="3" s="1"/>
  <c r="F34" i="3"/>
  <c r="P16" i="5"/>
  <c r="Q16" i="5" s="1"/>
  <c r="D17" i="5"/>
  <c r="K17" i="5" s="1"/>
  <c r="A58" i="5"/>
  <c r="B57" i="5"/>
  <c r="T29" i="2"/>
  <c r="O29" i="2"/>
  <c r="S35" i="2"/>
  <c r="A68" i="2"/>
  <c r="B67" i="2"/>
  <c r="A62" i="3"/>
  <c r="B61" i="3"/>
  <c r="D40" i="3" l="1"/>
  <c r="O34" i="3"/>
  <c r="T34" i="3"/>
  <c r="U34" i="3" s="1"/>
  <c r="V34" i="3" s="1"/>
  <c r="M17" i="5" a="1"/>
  <c r="M17" i="5" s="1"/>
  <c r="H16" i="5"/>
  <c r="R16" i="5" a="1"/>
  <c r="R16" i="5" s="1"/>
  <c r="A59" i="5"/>
  <c r="B58" i="5"/>
  <c r="C29" i="2"/>
  <c r="G29" i="2" s="1"/>
  <c r="D30" i="2" s="1"/>
  <c r="K30" i="2" s="1"/>
  <c r="U29" i="2"/>
  <c r="V29" i="2" s="1"/>
  <c r="A69" i="2"/>
  <c r="B68" i="2"/>
  <c r="B62" i="3"/>
  <c r="A63" i="3"/>
  <c r="K40" i="3" l="1"/>
  <c r="G40" i="3" s="1"/>
  <c r="M40" i="3" a="1"/>
  <c r="M40" i="3" s="1"/>
  <c r="D41" i="3" s="1"/>
  <c r="P34" i="3"/>
  <c r="Q34" i="3" s="1"/>
  <c r="R34" i="3" s="1" a="1"/>
  <c r="R34" i="3" s="1"/>
  <c r="E35" i="3" s="1"/>
  <c r="L35" i="3" s="1"/>
  <c r="H35" i="3" s="1"/>
  <c r="E17" i="5"/>
  <c r="L17" i="5" s="1"/>
  <c r="A60" i="5"/>
  <c r="B59" i="5"/>
  <c r="M30" i="2" a="1"/>
  <c r="M30" i="2" s="1"/>
  <c r="S30" i="2" s="1"/>
  <c r="P29" i="2"/>
  <c r="Q29" i="2" s="1"/>
  <c r="S36" i="2"/>
  <c r="A70" i="2"/>
  <c r="B69" i="2"/>
  <c r="B63" i="3"/>
  <c r="A64" i="3"/>
  <c r="K41" i="3" l="1"/>
  <c r="M41" i="3" a="1"/>
  <c r="M41" i="3" s="1"/>
  <c r="G41" i="3"/>
  <c r="F35" i="3"/>
  <c r="N35" i="3" a="1"/>
  <c r="N35" i="3" s="1"/>
  <c r="N17" i="5" a="1"/>
  <c r="N17" i="5" s="1"/>
  <c r="F17" i="5"/>
  <c r="A61" i="5"/>
  <c r="B60" i="5"/>
  <c r="R29" i="2" a="1"/>
  <c r="R29" i="2" s="1"/>
  <c r="H29" i="2"/>
  <c r="A71" i="2"/>
  <c r="B70" i="2"/>
  <c r="B64" i="3"/>
  <c r="A65" i="3"/>
  <c r="D42" i="3" l="1"/>
  <c r="K42" i="3" s="1"/>
  <c r="G42" i="3" s="1"/>
  <c r="T35" i="3"/>
  <c r="U35" i="3" s="1"/>
  <c r="V35" i="3" s="1"/>
  <c r="O35" i="3"/>
  <c r="P35" i="3" s="1"/>
  <c r="Q35" i="3" s="1"/>
  <c r="R35" i="3" s="1" a="1"/>
  <c r="R35" i="3" s="1"/>
  <c r="E36" i="3" s="1"/>
  <c r="L36" i="3" s="1"/>
  <c r="H36" i="3" s="1"/>
  <c r="O17" i="5"/>
  <c r="T17" i="5"/>
  <c r="A62" i="5"/>
  <c r="B61" i="5"/>
  <c r="E30" i="2"/>
  <c r="A72" i="2"/>
  <c r="B71" i="2"/>
  <c r="A66" i="3"/>
  <c r="B65" i="3"/>
  <c r="M42" i="3" l="1" a="1"/>
  <c r="M42" i="3" s="1"/>
  <c r="D43" i="3" s="1"/>
  <c r="K43" i="3" s="1"/>
  <c r="G43" i="3" s="1"/>
  <c r="F36" i="3"/>
  <c r="N36" i="3" a="1"/>
  <c r="N36" i="3" s="1"/>
  <c r="C17" i="5"/>
  <c r="G17" i="5" s="1"/>
  <c r="U17" i="5"/>
  <c r="V17" i="5" s="1"/>
  <c r="A63" i="5"/>
  <c r="B62" i="5"/>
  <c r="N30" i="2" a="1"/>
  <c r="N30" i="2" s="1"/>
  <c r="T30" i="2" s="1"/>
  <c r="L30" i="2"/>
  <c r="F30" i="2"/>
  <c r="A73" i="2"/>
  <c r="B72" i="2"/>
  <c r="A67" i="3"/>
  <c r="B66" i="3"/>
  <c r="M43" i="3" l="1" a="1"/>
  <c r="M43" i="3" s="1"/>
  <c r="D44" i="3" s="1"/>
  <c r="O36" i="3"/>
  <c r="T36" i="3"/>
  <c r="U36" i="3" s="1"/>
  <c r="V36" i="3" s="1"/>
  <c r="P17" i="5"/>
  <c r="Q17" i="5" s="1"/>
  <c r="D18" i="5"/>
  <c r="K18" i="5" s="1"/>
  <c r="A64" i="5"/>
  <c r="B63" i="5"/>
  <c r="O30" i="2"/>
  <c r="C30" i="2"/>
  <c r="G30" i="2" s="1"/>
  <c r="U30" i="2"/>
  <c r="V30" i="2" s="1"/>
  <c r="A74" i="2"/>
  <c r="B73" i="2"/>
  <c r="B67" i="3"/>
  <c r="A68" i="3"/>
  <c r="L32" i="2"/>
  <c r="K44" i="3" l="1"/>
  <c r="G44" i="3" s="1"/>
  <c r="M44" i="3" a="1"/>
  <c r="M44" i="3" s="1"/>
  <c r="D45" i="3" s="1"/>
  <c r="P36" i="3"/>
  <c r="Q36" i="3" s="1"/>
  <c r="R36" i="3" s="1" a="1"/>
  <c r="R36" i="3" s="1"/>
  <c r="E37" i="3" s="1"/>
  <c r="L37" i="3" s="1"/>
  <c r="H37" i="3" s="1"/>
  <c r="M18" i="5" a="1"/>
  <c r="M18" i="5" s="1"/>
  <c r="R17" i="5" a="1"/>
  <c r="R17" i="5" s="1"/>
  <c r="H17" i="5"/>
  <c r="A65" i="5"/>
  <c r="B64" i="5"/>
  <c r="D31" i="2"/>
  <c r="K31" i="2" s="1"/>
  <c r="P30" i="2"/>
  <c r="Q30" i="2" s="1"/>
  <c r="A75" i="2"/>
  <c r="B74" i="2"/>
  <c r="A69" i="3"/>
  <c r="B68" i="3"/>
  <c r="K45" i="3" l="1"/>
  <c r="G45" i="3" s="1"/>
  <c r="M45" i="3" a="1"/>
  <c r="M45" i="3" s="1"/>
  <c r="N37" i="3" a="1"/>
  <c r="N37" i="3" s="1"/>
  <c r="F37" i="3"/>
  <c r="E18" i="5"/>
  <c r="L18" i="5" s="1"/>
  <c r="M31" i="2" a="1"/>
  <c r="M31" i="2" s="1"/>
  <c r="S31" i="2" s="1"/>
  <c r="A66" i="5"/>
  <c r="B65" i="5"/>
  <c r="R30" i="2" a="1"/>
  <c r="R30" i="2" s="1"/>
  <c r="H30" i="2"/>
  <c r="A76" i="2"/>
  <c r="B75" i="2"/>
  <c r="A70" i="3"/>
  <c r="B69" i="3"/>
  <c r="D46" i="3" l="1"/>
  <c r="T37" i="3"/>
  <c r="U37" i="3" s="1"/>
  <c r="V37" i="3" s="1"/>
  <c r="O37" i="3"/>
  <c r="N18" i="5" a="1"/>
  <c r="N18" i="5" s="1"/>
  <c r="F18" i="5"/>
  <c r="A67" i="5"/>
  <c r="B66" i="5"/>
  <c r="E31" i="2"/>
  <c r="L31" i="2" s="1"/>
  <c r="A77" i="2"/>
  <c r="B76" i="2"/>
  <c r="A71" i="3"/>
  <c r="B70" i="3"/>
  <c r="K46" i="3" l="1"/>
  <c r="G46" i="3" s="1"/>
  <c r="M46" i="3" a="1"/>
  <c r="M46" i="3" s="1"/>
  <c r="P37" i="3"/>
  <c r="Q37" i="3" s="1"/>
  <c r="R37" i="3" s="1" a="1"/>
  <c r="R37" i="3" s="1"/>
  <c r="E38" i="3" s="1"/>
  <c r="L38" i="3" s="1"/>
  <c r="H38" i="3" s="1"/>
  <c r="T18" i="5"/>
  <c r="O18" i="5"/>
  <c r="A68" i="5"/>
  <c r="B67" i="5"/>
  <c r="N31" i="2" a="1"/>
  <c r="N31" i="2" s="1"/>
  <c r="F31" i="2"/>
  <c r="A78" i="2"/>
  <c r="B77" i="2"/>
  <c r="B71" i="3"/>
  <c r="A72" i="3"/>
  <c r="D47" i="3" l="1"/>
  <c r="F38" i="3"/>
  <c r="N38" i="3" a="1"/>
  <c r="N38" i="3" s="1"/>
  <c r="C18" i="5"/>
  <c r="G18" i="5" s="1"/>
  <c r="U18" i="5"/>
  <c r="V18" i="5" s="1"/>
  <c r="A69" i="5"/>
  <c r="B68" i="5"/>
  <c r="T31" i="2"/>
  <c r="O31" i="2"/>
  <c r="A79" i="2"/>
  <c r="B78" i="2"/>
  <c r="A73" i="3"/>
  <c r="B72" i="3"/>
  <c r="K47" i="3" l="1"/>
  <c r="G47" i="3" s="1"/>
  <c r="M47" i="3" a="1"/>
  <c r="M47" i="3" s="1"/>
  <c r="D48" i="3" s="1"/>
  <c r="T38" i="3"/>
  <c r="U38" i="3" s="1"/>
  <c r="V38" i="3" s="1"/>
  <c r="O38" i="3"/>
  <c r="P38" i="3" s="1"/>
  <c r="Q38" i="3" s="1"/>
  <c r="R38" i="3" s="1" a="1"/>
  <c r="R38" i="3" s="1"/>
  <c r="E39" i="3" s="1"/>
  <c r="L39" i="3" s="1"/>
  <c r="H39" i="3" s="1"/>
  <c r="P18" i="5"/>
  <c r="Q18" i="5" s="1"/>
  <c r="D19" i="5"/>
  <c r="K19" i="5" s="1"/>
  <c r="A70" i="5"/>
  <c r="B69" i="5"/>
  <c r="C31" i="2"/>
  <c r="G31" i="2" s="1"/>
  <c r="U31" i="2"/>
  <c r="V31" i="2" s="1"/>
  <c r="A80" i="2"/>
  <c r="B79" i="2"/>
  <c r="A74" i="3"/>
  <c r="B73" i="3"/>
  <c r="M48" i="3" l="1" a="1"/>
  <c r="M48" i="3" s="1"/>
  <c r="K48" i="3"/>
  <c r="G48" i="3" s="1"/>
  <c r="N39" i="3" a="1"/>
  <c r="N39" i="3" s="1"/>
  <c r="F39" i="3"/>
  <c r="M19" i="5" a="1"/>
  <c r="M19" i="5" s="1"/>
  <c r="R18" i="5" a="1"/>
  <c r="R18" i="5" s="1"/>
  <c r="H18" i="5"/>
  <c r="A71" i="5"/>
  <c r="B70" i="5"/>
  <c r="D32" i="2"/>
  <c r="P31" i="2"/>
  <c r="Q31" i="2" s="1"/>
  <c r="A81" i="2"/>
  <c r="B80" i="2"/>
  <c r="A75" i="3"/>
  <c r="B74" i="3"/>
  <c r="D49" i="3" l="1"/>
  <c r="K49" i="3"/>
  <c r="G49" i="3" s="1"/>
  <c r="M49" i="3" a="1"/>
  <c r="M49" i="3" s="1"/>
  <c r="O39" i="3"/>
  <c r="T39" i="3"/>
  <c r="U39" i="3" s="1"/>
  <c r="V39" i="3" s="1"/>
  <c r="E19" i="5"/>
  <c r="L19" i="5" s="1"/>
  <c r="A72" i="5"/>
  <c r="B71" i="5"/>
  <c r="R31" i="2" a="1"/>
  <c r="R31" i="2" s="1"/>
  <c r="H31" i="2"/>
  <c r="M32" i="2" a="1"/>
  <c r="M32" i="2" s="1"/>
  <c r="A82" i="2"/>
  <c r="B81" i="2"/>
  <c r="B75" i="3"/>
  <c r="A76" i="3"/>
  <c r="D50" i="3" l="1"/>
  <c r="P39" i="3"/>
  <c r="Q39" i="3" s="1"/>
  <c r="R39" i="3" s="1" a="1"/>
  <c r="R39" i="3" s="1"/>
  <c r="E40" i="3" s="1"/>
  <c r="L40" i="3" s="1"/>
  <c r="H40" i="3" s="1"/>
  <c r="N19" i="5" a="1"/>
  <c r="N19" i="5" s="1"/>
  <c r="F19" i="5"/>
  <c r="A73" i="5"/>
  <c r="B72" i="5"/>
  <c r="E32" i="2"/>
  <c r="F32" i="2" s="1"/>
  <c r="S32" i="2"/>
  <c r="A83" i="2"/>
  <c r="B82" i="2"/>
  <c r="B76" i="3"/>
  <c r="A77" i="3"/>
  <c r="K50" i="3" l="1"/>
  <c r="G50" i="3" s="1"/>
  <c r="M50" i="3" a="1"/>
  <c r="M50" i="3" s="1"/>
  <c r="D51" i="3" s="1"/>
  <c r="N40" i="3" a="1"/>
  <c r="N40" i="3" s="1"/>
  <c r="F40" i="3"/>
  <c r="O19" i="5"/>
  <c r="T19" i="5"/>
  <c r="A74" i="5"/>
  <c r="B73" i="5"/>
  <c r="N32" i="2" a="1"/>
  <c r="N32" i="2" s="1"/>
  <c r="T32" i="2" s="1"/>
  <c r="C32" i="2" s="1"/>
  <c r="G32" i="2" s="1"/>
  <c r="D33" i="2" s="1"/>
  <c r="K33" i="2" s="1"/>
  <c r="A84" i="2"/>
  <c r="B83" i="2"/>
  <c r="A78" i="3"/>
  <c r="B77" i="3"/>
  <c r="K51" i="3" l="1"/>
  <c r="M51" i="3" a="1"/>
  <c r="M51" i="3" s="1"/>
  <c r="G51" i="3"/>
  <c r="T40" i="3"/>
  <c r="U40" i="3" s="1"/>
  <c r="V40" i="3" s="1"/>
  <c r="O40" i="3"/>
  <c r="C19" i="5"/>
  <c r="G19" i="5" s="1"/>
  <c r="U19" i="5"/>
  <c r="V19" i="5" s="1"/>
  <c r="A75" i="5"/>
  <c r="B74" i="5"/>
  <c r="U32" i="2"/>
  <c r="V32" i="2" s="1"/>
  <c r="O32" i="2"/>
  <c r="P32" i="2" s="1"/>
  <c r="Q32" i="2" s="1"/>
  <c r="R32" i="2" s="1" a="1"/>
  <c r="R32" i="2" s="1"/>
  <c r="M33" i="2" a="1"/>
  <c r="M33" i="2" s="1"/>
  <c r="A85" i="2"/>
  <c r="B84" i="2"/>
  <c r="B78" i="3"/>
  <c r="A79" i="3"/>
  <c r="D52" i="3" l="1"/>
  <c r="K52" i="3"/>
  <c r="G52" i="3" s="1"/>
  <c r="M52" i="3" a="1"/>
  <c r="M52" i="3" s="1"/>
  <c r="D53" i="3" s="1"/>
  <c r="P40" i="3"/>
  <c r="Q40" i="3" s="1"/>
  <c r="R40" i="3" s="1" a="1"/>
  <c r="R40" i="3" s="1"/>
  <c r="E41" i="3" s="1"/>
  <c r="L41" i="3" s="1"/>
  <c r="H41" i="3" s="1"/>
  <c r="P19" i="5"/>
  <c r="Q19" i="5" s="1"/>
  <c r="D20" i="5"/>
  <c r="K20" i="5" s="1"/>
  <c r="H32" i="2"/>
  <c r="E33" i="2" s="1"/>
  <c r="N33" i="2" s="1" a="1"/>
  <c r="N33" i="2" s="1"/>
  <c r="T33" i="2" s="1"/>
  <c r="A76" i="5"/>
  <c r="B75" i="5"/>
  <c r="A86" i="2"/>
  <c r="B85" i="2"/>
  <c r="B79" i="3"/>
  <c r="A80" i="3"/>
  <c r="M53" i="3" l="1" a="1"/>
  <c r="M53" i="3" s="1"/>
  <c r="K53" i="3"/>
  <c r="G53" i="3"/>
  <c r="N41" i="3" a="1"/>
  <c r="N41" i="3" s="1"/>
  <c r="F41" i="3"/>
  <c r="M20" i="5" a="1"/>
  <c r="M20" i="5" s="1"/>
  <c r="H19" i="5"/>
  <c r="R19" i="5" a="1"/>
  <c r="R19" i="5" s="1"/>
  <c r="B76" i="5"/>
  <c r="A77" i="5"/>
  <c r="F33" i="2"/>
  <c r="L33" i="2"/>
  <c r="O33" i="2" s="1"/>
  <c r="C33" i="2"/>
  <c r="G33" i="2" s="1"/>
  <c r="U33" i="2"/>
  <c r="V33" i="2" s="1"/>
  <c r="S40" i="2"/>
  <c r="A87" i="2"/>
  <c r="B86" i="2"/>
  <c r="B80" i="3"/>
  <c r="A81" i="3"/>
  <c r="D54" i="3" l="1"/>
  <c r="T41" i="3"/>
  <c r="U41" i="3" s="1"/>
  <c r="V41" i="3" s="1"/>
  <c r="O41" i="3"/>
  <c r="E20" i="5"/>
  <c r="L20" i="5" s="1"/>
  <c r="A78" i="5"/>
  <c r="B77" i="5"/>
  <c r="D34" i="2"/>
  <c r="K34" i="2" s="1"/>
  <c r="P33" i="2"/>
  <c r="Q33" i="2" s="1"/>
  <c r="A88" i="2"/>
  <c r="B87" i="2"/>
  <c r="B81" i="3"/>
  <c r="A82" i="3"/>
  <c r="K54" i="3" l="1"/>
  <c r="G54" i="3" s="1"/>
  <c r="M54" i="3" a="1"/>
  <c r="M54" i="3" s="1"/>
  <c r="D55" i="3" s="1"/>
  <c r="P41" i="3"/>
  <c r="Q41" i="3" s="1"/>
  <c r="R41" i="3" s="1" a="1"/>
  <c r="R41" i="3" s="1"/>
  <c r="E42" i="3" s="1"/>
  <c r="L42" i="3" s="1"/>
  <c r="H42" i="3" s="1"/>
  <c r="N20" i="5" a="1"/>
  <c r="N20" i="5" s="1"/>
  <c r="F20" i="5"/>
  <c r="A79" i="5"/>
  <c r="B78" i="5"/>
  <c r="R33" i="2" a="1"/>
  <c r="R33" i="2" s="1"/>
  <c r="H33" i="2"/>
  <c r="M34" i="2" a="1"/>
  <c r="M34" i="2" s="1"/>
  <c r="S41" i="2"/>
  <c r="A89" i="2"/>
  <c r="B88" i="2"/>
  <c r="A83" i="3"/>
  <c r="B82" i="3"/>
  <c r="K55" i="3" l="1"/>
  <c r="G55" i="3" s="1"/>
  <c r="M55" i="3" a="1"/>
  <c r="M55" i="3" s="1"/>
  <c r="F42" i="3"/>
  <c r="N42" i="3" a="1"/>
  <c r="N42" i="3" s="1"/>
  <c r="O20" i="5"/>
  <c r="T20" i="5"/>
  <c r="A80" i="5"/>
  <c r="B79" i="5"/>
  <c r="E34" i="2"/>
  <c r="A90" i="2"/>
  <c r="B89" i="2"/>
  <c r="A84" i="3"/>
  <c r="B83" i="3"/>
  <c r="D56" i="3" l="1"/>
  <c r="K56" i="3"/>
  <c r="G56" i="3" s="1"/>
  <c r="M56" i="3" a="1"/>
  <c r="M56" i="3" s="1"/>
  <c r="T42" i="3"/>
  <c r="U42" i="3" s="1"/>
  <c r="V42" i="3" s="1"/>
  <c r="O42" i="3"/>
  <c r="P42" i="3" s="1"/>
  <c r="Q42" i="3" s="1"/>
  <c r="R42" i="3" s="1" a="1"/>
  <c r="R42" i="3" s="1"/>
  <c r="E43" i="3" s="1"/>
  <c r="L43" i="3" s="1"/>
  <c r="H43" i="3" s="1"/>
  <c r="C20" i="5"/>
  <c r="G20" i="5" s="1"/>
  <c r="D21" i="5" s="1"/>
  <c r="K21" i="5" s="1"/>
  <c r="U20" i="5"/>
  <c r="V20" i="5" s="1"/>
  <c r="A81" i="5"/>
  <c r="B80" i="5"/>
  <c r="N34" i="2" a="1"/>
  <c r="N34" i="2" s="1"/>
  <c r="L34" i="2"/>
  <c r="F34" i="2"/>
  <c r="S42" i="2"/>
  <c r="A91" i="2"/>
  <c r="B90" i="2"/>
  <c r="A85" i="3"/>
  <c r="B84" i="3"/>
  <c r="D57" i="3" l="1"/>
  <c r="N43" i="3" a="1"/>
  <c r="N43" i="3" s="1"/>
  <c r="F43" i="3"/>
  <c r="P20" i="5"/>
  <c r="Q20" i="5" s="1"/>
  <c r="M21" i="5" a="1"/>
  <c r="M21" i="5" s="1"/>
  <c r="S21" i="5" s="1"/>
  <c r="A82" i="5"/>
  <c r="B81" i="5"/>
  <c r="T34" i="2"/>
  <c r="O34" i="2"/>
  <c r="S43" i="2"/>
  <c r="A92" i="2"/>
  <c r="B91" i="2"/>
  <c r="A86" i="3"/>
  <c r="B85" i="3"/>
  <c r="M57" i="3" l="1" a="1"/>
  <c r="M57" i="3" s="1"/>
  <c r="K57" i="3"/>
  <c r="G57" i="3" s="1"/>
  <c r="O43" i="3"/>
  <c r="P43" i="3" s="1"/>
  <c r="Q43" i="3" s="1"/>
  <c r="R43" i="3" s="1" a="1"/>
  <c r="R43" i="3" s="1"/>
  <c r="E44" i="3" s="1"/>
  <c r="L44" i="3" s="1"/>
  <c r="H44" i="3" s="1"/>
  <c r="T43" i="3"/>
  <c r="U43" i="3" s="1"/>
  <c r="V43" i="3" s="1"/>
  <c r="R20" i="5" a="1"/>
  <c r="R20" i="5" s="1"/>
  <c r="H20" i="5"/>
  <c r="A83" i="5"/>
  <c r="B82" i="5"/>
  <c r="U34" i="2"/>
  <c r="V34" i="2" s="1"/>
  <c r="C34" i="2"/>
  <c r="G34" i="2" s="1"/>
  <c r="D35" i="2" s="1"/>
  <c r="K35" i="2" s="1"/>
  <c r="A93" i="2"/>
  <c r="B92" i="2"/>
  <c r="B86" i="3"/>
  <c r="A87" i="3"/>
  <c r="D58" i="3" l="1"/>
  <c r="N44" i="3" a="1"/>
  <c r="N44" i="3" s="1"/>
  <c r="F44" i="3"/>
  <c r="E21" i="5"/>
  <c r="L21" i="5" s="1"/>
  <c r="A84" i="5"/>
  <c r="B83" i="5"/>
  <c r="M35" i="2" a="1"/>
  <c r="M35" i="2" s="1"/>
  <c r="P34" i="2"/>
  <c r="Q34" i="2" s="1"/>
  <c r="A94" i="2"/>
  <c r="B93" i="2"/>
  <c r="A88" i="3"/>
  <c r="B87" i="3"/>
  <c r="K58" i="3" l="1"/>
  <c r="G58" i="3" s="1"/>
  <c r="M58" i="3" a="1"/>
  <c r="M58" i="3" s="1"/>
  <c r="D59" i="3" s="1"/>
  <c r="O44" i="3"/>
  <c r="T44" i="3"/>
  <c r="U44" i="3" s="1"/>
  <c r="V44" i="3" s="1"/>
  <c r="N21" i="5" a="1"/>
  <c r="N21" i="5" s="1"/>
  <c r="F21" i="5"/>
  <c r="A85" i="5"/>
  <c r="B84" i="5"/>
  <c r="R34" i="2" a="1"/>
  <c r="R34" i="2" s="1"/>
  <c r="H34" i="2"/>
  <c r="A95" i="2"/>
  <c r="B94" i="2"/>
  <c r="A89" i="3"/>
  <c r="B88" i="3"/>
  <c r="M59" i="3" l="1" a="1"/>
  <c r="M59" i="3" s="1"/>
  <c r="K59" i="3"/>
  <c r="G59" i="3" s="1"/>
  <c r="P44" i="3"/>
  <c r="Q44" i="3" s="1"/>
  <c r="R44" i="3" s="1" a="1"/>
  <c r="R44" i="3" s="1"/>
  <c r="E45" i="3" s="1"/>
  <c r="L45" i="3" s="1"/>
  <c r="H45" i="3" s="1"/>
  <c r="O21" i="5"/>
  <c r="T21" i="5"/>
  <c r="A86" i="5"/>
  <c r="B85" i="5"/>
  <c r="E35" i="2"/>
  <c r="A96" i="2"/>
  <c r="B95" i="2"/>
  <c r="A90" i="3"/>
  <c r="B89" i="3"/>
  <c r="D60" i="3" l="1"/>
  <c r="F45" i="3"/>
  <c r="N45" i="3" a="1"/>
  <c r="N45" i="3" s="1"/>
  <c r="C21" i="5"/>
  <c r="G21" i="5" s="1"/>
  <c r="U21" i="5"/>
  <c r="V21" i="5" s="1"/>
  <c r="A87" i="5"/>
  <c r="B86" i="5"/>
  <c r="N35" i="2" a="1"/>
  <c r="N35" i="2" s="1"/>
  <c r="T35" i="2" s="1"/>
  <c r="L35" i="2"/>
  <c r="F35" i="2"/>
  <c r="A97" i="2"/>
  <c r="B96" i="2"/>
  <c r="B90" i="3"/>
  <c r="A91" i="3"/>
  <c r="M60" i="3" l="1" a="1"/>
  <c r="M60" i="3" s="1"/>
  <c r="K60" i="3"/>
  <c r="G60" i="3" s="1"/>
  <c r="T45" i="3"/>
  <c r="U45" i="3" s="1"/>
  <c r="V45" i="3" s="1"/>
  <c r="O45" i="3"/>
  <c r="P45" i="3" s="1"/>
  <c r="Q45" i="3" s="1"/>
  <c r="R45" i="3" s="1" a="1"/>
  <c r="R45" i="3" s="1"/>
  <c r="E46" i="3" s="1"/>
  <c r="L46" i="3" s="1"/>
  <c r="H46" i="3" s="1"/>
  <c r="P21" i="5"/>
  <c r="Q21" i="5" s="1"/>
  <c r="D22" i="5"/>
  <c r="K22" i="5" s="1"/>
  <c r="A88" i="5"/>
  <c r="B87" i="5"/>
  <c r="O35" i="2"/>
  <c r="C35" i="2"/>
  <c r="G35" i="2" s="1"/>
  <c r="U35" i="2"/>
  <c r="V35" i="2" s="1"/>
  <c r="A98" i="2"/>
  <c r="B97" i="2"/>
  <c r="B91" i="3"/>
  <c r="A92" i="3"/>
  <c r="D61" i="3" l="1"/>
  <c r="N46" i="3" a="1"/>
  <c r="N46" i="3" s="1"/>
  <c r="F46" i="3"/>
  <c r="M22" i="5" a="1"/>
  <c r="M22" i="5" s="1"/>
  <c r="R21" i="5" a="1"/>
  <c r="R21" i="5" s="1"/>
  <c r="H21" i="5"/>
  <c r="A89" i="5"/>
  <c r="B88" i="5"/>
  <c r="D36" i="2"/>
  <c r="K36" i="2" s="1"/>
  <c r="P35" i="2"/>
  <c r="Q35" i="2" s="1"/>
  <c r="A99" i="2"/>
  <c r="B98" i="2"/>
  <c r="A93" i="3"/>
  <c r="B92" i="3"/>
  <c r="K61" i="3" l="1"/>
  <c r="G61" i="3" s="1"/>
  <c r="M61" i="3" a="1"/>
  <c r="M61" i="3" s="1"/>
  <c r="O46" i="3"/>
  <c r="T46" i="3"/>
  <c r="U46" i="3" s="1"/>
  <c r="V46" i="3" s="1"/>
  <c r="E22" i="5"/>
  <c r="L22" i="5" s="1"/>
  <c r="A90" i="5"/>
  <c r="B89" i="5"/>
  <c r="M36" i="2" a="1"/>
  <c r="M36" i="2" s="1"/>
  <c r="R35" i="2" a="1"/>
  <c r="R35" i="2" s="1"/>
  <c r="H35" i="2"/>
  <c r="A100" i="2"/>
  <c r="B99" i="2"/>
  <c r="B93" i="3"/>
  <c r="A94" i="3"/>
  <c r="D62" i="3" l="1"/>
  <c r="P46" i="3"/>
  <c r="Q46" i="3" s="1"/>
  <c r="R46" i="3" s="1" a="1"/>
  <c r="R46" i="3" s="1"/>
  <c r="E47" i="3" s="1"/>
  <c r="L47" i="3" s="1"/>
  <c r="H47" i="3" s="1"/>
  <c r="N22" i="5" a="1"/>
  <c r="N22" i="5" s="1"/>
  <c r="F22" i="5"/>
  <c r="A91" i="5"/>
  <c r="B90" i="5"/>
  <c r="E36" i="2"/>
  <c r="A101" i="2"/>
  <c r="B100" i="2"/>
  <c r="B94" i="3"/>
  <c r="A95" i="3"/>
  <c r="K62" i="3" l="1"/>
  <c r="G62" i="3" s="1"/>
  <c r="M62" i="3" a="1"/>
  <c r="M62" i="3" s="1"/>
  <c r="N47" i="3" a="1"/>
  <c r="N47" i="3" s="1"/>
  <c r="F47" i="3"/>
  <c r="T22" i="5"/>
  <c r="O22" i="5"/>
  <c r="A92" i="5"/>
  <c r="B91" i="5"/>
  <c r="N36" i="2" a="1"/>
  <c r="N36" i="2" s="1"/>
  <c r="T36" i="2" s="1"/>
  <c r="L36" i="2"/>
  <c r="F36" i="2"/>
  <c r="A102" i="2"/>
  <c r="B101" i="2"/>
  <c r="A96" i="3"/>
  <c r="B95" i="3"/>
  <c r="L39" i="2"/>
  <c r="D63" i="3" l="1"/>
  <c r="T47" i="3"/>
  <c r="U47" i="3" s="1"/>
  <c r="V47" i="3" s="1"/>
  <c r="O47" i="3"/>
  <c r="P47" i="3" s="1"/>
  <c r="Q47" i="3" s="1"/>
  <c r="R47" i="3" s="1" a="1"/>
  <c r="R47" i="3" s="1"/>
  <c r="E48" i="3" s="1"/>
  <c r="L48" i="3" s="1"/>
  <c r="H48" i="3" s="1"/>
  <c r="C22" i="5"/>
  <c r="G22" i="5" s="1"/>
  <c r="U22" i="5"/>
  <c r="V22" i="5" s="1"/>
  <c r="A93" i="5"/>
  <c r="B92" i="5"/>
  <c r="O36" i="2"/>
  <c r="C36" i="2"/>
  <c r="G36" i="2" s="1"/>
  <c r="U36" i="2"/>
  <c r="V36" i="2" s="1"/>
  <c r="A103" i="2"/>
  <c r="B102" i="2"/>
  <c r="A97" i="3"/>
  <c r="B96" i="3"/>
  <c r="K63" i="3" l="1"/>
  <c r="G63" i="3" s="1"/>
  <c r="M63" i="3" a="1"/>
  <c r="M63" i="3" s="1"/>
  <c r="N48" i="3" a="1"/>
  <c r="N48" i="3" s="1"/>
  <c r="F48" i="3"/>
  <c r="P22" i="5"/>
  <c r="Q22" i="5" s="1"/>
  <c r="D23" i="5"/>
  <c r="K23" i="5" s="1"/>
  <c r="A94" i="5"/>
  <c r="B93" i="5"/>
  <c r="D37" i="2"/>
  <c r="K37" i="2" s="1"/>
  <c r="P36" i="2"/>
  <c r="Q36" i="2" s="1"/>
  <c r="A104" i="2"/>
  <c r="B103" i="2"/>
  <c r="B97" i="3"/>
  <c r="A98" i="3"/>
  <c r="D64" i="3" l="1"/>
  <c r="O48" i="3"/>
  <c r="T48" i="3"/>
  <c r="U48" i="3" s="1"/>
  <c r="V48" i="3" s="1"/>
  <c r="M23" i="5" a="1"/>
  <c r="M23" i="5" s="1"/>
  <c r="R22" i="5" a="1"/>
  <c r="R22" i="5" s="1"/>
  <c r="H22" i="5"/>
  <c r="A95" i="5"/>
  <c r="B94" i="5"/>
  <c r="R36" i="2" a="1"/>
  <c r="R36" i="2" s="1"/>
  <c r="H36" i="2"/>
  <c r="M37" i="2" a="1"/>
  <c r="M37" i="2" s="1"/>
  <c r="S37" i="2" s="1"/>
  <c r="A105" i="2"/>
  <c r="B104" i="2"/>
  <c r="B98" i="3"/>
  <c r="A99" i="3"/>
  <c r="M64" i="3" l="1" a="1"/>
  <c r="M64" i="3" s="1"/>
  <c r="K64" i="3"/>
  <c r="G64" i="3" s="1"/>
  <c r="P48" i="3"/>
  <c r="Q48" i="3" s="1"/>
  <c r="R48" i="3" s="1" a="1"/>
  <c r="R48" i="3" s="1"/>
  <c r="E49" i="3" s="1"/>
  <c r="L49" i="3" s="1"/>
  <c r="H49" i="3" s="1"/>
  <c r="E23" i="5"/>
  <c r="L23" i="5" s="1"/>
  <c r="A96" i="5"/>
  <c r="B95" i="5"/>
  <c r="E37" i="2"/>
  <c r="F37" i="2" s="1"/>
  <c r="A106" i="2"/>
  <c r="B105" i="2"/>
  <c r="A100" i="3"/>
  <c r="B99" i="3"/>
  <c r="D65" i="3" l="1"/>
  <c r="F49" i="3"/>
  <c r="N49" i="3" a="1"/>
  <c r="N49" i="3" s="1"/>
  <c r="N23" i="5" a="1"/>
  <c r="N23" i="5" s="1"/>
  <c r="F23" i="5"/>
  <c r="N37" i="2" a="1"/>
  <c r="N37" i="2" s="1"/>
  <c r="T37" i="2" s="1"/>
  <c r="C37" i="2" s="1"/>
  <c r="G37" i="2" s="1"/>
  <c r="D38" i="2" s="1"/>
  <c r="K38" i="2" s="1"/>
  <c r="A97" i="5"/>
  <c r="B96" i="5"/>
  <c r="L37" i="2"/>
  <c r="A107" i="2"/>
  <c r="B106" i="2"/>
  <c r="A101" i="3"/>
  <c r="B100" i="3"/>
  <c r="M65" i="3" l="1" a="1"/>
  <c r="M65" i="3" s="1"/>
  <c r="K65" i="3"/>
  <c r="G65" i="3" s="1"/>
  <c r="T49" i="3"/>
  <c r="U49" i="3" s="1"/>
  <c r="V49" i="3" s="1"/>
  <c r="O49" i="3"/>
  <c r="P49" i="3" s="1"/>
  <c r="Q49" i="3" s="1"/>
  <c r="R49" i="3" s="1" a="1"/>
  <c r="R49" i="3" s="1"/>
  <c r="E50" i="3" s="1"/>
  <c r="L50" i="3" s="1"/>
  <c r="H50" i="3" s="1"/>
  <c r="T23" i="5"/>
  <c r="O23" i="5"/>
  <c r="O37" i="2"/>
  <c r="P37" i="2" s="1"/>
  <c r="Q37" i="2" s="1"/>
  <c r="U37" i="2"/>
  <c r="V37" i="2" s="1"/>
  <c r="A98" i="5"/>
  <c r="B97" i="5"/>
  <c r="M38" i="2" a="1"/>
  <c r="M38" i="2" s="1"/>
  <c r="S38" i="2" s="1"/>
  <c r="A108" i="2"/>
  <c r="B107" i="2"/>
  <c r="A102" i="3"/>
  <c r="B101" i="3"/>
  <c r="D66" i="3" l="1"/>
  <c r="F50" i="3"/>
  <c r="N50" i="3" a="1"/>
  <c r="N50" i="3" s="1"/>
  <c r="C23" i="5"/>
  <c r="G23" i="5" s="1"/>
  <c r="U23" i="5"/>
  <c r="V23" i="5" s="1"/>
  <c r="R37" i="2" a="1"/>
  <c r="R37" i="2" s="1"/>
  <c r="H37" i="2"/>
  <c r="A99" i="5"/>
  <c r="B98" i="5"/>
  <c r="S47" i="2"/>
  <c r="A109" i="2"/>
  <c r="B108" i="2"/>
  <c r="A103" i="3"/>
  <c r="B102" i="3"/>
  <c r="K66" i="3" l="1"/>
  <c r="G66" i="3" s="1"/>
  <c r="M66" i="3" a="1"/>
  <c r="M66" i="3" s="1"/>
  <c r="D67" i="3" s="1"/>
  <c r="O50" i="3"/>
  <c r="P50" i="3" s="1"/>
  <c r="Q50" i="3" s="1"/>
  <c r="R50" i="3" s="1" a="1"/>
  <c r="R50" i="3" s="1"/>
  <c r="E51" i="3" s="1"/>
  <c r="L51" i="3" s="1"/>
  <c r="H51" i="3" s="1"/>
  <c r="T50" i="3"/>
  <c r="U50" i="3" s="1"/>
  <c r="V50" i="3" s="1"/>
  <c r="P23" i="5"/>
  <c r="Q23" i="5" s="1"/>
  <c r="D24" i="5"/>
  <c r="K24" i="5" s="1"/>
  <c r="E38" i="2"/>
  <c r="N38" i="2" s="1" a="1"/>
  <c r="N38" i="2" s="1"/>
  <c r="A100" i="5"/>
  <c r="B99" i="5"/>
  <c r="A110" i="2"/>
  <c r="B109" i="2"/>
  <c r="B103" i="3"/>
  <c r="A104" i="3"/>
  <c r="K67" i="3" l="1"/>
  <c r="M67" i="3" a="1"/>
  <c r="M67" i="3" s="1"/>
  <c r="G67" i="3"/>
  <c r="N51" i="3" a="1"/>
  <c r="N51" i="3" s="1"/>
  <c r="F51" i="3"/>
  <c r="M24" i="5" a="1"/>
  <c r="M24" i="5" s="1"/>
  <c r="R23" i="5" a="1"/>
  <c r="R23" i="5" s="1"/>
  <c r="H23" i="5"/>
  <c r="F38" i="2"/>
  <c r="L38" i="2"/>
  <c r="O38" i="2" s="1"/>
  <c r="A101" i="5"/>
  <c r="B100" i="5"/>
  <c r="T38" i="2"/>
  <c r="S48" i="2"/>
  <c r="A111" i="2"/>
  <c r="B110" i="2"/>
  <c r="A105" i="3"/>
  <c r="B104" i="3"/>
  <c r="D68" i="3" l="1"/>
  <c r="K68" i="3" s="1"/>
  <c r="G68" i="3" s="1"/>
  <c r="M68" i="3" a="1"/>
  <c r="M68" i="3" s="1"/>
  <c r="O51" i="3"/>
  <c r="P51" i="3" s="1"/>
  <c r="Q51" i="3" s="1"/>
  <c r="R51" i="3" s="1" a="1"/>
  <c r="R51" i="3" s="1"/>
  <c r="E52" i="3" s="1"/>
  <c r="L52" i="3" s="1"/>
  <c r="H52" i="3" s="1"/>
  <c r="T51" i="3"/>
  <c r="U51" i="3" s="1"/>
  <c r="V51" i="3" s="1"/>
  <c r="E24" i="5"/>
  <c r="L24" i="5" s="1"/>
  <c r="A102" i="5"/>
  <c r="B101" i="5"/>
  <c r="C38" i="2"/>
  <c r="G38" i="2" s="1"/>
  <c r="U38" i="2"/>
  <c r="V38" i="2" s="1"/>
  <c r="S49" i="2"/>
  <c r="A112" i="2"/>
  <c r="B111" i="2"/>
  <c r="B105" i="3"/>
  <c r="A106" i="3"/>
  <c r="D69" i="3" l="1"/>
  <c r="N52" i="3" a="1"/>
  <c r="N52" i="3" s="1"/>
  <c r="F52" i="3"/>
  <c r="N24" i="5" a="1"/>
  <c r="N24" i="5" s="1"/>
  <c r="F24" i="5"/>
  <c r="A103" i="5"/>
  <c r="B102" i="5"/>
  <c r="D39" i="2"/>
  <c r="P38" i="2"/>
  <c r="Q38" i="2" s="1"/>
  <c r="S50" i="2"/>
  <c r="A113" i="2"/>
  <c r="B112" i="2"/>
  <c r="A107" i="3"/>
  <c r="B106" i="3"/>
  <c r="M69" i="3" l="1" a="1"/>
  <c r="M69" i="3" s="1"/>
  <c r="K69" i="3"/>
  <c r="G69" i="3" s="1"/>
  <c r="O52" i="3"/>
  <c r="T52" i="3"/>
  <c r="U52" i="3" s="1"/>
  <c r="V52" i="3" s="1"/>
  <c r="O24" i="5"/>
  <c r="T24" i="5"/>
  <c r="A104" i="5"/>
  <c r="B103" i="5"/>
  <c r="R38" i="2" a="1"/>
  <c r="R38" i="2" s="1"/>
  <c r="H38" i="2"/>
  <c r="M39" i="2" a="1"/>
  <c r="M39" i="2" s="1"/>
  <c r="A114" i="2"/>
  <c r="B113" i="2"/>
  <c r="B107" i="3"/>
  <c r="A108" i="3"/>
  <c r="D70" i="3" l="1"/>
  <c r="P52" i="3"/>
  <c r="Q52" i="3" s="1"/>
  <c r="R52" i="3" s="1" a="1"/>
  <c r="R52" i="3" s="1"/>
  <c r="E53" i="3" s="1"/>
  <c r="L53" i="3" s="1"/>
  <c r="H53" i="3" s="1"/>
  <c r="C24" i="5"/>
  <c r="G24" i="5" s="1"/>
  <c r="U24" i="5"/>
  <c r="V24" i="5" s="1"/>
  <c r="A105" i="5"/>
  <c r="B104" i="5"/>
  <c r="S39" i="2"/>
  <c r="E39" i="2"/>
  <c r="A115" i="2"/>
  <c r="B114" i="2"/>
  <c r="A109" i="3"/>
  <c r="B108" i="3"/>
  <c r="K70" i="3" l="1"/>
  <c r="G70" i="3" s="1"/>
  <c r="M70" i="3" a="1"/>
  <c r="M70" i="3" s="1"/>
  <c r="D71" i="3" s="1"/>
  <c r="F53" i="3"/>
  <c r="N53" i="3" a="1"/>
  <c r="N53" i="3" s="1"/>
  <c r="P24" i="5"/>
  <c r="Q24" i="5" s="1"/>
  <c r="D25" i="5"/>
  <c r="K25" i="5" s="1"/>
  <c r="A106" i="5"/>
  <c r="B105" i="5"/>
  <c r="N39" i="2" a="1"/>
  <c r="N39" i="2" s="1"/>
  <c r="F39" i="2"/>
  <c r="A116" i="2"/>
  <c r="B115" i="2"/>
  <c r="A110" i="3"/>
  <c r="B109" i="3"/>
  <c r="K71" i="3" l="1"/>
  <c r="G71" i="3" s="1"/>
  <c r="M71" i="3" a="1"/>
  <c r="M71" i="3" s="1"/>
  <c r="D72" i="3" s="1"/>
  <c r="T53" i="3"/>
  <c r="U53" i="3" s="1"/>
  <c r="V53" i="3" s="1"/>
  <c r="O53" i="3"/>
  <c r="P53" i="3" s="1"/>
  <c r="Q53" i="3" s="1"/>
  <c r="R53" i="3" s="1" a="1"/>
  <c r="R53" i="3" s="1"/>
  <c r="E54" i="3" s="1"/>
  <c r="L54" i="3" s="1"/>
  <c r="H54" i="3" s="1"/>
  <c r="H24" i="5"/>
  <c r="R24" i="5" a="1"/>
  <c r="R24" i="5" s="1"/>
  <c r="M25" i="5" a="1"/>
  <c r="M25" i="5" s="1"/>
  <c r="A107" i="5"/>
  <c r="B106" i="5"/>
  <c r="T39" i="2"/>
  <c r="O39" i="2"/>
  <c r="A117" i="2"/>
  <c r="B116" i="2"/>
  <c r="B110" i="3"/>
  <c r="A111" i="3"/>
  <c r="K72" i="3" l="1"/>
  <c r="G72" i="3" s="1"/>
  <c r="M72" i="3" a="1"/>
  <c r="M72" i="3" s="1"/>
  <c r="D73" i="3" s="1"/>
  <c r="N54" i="3" a="1"/>
  <c r="N54" i="3" s="1"/>
  <c r="F54" i="3"/>
  <c r="E25" i="5"/>
  <c r="L25" i="5" s="1"/>
  <c r="A108" i="5"/>
  <c r="B107" i="5"/>
  <c r="C39" i="2"/>
  <c r="G39" i="2" s="1"/>
  <c r="U39" i="2"/>
  <c r="V39" i="2" s="1"/>
  <c r="A118" i="2"/>
  <c r="B117" i="2"/>
  <c r="B111" i="3"/>
  <c r="A112" i="3"/>
  <c r="K73" i="3" l="1"/>
  <c r="G73" i="3" s="1"/>
  <c r="M73" i="3" a="1"/>
  <c r="M73" i="3" s="1"/>
  <c r="O54" i="3"/>
  <c r="T54" i="3"/>
  <c r="U54" i="3" s="1"/>
  <c r="V54" i="3" s="1"/>
  <c r="N25" i="5" a="1"/>
  <c r="N25" i="5" s="1"/>
  <c r="F25" i="5"/>
  <c r="A109" i="5"/>
  <c r="B108" i="5"/>
  <c r="D40" i="2"/>
  <c r="K40" i="2" s="1"/>
  <c r="P39" i="2"/>
  <c r="Q39" i="2" s="1"/>
  <c r="A119" i="2"/>
  <c r="B118" i="2"/>
  <c r="B112" i="3"/>
  <c r="A113" i="3"/>
  <c r="D74" i="3" l="1"/>
  <c r="P54" i="3"/>
  <c r="Q54" i="3" s="1"/>
  <c r="R54" i="3" s="1" a="1"/>
  <c r="R54" i="3" s="1"/>
  <c r="E55" i="3" s="1"/>
  <c r="L55" i="3" s="1"/>
  <c r="H55" i="3" s="1"/>
  <c r="O25" i="5"/>
  <c r="T25" i="5"/>
  <c r="A110" i="5"/>
  <c r="B109" i="5"/>
  <c r="R39" i="2" a="1"/>
  <c r="R39" i="2" s="1"/>
  <c r="H39" i="2"/>
  <c r="M40" i="2" a="1"/>
  <c r="M40" i="2" s="1"/>
  <c r="A120" i="2"/>
  <c r="B119" i="2"/>
  <c r="A114" i="3"/>
  <c r="B113" i="3"/>
  <c r="K74" i="3" l="1"/>
  <c r="G74" i="3" s="1"/>
  <c r="M74" i="3" a="1"/>
  <c r="M74" i="3" s="1"/>
  <c r="D75" i="3" s="1"/>
  <c r="F55" i="3"/>
  <c r="N55" i="3" a="1"/>
  <c r="N55" i="3" s="1"/>
  <c r="C25" i="5"/>
  <c r="G25" i="5" s="1"/>
  <c r="U25" i="5"/>
  <c r="V25" i="5" s="1"/>
  <c r="A111" i="5"/>
  <c r="B110" i="5"/>
  <c r="E40" i="2"/>
  <c r="A121" i="2"/>
  <c r="B120" i="2"/>
  <c r="B114" i="3"/>
  <c r="A115" i="3"/>
  <c r="M75" i="3" l="1" a="1"/>
  <c r="M75" i="3" s="1"/>
  <c r="K75" i="3"/>
  <c r="G75" i="3"/>
  <c r="D76" i="3" s="1"/>
  <c r="T55" i="3"/>
  <c r="U55" i="3" s="1"/>
  <c r="V55" i="3" s="1"/>
  <c r="O55" i="3"/>
  <c r="P55" i="3" s="1"/>
  <c r="Q55" i="3" s="1"/>
  <c r="R55" i="3" s="1" a="1"/>
  <c r="R55" i="3" s="1"/>
  <c r="E56" i="3" s="1"/>
  <c r="L56" i="3" s="1"/>
  <c r="H56" i="3" s="1"/>
  <c r="P25" i="5"/>
  <c r="Q25" i="5" s="1"/>
  <c r="D26" i="5"/>
  <c r="K26" i="5" s="1"/>
  <c r="A112" i="5"/>
  <c r="B111" i="5"/>
  <c r="N40" i="2" a="1"/>
  <c r="N40" i="2" s="1"/>
  <c r="L40" i="2"/>
  <c r="F40" i="2"/>
  <c r="A122" i="2"/>
  <c r="B121" i="2"/>
  <c r="B115" i="3"/>
  <c r="A116" i="3"/>
  <c r="K76" i="3" l="1"/>
  <c r="G76" i="3" s="1"/>
  <c r="M76" i="3" a="1"/>
  <c r="M76" i="3" s="1"/>
  <c r="F56" i="3"/>
  <c r="N56" i="3" a="1"/>
  <c r="N56" i="3" s="1"/>
  <c r="M26" i="5" a="1"/>
  <c r="M26" i="5" s="1"/>
  <c r="H25" i="5"/>
  <c r="R25" i="5" a="1"/>
  <c r="R25" i="5" s="1"/>
  <c r="A113" i="5"/>
  <c r="B112" i="5"/>
  <c r="T40" i="2"/>
  <c r="O40" i="2"/>
  <c r="A123" i="2"/>
  <c r="B122" i="2"/>
  <c r="B116" i="3"/>
  <c r="A117" i="3"/>
  <c r="D77" i="3" l="1"/>
  <c r="O56" i="3"/>
  <c r="P56" i="3" s="1"/>
  <c r="Q56" i="3" s="1"/>
  <c r="R56" i="3" s="1" a="1"/>
  <c r="R56" i="3" s="1"/>
  <c r="E57" i="3" s="1"/>
  <c r="L57" i="3" s="1"/>
  <c r="H57" i="3" s="1"/>
  <c r="T56" i="3"/>
  <c r="U56" i="3" s="1"/>
  <c r="V56" i="3" s="1"/>
  <c r="E26" i="5"/>
  <c r="L26" i="5" s="1"/>
  <c r="A114" i="5"/>
  <c r="B113" i="5"/>
  <c r="U40" i="2"/>
  <c r="V40" i="2" s="1"/>
  <c r="C40" i="2"/>
  <c r="G40" i="2" s="1"/>
  <c r="D41" i="2" s="1"/>
  <c r="K41" i="2" s="1"/>
  <c r="A124" i="2"/>
  <c r="B123" i="2"/>
  <c r="B117" i="3"/>
  <c r="A118" i="3"/>
  <c r="M77" i="3" l="1" a="1"/>
  <c r="M77" i="3" s="1"/>
  <c r="K77" i="3"/>
  <c r="G77" i="3" s="1"/>
  <c r="N57" i="3" a="1"/>
  <c r="N57" i="3" s="1"/>
  <c r="F57" i="3"/>
  <c r="N26" i="5" a="1"/>
  <c r="N26" i="5" s="1"/>
  <c r="F26" i="5"/>
  <c r="A115" i="5"/>
  <c r="B114" i="5"/>
  <c r="M41" i="2" a="1"/>
  <c r="M41" i="2" s="1"/>
  <c r="P40" i="2"/>
  <c r="Q40" i="2" s="1"/>
  <c r="A125" i="2"/>
  <c r="B124" i="2"/>
  <c r="B118" i="3"/>
  <c r="A119" i="3"/>
  <c r="D78" i="3" l="1"/>
  <c r="O57" i="3"/>
  <c r="T57" i="3"/>
  <c r="U57" i="3" s="1"/>
  <c r="V57" i="3" s="1"/>
  <c r="O26" i="5"/>
  <c r="T26" i="5"/>
  <c r="A116" i="5"/>
  <c r="B115" i="5"/>
  <c r="R40" i="2" a="1"/>
  <c r="R40" i="2" s="1"/>
  <c r="H40" i="2"/>
  <c r="A126" i="2"/>
  <c r="B125" i="2"/>
  <c r="B119" i="3"/>
  <c r="A120" i="3"/>
  <c r="K78" i="3" l="1"/>
  <c r="G78" i="3" s="1"/>
  <c r="M78" i="3" a="1"/>
  <c r="M78" i="3" s="1"/>
  <c r="D79" i="3" s="1"/>
  <c r="P57" i="3"/>
  <c r="Q57" i="3" s="1"/>
  <c r="R57" i="3" s="1" a="1"/>
  <c r="R57" i="3" s="1"/>
  <c r="E58" i="3" s="1"/>
  <c r="L58" i="3" s="1"/>
  <c r="H58" i="3" s="1"/>
  <c r="C26" i="5"/>
  <c r="G26" i="5" s="1"/>
  <c r="U26" i="5"/>
  <c r="V26" i="5" s="1"/>
  <c r="A117" i="5"/>
  <c r="B116" i="5"/>
  <c r="E41" i="2"/>
  <c r="L41" i="2" s="1"/>
  <c r="A127" i="2"/>
  <c r="B126" i="2"/>
  <c r="B120" i="3"/>
  <c r="A121" i="3"/>
  <c r="K79" i="3" l="1"/>
  <c r="M79" i="3" a="1"/>
  <c r="M79" i="3" s="1"/>
  <c r="G79" i="3"/>
  <c r="F58" i="3"/>
  <c r="N58" i="3" a="1"/>
  <c r="N58" i="3" s="1"/>
  <c r="P26" i="5"/>
  <c r="Q26" i="5" s="1"/>
  <c r="D27" i="5"/>
  <c r="K27" i="5" s="1"/>
  <c r="N41" i="2" a="1"/>
  <c r="N41" i="2" s="1"/>
  <c r="T41" i="2" s="1"/>
  <c r="C41" i="2" s="1"/>
  <c r="G41" i="2" s="1"/>
  <c r="D42" i="2" s="1"/>
  <c r="K42" i="2" s="1"/>
  <c r="A118" i="5"/>
  <c r="B117" i="5"/>
  <c r="F41" i="2"/>
  <c r="A128" i="2"/>
  <c r="B127" i="2"/>
  <c r="A122" i="3"/>
  <c r="B121" i="3"/>
  <c r="D80" i="3" l="1"/>
  <c r="K80" i="3"/>
  <c r="G80" i="3" s="1"/>
  <c r="M80" i="3" a="1"/>
  <c r="M80" i="3" s="1"/>
  <c r="T58" i="3"/>
  <c r="U58" i="3" s="1"/>
  <c r="V58" i="3" s="1"/>
  <c r="O58" i="3"/>
  <c r="R26" i="5" a="1"/>
  <c r="R26" i="5" s="1"/>
  <c r="H26" i="5"/>
  <c r="M27" i="5" a="1"/>
  <c r="M27" i="5" s="1"/>
  <c r="O41" i="2"/>
  <c r="P41" i="2" s="1"/>
  <c r="Q41" i="2" s="1"/>
  <c r="U41" i="2"/>
  <c r="V41" i="2" s="1"/>
  <c r="A119" i="5"/>
  <c r="B118" i="5"/>
  <c r="M42" i="2" a="1"/>
  <c r="M42" i="2" s="1"/>
  <c r="A129" i="2"/>
  <c r="B128" i="2"/>
  <c r="B122" i="3"/>
  <c r="A123" i="3"/>
  <c r="D81" i="3" l="1"/>
  <c r="P58" i="3"/>
  <c r="Q58" i="3" s="1"/>
  <c r="R58" i="3" s="1" a="1"/>
  <c r="R58" i="3" s="1"/>
  <c r="E59" i="3" s="1"/>
  <c r="L59" i="3" s="1"/>
  <c r="H59" i="3" s="1"/>
  <c r="E27" i="5"/>
  <c r="L27" i="5" s="1"/>
  <c r="A120" i="5"/>
  <c r="B119" i="5"/>
  <c r="R41" i="2" a="1"/>
  <c r="R41" i="2" s="1"/>
  <c r="H41" i="2"/>
  <c r="A130" i="2"/>
  <c r="B129" i="2"/>
  <c r="B123" i="3"/>
  <c r="A124" i="3"/>
  <c r="K81" i="3" l="1"/>
  <c r="G81" i="3" s="1"/>
  <c r="M81" i="3" a="1"/>
  <c r="M81" i="3" s="1"/>
  <c r="D82" i="3" s="1"/>
  <c r="N59" i="3" a="1"/>
  <c r="N59" i="3" s="1"/>
  <c r="F59" i="3"/>
  <c r="N27" i="5" a="1"/>
  <c r="N27" i="5" s="1"/>
  <c r="F27" i="5"/>
  <c r="A121" i="5"/>
  <c r="B120" i="5"/>
  <c r="E42" i="2"/>
  <c r="L42" i="2" s="1"/>
  <c r="A131" i="2"/>
  <c r="B130" i="2"/>
  <c r="B124" i="3"/>
  <c r="A125" i="3"/>
  <c r="L46" i="2"/>
  <c r="K82" i="3" l="1"/>
  <c r="M82" i="3" a="1"/>
  <c r="M82" i="3" s="1"/>
  <c r="G82" i="3"/>
  <c r="T59" i="3"/>
  <c r="U59" i="3" s="1"/>
  <c r="V59" i="3" s="1"/>
  <c r="O59" i="3"/>
  <c r="O27" i="5"/>
  <c r="T27" i="5"/>
  <c r="F42" i="2"/>
  <c r="N42" i="2" a="1"/>
  <c r="N42" i="2" s="1"/>
  <c r="T42" i="2" s="1"/>
  <c r="C42" i="2" s="1"/>
  <c r="G42" i="2" s="1"/>
  <c r="A122" i="5"/>
  <c r="B121" i="5"/>
  <c r="A132" i="2"/>
  <c r="B131" i="2"/>
  <c r="B125" i="3"/>
  <c r="A126" i="3"/>
  <c r="D83" i="3" l="1"/>
  <c r="K83" i="3"/>
  <c r="G83" i="3" s="1"/>
  <c r="M83" i="3" a="1"/>
  <c r="M83" i="3" s="1"/>
  <c r="P59" i="3"/>
  <c r="Q59" i="3" s="1"/>
  <c r="R59" i="3" s="1" a="1"/>
  <c r="R59" i="3" s="1"/>
  <c r="E60" i="3" s="1"/>
  <c r="L60" i="3" s="1"/>
  <c r="H60" i="3" s="1"/>
  <c r="C27" i="5"/>
  <c r="G27" i="5" s="1"/>
  <c r="D28" i="5" s="1"/>
  <c r="K28" i="5" s="1"/>
  <c r="U27" i="5"/>
  <c r="V27" i="5" s="1"/>
  <c r="P27" i="5"/>
  <c r="Q27" i="5" s="1"/>
  <c r="U42" i="2"/>
  <c r="V42" i="2" s="1"/>
  <c r="O42" i="2"/>
  <c r="P42" i="2" s="1"/>
  <c r="Q42" i="2" s="1"/>
  <c r="A123" i="5"/>
  <c r="B122" i="5"/>
  <c r="D43" i="2"/>
  <c r="K43" i="2" s="1"/>
  <c r="A133" i="2"/>
  <c r="B132" i="2"/>
  <c r="B126" i="3"/>
  <c r="A127" i="3"/>
  <c r="D84" i="3" l="1"/>
  <c r="K84" i="3"/>
  <c r="G84" i="3" s="1"/>
  <c r="M84" i="3" a="1"/>
  <c r="M84" i="3" s="1"/>
  <c r="F60" i="3"/>
  <c r="N60" i="3" a="1"/>
  <c r="N60" i="3" s="1"/>
  <c r="R27" i="5" a="1"/>
  <c r="R27" i="5" s="1"/>
  <c r="H27" i="5"/>
  <c r="M28" i="5" a="1"/>
  <c r="M28" i="5" s="1"/>
  <c r="A124" i="5"/>
  <c r="B123" i="5"/>
  <c r="R42" i="2" a="1"/>
  <c r="R42" i="2" s="1"/>
  <c r="H42" i="2"/>
  <c r="M43" i="2" a="1"/>
  <c r="M43" i="2" s="1"/>
  <c r="A134" i="2"/>
  <c r="B133" i="2"/>
  <c r="A128" i="3"/>
  <c r="B127" i="3"/>
  <c r="D85" i="3" l="1"/>
  <c r="K85" i="3"/>
  <c r="M85" i="3" a="1"/>
  <c r="M85" i="3" s="1"/>
  <c r="D86" i="3" s="1"/>
  <c r="G85" i="3"/>
  <c r="E28" i="5"/>
  <c r="F28" i="5" s="1"/>
  <c r="T60" i="3"/>
  <c r="U60" i="3" s="1"/>
  <c r="V60" i="3" s="1"/>
  <c r="O60" i="3"/>
  <c r="P60" i="3" s="1"/>
  <c r="Q60" i="3" s="1"/>
  <c r="R60" i="3" s="1" a="1"/>
  <c r="R60" i="3" s="1"/>
  <c r="E61" i="3" s="1"/>
  <c r="L61" i="3" s="1"/>
  <c r="H61" i="3" s="1"/>
  <c r="S28" i="5"/>
  <c r="A125" i="5"/>
  <c r="B124" i="5"/>
  <c r="E43" i="2"/>
  <c r="A135" i="2"/>
  <c r="B134" i="2"/>
  <c r="A129" i="3"/>
  <c r="B128" i="3"/>
  <c r="N28" i="5" l="1" a="1"/>
  <c r="N28" i="5" s="1"/>
  <c r="T28" i="5" s="1"/>
  <c r="C28" i="5" s="1"/>
  <c r="G28" i="5" s="1"/>
  <c r="D29" i="5" s="1"/>
  <c r="K29" i="5" s="1"/>
  <c r="L28" i="5"/>
  <c r="K86" i="3"/>
  <c r="G86" i="3" s="1"/>
  <c r="M86" i="3" a="1"/>
  <c r="M86" i="3" s="1"/>
  <c r="N61" i="3" a="1"/>
  <c r="N61" i="3" s="1"/>
  <c r="F61" i="3"/>
  <c r="A126" i="5"/>
  <c r="B125" i="5"/>
  <c r="L43" i="2"/>
  <c r="N43" i="2" a="1"/>
  <c r="N43" i="2" s="1"/>
  <c r="F43" i="2"/>
  <c r="A136" i="2"/>
  <c r="B135" i="2"/>
  <c r="A130" i="3"/>
  <c r="B129" i="3"/>
  <c r="O28" i="5" l="1"/>
  <c r="U28" i="5"/>
  <c r="V28" i="5" s="1"/>
  <c r="M29" i="5" a="1"/>
  <c r="M29" i="5" s="1"/>
  <c r="D87" i="3"/>
  <c r="O61" i="3"/>
  <c r="P61" i="3" s="1"/>
  <c r="Q61" i="3" s="1"/>
  <c r="R61" i="3" s="1" a="1"/>
  <c r="R61" i="3" s="1"/>
  <c r="E62" i="3" s="1"/>
  <c r="L62" i="3" s="1"/>
  <c r="H62" i="3" s="1"/>
  <c r="T61" i="3"/>
  <c r="U61" i="3" s="1"/>
  <c r="V61" i="3" s="1"/>
  <c r="P28" i="5"/>
  <c r="Q28" i="5" s="1"/>
  <c r="A127" i="5"/>
  <c r="B126" i="5"/>
  <c r="T43" i="2"/>
  <c r="O43" i="2"/>
  <c r="S54" i="2"/>
  <c r="A137" i="2"/>
  <c r="B136" i="2"/>
  <c r="A131" i="3"/>
  <c r="B130" i="3"/>
  <c r="K87" i="3" l="1"/>
  <c r="G87" i="3" s="1"/>
  <c r="M87" i="3" a="1"/>
  <c r="M87" i="3" s="1"/>
  <c r="D88" i="3" s="1"/>
  <c r="N62" i="3" a="1"/>
  <c r="N62" i="3" s="1"/>
  <c r="F62" i="3"/>
  <c r="H28" i="5"/>
  <c r="R28" i="5" a="1"/>
  <c r="R28" i="5" s="1"/>
  <c r="A128" i="5"/>
  <c r="B127" i="5"/>
  <c r="C43" i="2"/>
  <c r="G43" i="2" s="1"/>
  <c r="D44" i="2" s="1"/>
  <c r="K44" i="2" s="1"/>
  <c r="U43" i="2"/>
  <c r="V43" i="2" s="1"/>
  <c r="S55" i="2"/>
  <c r="A138" i="2"/>
  <c r="B137" i="2"/>
  <c r="A132" i="3"/>
  <c r="B131" i="3"/>
  <c r="K88" i="3" l="1"/>
  <c r="M88" i="3" a="1"/>
  <c r="M88" i="3" s="1"/>
  <c r="G88" i="3"/>
  <c r="O62" i="3"/>
  <c r="P62" i="3" s="1"/>
  <c r="Q62" i="3" s="1"/>
  <c r="R62" i="3" s="1" a="1"/>
  <c r="R62" i="3" s="1"/>
  <c r="E63" i="3" s="1"/>
  <c r="L63" i="3" s="1"/>
  <c r="H63" i="3" s="1"/>
  <c r="T62" i="3"/>
  <c r="U62" i="3" s="1"/>
  <c r="V62" i="3" s="1"/>
  <c r="E29" i="5"/>
  <c r="L29" i="5" s="1"/>
  <c r="A129" i="5"/>
  <c r="B128" i="5"/>
  <c r="M44" i="2" a="1"/>
  <c r="M44" i="2" s="1"/>
  <c r="P43" i="2"/>
  <c r="Q43" i="2" s="1"/>
  <c r="S56" i="2"/>
  <c r="A139" i="2"/>
  <c r="B138" i="2"/>
  <c r="A133" i="3"/>
  <c r="B132" i="3"/>
  <c r="D89" i="3" l="1"/>
  <c r="K89" i="3"/>
  <c r="G89" i="3" s="1"/>
  <c r="M89" i="3" a="1"/>
  <c r="M89" i="3" s="1"/>
  <c r="N63" i="3" a="1"/>
  <c r="N63" i="3" s="1"/>
  <c r="F63" i="3"/>
  <c r="N29" i="5" a="1"/>
  <c r="N29" i="5" s="1"/>
  <c r="F29" i="5"/>
  <c r="A130" i="5"/>
  <c r="B129" i="5"/>
  <c r="R43" i="2" a="1"/>
  <c r="R43" i="2" s="1"/>
  <c r="H43" i="2"/>
  <c r="S44" i="2"/>
  <c r="S57" i="2"/>
  <c r="A140" i="2"/>
  <c r="B139" i="2"/>
  <c r="A134" i="3"/>
  <c r="B133" i="3"/>
  <c r="D90" i="3" l="1"/>
  <c r="O63" i="3"/>
  <c r="T63" i="3"/>
  <c r="U63" i="3" s="1"/>
  <c r="V63" i="3" s="1"/>
  <c r="T29" i="5"/>
  <c r="O29" i="5"/>
  <c r="A131" i="5"/>
  <c r="B130" i="5"/>
  <c r="E44" i="2"/>
  <c r="A141" i="2"/>
  <c r="B140" i="2"/>
  <c r="B134" i="3"/>
  <c r="A135" i="3"/>
  <c r="K90" i="3" l="1"/>
  <c r="G90" i="3" s="1"/>
  <c r="M90" i="3" a="1"/>
  <c r="M90" i="3" s="1"/>
  <c r="D91" i="3" s="1"/>
  <c r="P63" i="3"/>
  <c r="Q63" i="3" s="1"/>
  <c r="R63" i="3" s="1" a="1"/>
  <c r="R63" i="3" s="1"/>
  <c r="E64" i="3" s="1"/>
  <c r="L64" i="3" s="1"/>
  <c r="H64" i="3" s="1"/>
  <c r="C29" i="5"/>
  <c r="G29" i="5" s="1"/>
  <c r="U29" i="5"/>
  <c r="V29" i="5" s="1"/>
  <c r="A132" i="5"/>
  <c r="B131" i="5"/>
  <c r="L44" i="2"/>
  <c r="N44" i="2" a="1"/>
  <c r="N44" i="2" s="1"/>
  <c r="F44" i="2"/>
  <c r="A142" i="2"/>
  <c r="B141" i="2"/>
  <c r="A136" i="3"/>
  <c r="B135" i="3"/>
  <c r="K91" i="3" l="1"/>
  <c r="M91" i="3" a="1"/>
  <c r="M91" i="3" s="1"/>
  <c r="G91" i="3"/>
  <c r="F64" i="3"/>
  <c r="N64" i="3" a="1"/>
  <c r="N64" i="3" s="1"/>
  <c r="P29" i="5"/>
  <c r="Q29" i="5" s="1"/>
  <c r="D30" i="5"/>
  <c r="K30" i="5" s="1"/>
  <c r="A133" i="5"/>
  <c r="B132" i="5"/>
  <c r="T44" i="2"/>
  <c r="O44" i="2"/>
  <c r="A143" i="2"/>
  <c r="B142" i="2"/>
  <c r="B136" i="3"/>
  <c r="A137" i="3"/>
  <c r="D92" i="3" l="1"/>
  <c r="K92" i="3" s="1"/>
  <c r="G92" i="3" s="1"/>
  <c r="M92" i="3" a="1"/>
  <c r="M92" i="3" s="1"/>
  <c r="T64" i="3"/>
  <c r="U64" i="3" s="1"/>
  <c r="V64" i="3" s="1"/>
  <c r="O64" i="3"/>
  <c r="M30" i="5" a="1"/>
  <c r="M30" i="5" s="1"/>
  <c r="H29" i="5"/>
  <c r="R29" i="5" a="1"/>
  <c r="R29" i="5" s="1"/>
  <c r="A134" i="5"/>
  <c r="B133" i="5"/>
  <c r="C44" i="2"/>
  <c r="G44" i="2" s="1"/>
  <c r="U44" i="2"/>
  <c r="V44" i="2" s="1"/>
  <c r="A144" i="2"/>
  <c r="B143" i="2"/>
  <c r="A138" i="3"/>
  <c r="B137" i="3"/>
  <c r="D93" i="3" l="1"/>
  <c r="P64" i="3"/>
  <c r="Q64" i="3" s="1"/>
  <c r="R64" i="3" s="1" a="1"/>
  <c r="R64" i="3" s="1"/>
  <c r="E65" i="3" s="1"/>
  <c r="L65" i="3" s="1"/>
  <c r="H65" i="3" s="1"/>
  <c r="E30" i="5"/>
  <c r="L30" i="5" s="1"/>
  <c r="A135" i="5"/>
  <c r="B134" i="5"/>
  <c r="D45" i="2"/>
  <c r="K45" i="2" s="1"/>
  <c r="P44" i="2"/>
  <c r="Q44" i="2" s="1"/>
  <c r="A145" i="2"/>
  <c r="B144" i="2"/>
  <c r="B138" i="3"/>
  <c r="A139" i="3"/>
  <c r="K93" i="3" l="1"/>
  <c r="G93" i="3" s="1"/>
  <c r="M93" i="3" a="1"/>
  <c r="M93" i="3" s="1"/>
  <c r="D94" i="3" s="1"/>
  <c r="N65" i="3" a="1"/>
  <c r="N65" i="3" s="1"/>
  <c r="F65" i="3"/>
  <c r="N30" i="5" a="1"/>
  <c r="N30" i="5" s="1"/>
  <c r="F30" i="5"/>
  <c r="M45" i="2" a="1"/>
  <c r="M45" i="2" s="1"/>
  <c r="S45" i="2" s="1"/>
  <c r="A136" i="5"/>
  <c r="B135" i="5"/>
  <c r="R44" i="2" a="1"/>
  <c r="R44" i="2" s="1"/>
  <c r="H44" i="2"/>
  <c r="A146" i="2"/>
  <c r="B145" i="2"/>
  <c r="A140" i="3"/>
  <c r="B139" i="3"/>
  <c r="K94" i="3" l="1"/>
  <c r="M94" i="3" a="1"/>
  <c r="M94" i="3" s="1"/>
  <c r="G94" i="3"/>
  <c r="T65" i="3"/>
  <c r="U65" i="3" s="1"/>
  <c r="V65" i="3" s="1"/>
  <c r="O65" i="3"/>
  <c r="P65" i="3" s="1"/>
  <c r="Q65" i="3" s="1"/>
  <c r="R65" i="3" s="1" a="1"/>
  <c r="R65" i="3" s="1"/>
  <c r="E66" i="3" s="1"/>
  <c r="L66" i="3" s="1"/>
  <c r="H66" i="3" s="1"/>
  <c r="T30" i="5"/>
  <c r="O30" i="5"/>
  <c r="A137" i="5"/>
  <c r="B136" i="5"/>
  <c r="E45" i="2"/>
  <c r="N45" i="2" a="1"/>
  <c r="N45" i="2" s="1"/>
  <c r="A147" i="2"/>
  <c r="B146" i="2"/>
  <c r="B140" i="3"/>
  <c r="A141" i="3"/>
  <c r="D95" i="3" l="1"/>
  <c r="K95" i="3"/>
  <c r="G95" i="3" s="1"/>
  <c r="M95" i="3" a="1"/>
  <c r="M95" i="3" s="1"/>
  <c r="N66" i="3" a="1"/>
  <c r="N66" i="3" s="1"/>
  <c r="F66" i="3"/>
  <c r="C30" i="5"/>
  <c r="G30" i="5" s="1"/>
  <c r="U30" i="5"/>
  <c r="V30" i="5" s="1"/>
  <c r="F45" i="2"/>
  <c r="L45" i="2"/>
  <c r="O45" i="2" s="1"/>
  <c r="A138" i="5"/>
  <c r="B137" i="5"/>
  <c r="T45" i="2"/>
  <c r="A148" i="2"/>
  <c r="B147" i="2"/>
  <c r="A142" i="3"/>
  <c r="B141" i="3"/>
  <c r="D96" i="3" l="1"/>
  <c r="O66" i="3"/>
  <c r="P66" i="3" s="1"/>
  <c r="Q66" i="3" s="1"/>
  <c r="R66" i="3" s="1" a="1"/>
  <c r="R66" i="3" s="1"/>
  <c r="E67" i="3" s="1"/>
  <c r="L67" i="3" s="1"/>
  <c r="H67" i="3" s="1"/>
  <c r="T66" i="3"/>
  <c r="U66" i="3" s="1"/>
  <c r="V66" i="3" s="1"/>
  <c r="P30" i="5"/>
  <c r="Q30" i="5" s="1"/>
  <c r="D31" i="5"/>
  <c r="K31" i="5" s="1"/>
  <c r="A139" i="5"/>
  <c r="B138" i="5"/>
  <c r="U45" i="2"/>
  <c r="V45" i="2" s="1"/>
  <c r="C45" i="2"/>
  <c r="G45" i="2" s="1"/>
  <c r="A149" i="2"/>
  <c r="B148" i="2"/>
  <c r="A143" i="3"/>
  <c r="B142" i="3"/>
  <c r="K96" i="3" l="1"/>
  <c r="G96" i="3" s="1"/>
  <c r="M96" i="3" a="1"/>
  <c r="M96" i="3" s="1"/>
  <c r="D97" i="3" s="1"/>
  <c r="N67" i="3" a="1"/>
  <c r="N67" i="3" s="1"/>
  <c r="F67" i="3"/>
  <c r="H30" i="5"/>
  <c r="R30" i="5" a="1"/>
  <c r="R30" i="5" s="1"/>
  <c r="M31" i="5" a="1"/>
  <c r="M31" i="5" s="1"/>
  <c r="A140" i="5"/>
  <c r="B139" i="5"/>
  <c r="D46" i="2"/>
  <c r="P45" i="2"/>
  <c r="Q45" i="2" s="1"/>
  <c r="A150" i="2"/>
  <c r="B149" i="2"/>
  <c r="A144" i="3"/>
  <c r="B143" i="3"/>
  <c r="K97" i="3" l="1"/>
  <c r="M97" i="3" a="1"/>
  <c r="M97" i="3" s="1"/>
  <c r="G97" i="3"/>
  <c r="O67" i="3"/>
  <c r="T67" i="3"/>
  <c r="U67" i="3" s="1"/>
  <c r="V67" i="3" s="1"/>
  <c r="E31" i="5"/>
  <c r="L31" i="5" s="1"/>
  <c r="A141" i="5"/>
  <c r="B140" i="5"/>
  <c r="R45" i="2" a="1"/>
  <c r="R45" i="2" s="1"/>
  <c r="H45" i="2"/>
  <c r="M46" i="2" a="1"/>
  <c r="M46" i="2" s="1"/>
  <c r="A151" i="2"/>
  <c r="B150" i="2"/>
  <c r="B144" i="3"/>
  <c r="A145" i="3"/>
  <c r="D98" i="3" l="1"/>
  <c r="K98" i="3"/>
  <c r="M98" i="3" a="1"/>
  <c r="M98" i="3" s="1"/>
  <c r="G98" i="3"/>
  <c r="P67" i="3"/>
  <c r="Q67" i="3" s="1"/>
  <c r="R67" i="3" s="1" a="1"/>
  <c r="R67" i="3" s="1"/>
  <c r="E68" i="3" s="1"/>
  <c r="L68" i="3" s="1"/>
  <c r="H68" i="3" s="1"/>
  <c r="N31" i="5" a="1"/>
  <c r="N31" i="5" s="1"/>
  <c r="F31" i="5"/>
  <c r="A142" i="5"/>
  <c r="B141" i="5"/>
  <c r="S46" i="2"/>
  <c r="E46" i="2"/>
  <c r="A152" i="2"/>
  <c r="B151" i="2"/>
  <c r="B145" i="3"/>
  <c r="A146" i="3"/>
  <c r="D99" i="3" l="1"/>
  <c r="K99" i="3"/>
  <c r="G99" i="3" s="1"/>
  <c r="M99" i="3" a="1"/>
  <c r="M99" i="3" s="1"/>
  <c r="N68" i="3" a="1"/>
  <c r="N68" i="3" s="1"/>
  <c r="F68" i="3"/>
  <c r="T31" i="5"/>
  <c r="O31" i="5"/>
  <c r="A143" i="5"/>
  <c r="B142" i="5"/>
  <c r="N46" i="2" a="1"/>
  <c r="N46" i="2" s="1"/>
  <c r="F46" i="2"/>
  <c r="A153" i="2"/>
  <c r="B152" i="2"/>
  <c r="B146" i="3"/>
  <c r="A147" i="3"/>
  <c r="D100" i="3" l="1"/>
  <c r="T68" i="3"/>
  <c r="U68" i="3" s="1"/>
  <c r="V68" i="3" s="1"/>
  <c r="O68" i="3"/>
  <c r="C31" i="5"/>
  <c r="G31" i="5" s="1"/>
  <c r="U31" i="5"/>
  <c r="V31" i="5" s="1"/>
  <c r="A144" i="5"/>
  <c r="B143" i="5"/>
  <c r="T46" i="2"/>
  <c r="O46" i="2"/>
  <c r="A154" i="2"/>
  <c r="B153" i="2"/>
  <c r="B147" i="3"/>
  <c r="A148" i="3"/>
  <c r="K100" i="3" l="1"/>
  <c r="G100" i="3" s="1"/>
  <c r="M100" i="3" a="1"/>
  <c r="M100" i="3" s="1"/>
  <c r="D101" i="3" s="1"/>
  <c r="P68" i="3"/>
  <c r="Q68" i="3" s="1"/>
  <c r="R68" i="3" s="1" a="1"/>
  <c r="R68" i="3" s="1"/>
  <c r="E69" i="3" s="1"/>
  <c r="L69" i="3" s="1"/>
  <c r="H69" i="3" s="1"/>
  <c r="P31" i="5"/>
  <c r="Q31" i="5" s="1"/>
  <c r="D32" i="5"/>
  <c r="K32" i="5" s="1"/>
  <c r="A145" i="5"/>
  <c r="B144" i="5"/>
  <c r="C46" i="2"/>
  <c r="G46" i="2" s="1"/>
  <c r="U46" i="2"/>
  <c r="V46" i="2" s="1"/>
  <c r="A155" i="2"/>
  <c r="B154" i="2"/>
  <c r="A149" i="3"/>
  <c r="B148" i="3"/>
  <c r="K101" i="3" l="1"/>
  <c r="M101" i="3" a="1"/>
  <c r="M101" i="3" s="1"/>
  <c r="G101" i="3"/>
  <c r="F69" i="3"/>
  <c r="N69" i="3" a="1"/>
  <c r="N69" i="3" s="1"/>
  <c r="R31" i="5" a="1"/>
  <c r="R31" i="5" s="1"/>
  <c r="H31" i="5"/>
  <c r="M32" i="5" a="1"/>
  <c r="M32" i="5" s="1"/>
  <c r="A146" i="5"/>
  <c r="B145" i="5"/>
  <c r="D47" i="2"/>
  <c r="K47" i="2" s="1"/>
  <c r="P46" i="2"/>
  <c r="Q46" i="2" s="1"/>
  <c r="A156" i="2"/>
  <c r="B155" i="2"/>
  <c r="A150" i="3"/>
  <c r="B149" i="3"/>
  <c r="D102" i="3" l="1"/>
  <c r="K102" i="3" s="1"/>
  <c r="G102" i="3" s="1"/>
  <c r="M102" i="3" a="1"/>
  <c r="M102" i="3" s="1"/>
  <c r="T69" i="3"/>
  <c r="U69" i="3" s="1"/>
  <c r="V69" i="3" s="1"/>
  <c r="O69" i="3"/>
  <c r="E32" i="5"/>
  <c r="L32" i="5" s="1"/>
  <c r="A147" i="5"/>
  <c r="B146" i="5"/>
  <c r="R46" i="2" a="1"/>
  <c r="R46" i="2" s="1"/>
  <c r="H46" i="2"/>
  <c r="M47" i="2" a="1"/>
  <c r="M47" i="2" s="1"/>
  <c r="A157" i="2"/>
  <c r="B156" i="2"/>
  <c r="B150" i="3"/>
  <c r="A151" i="3"/>
  <c r="D103" i="3" l="1"/>
  <c r="P69" i="3"/>
  <c r="Q69" i="3" s="1"/>
  <c r="R69" i="3" s="1" a="1"/>
  <c r="R69" i="3" s="1"/>
  <c r="E70" i="3" s="1"/>
  <c r="L70" i="3" s="1"/>
  <c r="H70" i="3" s="1"/>
  <c r="N32" i="5" a="1"/>
  <c r="N32" i="5" s="1"/>
  <c r="F32" i="5"/>
  <c r="A148" i="5"/>
  <c r="B147" i="5"/>
  <c r="E47" i="2"/>
  <c r="A158" i="2"/>
  <c r="B157" i="2"/>
  <c r="A152" i="3"/>
  <c r="B151" i="3"/>
  <c r="K103" i="3" l="1"/>
  <c r="G103" i="3" s="1"/>
  <c r="M103" i="3" a="1"/>
  <c r="M103" i="3" s="1"/>
  <c r="D104" i="3" s="1"/>
  <c r="N70" i="3" a="1"/>
  <c r="N70" i="3" s="1"/>
  <c r="F70" i="3"/>
  <c r="O32" i="5"/>
  <c r="T32" i="5"/>
  <c r="A149" i="5"/>
  <c r="B148" i="5"/>
  <c r="N47" i="2" a="1"/>
  <c r="N47" i="2" s="1"/>
  <c r="L47" i="2"/>
  <c r="F47" i="2"/>
  <c r="A159" i="2"/>
  <c r="B158" i="2"/>
  <c r="B152" i="3"/>
  <c r="A153" i="3"/>
  <c r="K104" i="3" l="1"/>
  <c r="G104" i="3" s="1"/>
  <c r="M104" i="3" a="1"/>
  <c r="M104" i="3" s="1"/>
  <c r="T70" i="3"/>
  <c r="U70" i="3" s="1"/>
  <c r="V70" i="3" s="1"/>
  <c r="O70" i="3"/>
  <c r="C32" i="5"/>
  <c r="G32" i="5" s="1"/>
  <c r="U32" i="5"/>
  <c r="V32" i="5" s="1"/>
  <c r="A150" i="5"/>
  <c r="B149" i="5"/>
  <c r="T47" i="2"/>
  <c r="O47" i="2"/>
  <c r="A160" i="2"/>
  <c r="B159" i="2"/>
  <c r="B153" i="3"/>
  <c r="A154" i="3"/>
  <c r="D105" i="3" l="1"/>
  <c r="K105" i="3"/>
  <c r="M105" i="3" a="1"/>
  <c r="M105" i="3" s="1"/>
  <c r="D106" i="3" s="1"/>
  <c r="G105" i="3"/>
  <c r="P70" i="3"/>
  <c r="Q70" i="3" s="1"/>
  <c r="R70" i="3" s="1" a="1"/>
  <c r="R70" i="3" s="1"/>
  <c r="E71" i="3" s="1"/>
  <c r="L71" i="3" s="1"/>
  <c r="H71" i="3" s="1"/>
  <c r="P32" i="5"/>
  <c r="Q32" i="5" s="1"/>
  <c r="D33" i="5"/>
  <c r="K33" i="5" s="1"/>
  <c r="A151" i="5"/>
  <c r="B150" i="5"/>
  <c r="C47" i="2"/>
  <c r="G47" i="2" s="1"/>
  <c r="U47" i="2"/>
  <c r="V47" i="2" s="1"/>
  <c r="A161" i="2"/>
  <c r="B160" i="2"/>
  <c r="B154" i="3"/>
  <c r="A155" i="3"/>
  <c r="L53" i="2"/>
  <c r="K106" i="3" l="1"/>
  <c r="M106" i="3" a="1"/>
  <c r="M106" i="3" s="1"/>
  <c r="D107" i="3" s="1"/>
  <c r="G106" i="3"/>
  <c r="N71" i="3" a="1"/>
  <c r="N71" i="3" s="1"/>
  <c r="F71" i="3"/>
  <c r="M33" i="5" a="1"/>
  <c r="M33" i="5" s="1"/>
  <c r="H32" i="5"/>
  <c r="R32" i="5" a="1"/>
  <c r="R32" i="5" s="1"/>
  <c r="A152" i="5"/>
  <c r="B151" i="5"/>
  <c r="D48" i="2"/>
  <c r="K48" i="2" s="1"/>
  <c r="P47" i="2"/>
  <c r="Q47" i="2" s="1"/>
  <c r="A162" i="2"/>
  <c r="B161" i="2"/>
  <c r="A156" i="3"/>
  <c r="B155" i="3"/>
  <c r="K107" i="3" l="1"/>
  <c r="G107" i="3" s="1"/>
  <c r="M107" i="3" a="1"/>
  <c r="M107" i="3" s="1"/>
  <c r="T71" i="3"/>
  <c r="U71" i="3" s="1"/>
  <c r="V71" i="3" s="1"/>
  <c r="O71" i="3"/>
  <c r="E33" i="5"/>
  <c r="L33" i="5" s="1"/>
  <c r="A153" i="5"/>
  <c r="B152" i="5"/>
  <c r="R47" i="2" a="1"/>
  <c r="R47" i="2" s="1"/>
  <c r="H47" i="2"/>
  <c r="M48" i="2" a="1"/>
  <c r="M48" i="2" s="1"/>
  <c r="A163" i="2"/>
  <c r="B162" i="2"/>
  <c r="B156" i="3"/>
  <c r="A157" i="3"/>
  <c r="D108" i="3" l="1"/>
  <c r="P71" i="3"/>
  <c r="Q71" i="3" s="1"/>
  <c r="R71" i="3" s="1" a="1"/>
  <c r="R71" i="3" s="1"/>
  <c r="E72" i="3" s="1"/>
  <c r="L72" i="3" s="1"/>
  <c r="H72" i="3" s="1"/>
  <c r="N33" i="5" a="1"/>
  <c r="N33" i="5" s="1"/>
  <c r="F33" i="5"/>
  <c r="A154" i="5"/>
  <c r="B153" i="5"/>
  <c r="E48" i="2"/>
  <c r="A164" i="2"/>
  <c r="B163" i="2"/>
  <c r="B157" i="3"/>
  <c r="A158" i="3"/>
  <c r="K108" i="3" l="1"/>
  <c r="G108" i="3" s="1"/>
  <c r="M108" i="3" a="1"/>
  <c r="M108" i="3" s="1"/>
  <c r="D109" i="3" s="1"/>
  <c r="N72" i="3" a="1"/>
  <c r="N72" i="3" s="1"/>
  <c r="F72" i="3"/>
  <c r="O33" i="5"/>
  <c r="T33" i="5"/>
  <c r="A155" i="5"/>
  <c r="B154" i="5"/>
  <c r="N48" i="2" a="1"/>
  <c r="N48" i="2" s="1"/>
  <c r="T48" i="2" s="1"/>
  <c r="L48" i="2"/>
  <c r="F48" i="2"/>
  <c r="A165" i="2"/>
  <c r="B164" i="2"/>
  <c r="B158" i="3"/>
  <c r="A159" i="3"/>
  <c r="K109" i="3" l="1"/>
  <c r="M109" i="3" a="1"/>
  <c r="M109" i="3" s="1"/>
  <c r="D110" i="3" s="1"/>
  <c r="G109" i="3"/>
  <c r="T72" i="3"/>
  <c r="U72" i="3" s="1"/>
  <c r="V72" i="3" s="1"/>
  <c r="O72" i="3"/>
  <c r="C33" i="5"/>
  <c r="G33" i="5" s="1"/>
  <c r="U33" i="5"/>
  <c r="V33" i="5" s="1"/>
  <c r="A156" i="5"/>
  <c r="B155" i="5"/>
  <c r="O48" i="2"/>
  <c r="U48" i="2"/>
  <c r="V48" i="2" s="1"/>
  <c r="C48" i="2"/>
  <c r="G48" i="2" s="1"/>
  <c r="S61" i="2"/>
  <c r="A166" i="2"/>
  <c r="B165" i="2"/>
  <c r="B159" i="3"/>
  <c r="A160" i="3"/>
  <c r="M110" i="3" l="1" a="1"/>
  <c r="M110" i="3" s="1"/>
  <c r="K110" i="3"/>
  <c r="G110" i="3" s="1"/>
  <c r="P72" i="3"/>
  <c r="Q72" i="3" s="1"/>
  <c r="R72" i="3" s="1" a="1"/>
  <c r="R72" i="3" s="1"/>
  <c r="E73" i="3" s="1"/>
  <c r="L73" i="3" s="1"/>
  <c r="H73" i="3" s="1"/>
  <c r="P33" i="5"/>
  <c r="Q33" i="5" s="1"/>
  <c r="D34" i="5"/>
  <c r="K34" i="5" s="1"/>
  <c r="A157" i="5"/>
  <c r="B156" i="5"/>
  <c r="D49" i="2"/>
  <c r="K49" i="2" s="1"/>
  <c r="P48" i="2"/>
  <c r="Q48" i="2" s="1"/>
  <c r="S62" i="2"/>
  <c r="A167" i="2"/>
  <c r="B166" i="2"/>
  <c r="A161" i="3"/>
  <c r="B160" i="3"/>
  <c r="D111" i="3" l="1"/>
  <c r="N73" i="3" a="1"/>
  <c r="N73" i="3" s="1"/>
  <c r="F73" i="3"/>
  <c r="R33" i="5" a="1"/>
  <c r="R33" i="5" s="1"/>
  <c r="H33" i="5"/>
  <c r="M34" i="5" a="1"/>
  <c r="M34" i="5" s="1"/>
  <c r="A158" i="5"/>
  <c r="B157" i="5"/>
  <c r="R48" i="2" a="1"/>
  <c r="R48" i="2" s="1"/>
  <c r="H48" i="2"/>
  <c r="M49" i="2" a="1"/>
  <c r="M49" i="2" s="1"/>
  <c r="A168" i="2"/>
  <c r="B167" i="2"/>
  <c r="B161" i="3"/>
  <c r="A162" i="3"/>
  <c r="K111" i="3" l="1"/>
  <c r="G111" i="3" s="1"/>
  <c r="M111" i="3" a="1"/>
  <c r="M111" i="3" s="1"/>
  <c r="D112" i="3" s="1"/>
  <c r="T73" i="3"/>
  <c r="U73" i="3" s="1"/>
  <c r="V73" i="3" s="1"/>
  <c r="O73" i="3"/>
  <c r="P73" i="3" s="1"/>
  <c r="Q73" i="3" s="1"/>
  <c r="R73" i="3" s="1" a="1"/>
  <c r="R73" i="3" s="1"/>
  <c r="E74" i="3" s="1"/>
  <c r="L74" i="3" s="1"/>
  <c r="H74" i="3" s="1"/>
  <c r="E34" i="5"/>
  <c r="L34" i="5" s="1"/>
  <c r="A159" i="5"/>
  <c r="B158" i="5"/>
  <c r="E49" i="2"/>
  <c r="S63" i="2"/>
  <c r="A169" i="2"/>
  <c r="B168" i="2"/>
  <c r="A163" i="3"/>
  <c r="B162" i="3"/>
  <c r="M112" i="3" l="1" a="1"/>
  <c r="M112" i="3" s="1"/>
  <c r="K112" i="3"/>
  <c r="G112" i="3" s="1"/>
  <c r="N74" i="3" a="1"/>
  <c r="N74" i="3" s="1"/>
  <c r="F74" i="3"/>
  <c r="N34" i="5" a="1"/>
  <c r="N34" i="5" s="1"/>
  <c r="F34" i="5"/>
  <c r="A160" i="5"/>
  <c r="B159" i="5"/>
  <c r="N49" i="2" a="1"/>
  <c r="N49" i="2" s="1"/>
  <c r="T49" i="2" s="1"/>
  <c r="L49" i="2"/>
  <c r="F49" i="2"/>
  <c r="S64" i="2"/>
  <c r="A170" i="2"/>
  <c r="B169" i="2"/>
  <c r="B163" i="3"/>
  <c r="A164" i="3"/>
  <c r="D113" i="3" l="1"/>
  <c r="O74" i="3"/>
  <c r="P74" i="3" s="1"/>
  <c r="Q74" i="3" s="1"/>
  <c r="R74" i="3" s="1" a="1"/>
  <c r="R74" i="3" s="1"/>
  <c r="E75" i="3" s="1"/>
  <c r="L75" i="3" s="1"/>
  <c r="H75" i="3" s="1"/>
  <c r="T74" i="3"/>
  <c r="U74" i="3" s="1"/>
  <c r="V74" i="3" s="1"/>
  <c r="T34" i="5"/>
  <c r="O34" i="5"/>
  <c r="A161" i="5"/>
  <c r="B160" i="5"/>
  <c r="O49" i="2"/>
  <c r="C49" i="2"/>
  <c r="G49" i="2" s="1"/>
  <c r="D50" i="2" s="1"/>
  <c r="K50" i="2" s="1"/>
  <c r="U49" i="2"/>
  <c r="V49" i="2" s="1"/>
  <c r="A171" i="2"/>
  <c r="B170" i="2"/>
  <c r="A165" i="3"/>
  <c r="B164" i="3"/>
  <c r="K113" i="3" l="1"/>
  <c r="G113" i="3" s="1"/>
  <c r="M113" i="3" a="1"/>
  <c r="M113" i="3" s="1"/>
  <c r="D114" i="3" s="1"/>
  <c r="F75" i="3"/>
  <c r="N75" i="3" a="1"/>
  <c r="N75" i="3" s="1"/>
  <c r="C34" i="5"/>
  <c r="G34" i="5" s="1"/>
  <c r="D35" i="5" s="1"/>
  <c r="K35" i="5" s="1"/>
  <c r="U34" i="5"/>
  <c r="V34" i="5" s="1"/>
  <c r="A162" i="5"/>
  <c r="B161" i="5"/>
  <c r="P49" i="2"/>
  <c r="Q49" i="2" s="1"/>
  <c r="M50" i="2" a="1"/>
  <c r="M50" i="2" s="1"/>
  <c r="A172" i="2"/>
  <c r="B171" i="2"/>
  <c r="B165" i="3"/>
  <c r="A166" i="3"/>
  <c r="M114" i="3" l="1" a="1"/>
  <c r="M114" i="3" s="1"/>
  <c r="K114" i="3"/>
  <c r="G114" i="3" s="1"/>
  <c r="O75" i="3"/>
  <c r="T75" i="3"/>
  <c r="U75" i="3" s="1"/>
  <c r="V75" i="3" s="1"/>
  <c r="M35" i="5" a="1"/>
  <c r="M35" i="5" s="1"/>
  <c r="S35" i="5" s="1"/>
  <c r="P34" i="5"/>
  <c r="Q34" i="5" s="1"/>
  <c r="A163" i="5"/>
  <c r="B162" i="5"/>
  <c r="R49" i="2" a="1"/>
  <c r="R49" i="2" s="1"/>
  <c r="H49" i="2"/>
  <c r="A173" i="2"/>
  <c r="B172" i="2"/>
  <c r="B166" i="3"/>
  <c r="A167" i="3"/>
  <c r="D115" i="3" l="1"/>
  <c r="K115" i="3"/>
  <c r="G115" i="3" s="1"/>
  <c r="M115" i="3" a="1"/>
  <c r="M115" i="3" s="1"/>
  <c r="P75" i="3"/>
  <c r="Q75" i="3" s="1"/>
  <c r="R75" i="3" s="1" a="1"/>
  <c r="R75" i="3" s="1"/>
  <c r="E76" i="3" s="1"/>
  <c r="L76" i="3" s="1"/>
  <c r="H76" i="3" s="1"/>
  <c r="H34" i="5"/>
  <c r="R34" i="5" a="1"/>
  <c r="R34" i="5" s="1"/>
  <c r="A164" i="5"/>
  <c r="B163" i="5"/>
  <c r="E50" i="2"/>
  <c r="A174" i="2"/>
  <c r="B173" i="2"/>
  <c r="A168" i="3"/>
  <c r="B167" i="3"/>
  <c r="D116" i="3" l="1"/>
  <c r="N76" i="3" a="1"/>
  <c r="N76" i="3" s="1"/>
  <c r="F76" i="3"/>
  <c r="E35" i="5"/>
  <c r="L35" i="5" s="1"/>
  <c r="A165" i="5"/>
  <c r="B164" i="5"/>
  <c r="N50" i="2" a="1"/>
  <c r="N50" i="2" s="1"/>
  <c r="L50" i="2"/>
  <c r="F50" i="2"/>
  <c r="A175" i="2"/>
  <c r="B174" i="2"/>
  <c r="B168" i="3"/>
  <c r="A169" i="3"/>
  <c r="K116" i="3" l="1"/>
  <c r="G116" i="3" s="1"/>
  <c r="M116" i="3" a="1"/>
  <c r="M116" i="3" s="1"/>
  <c r="T76" i="3"/>
  <c r="U76" i="3" s="1"/>
  <c r="V76" i="3" s="1"/>
  <c r="O76" i="3"/>
  <c r="N35" i="5" a="1"/>
  <c r="N35" i="5" s="1"/>
  <c r="F35" i="5"/>
  <c r="A166" i="5"/>
  <c r="B165" i="5"/>
  <c r="T50" i="2"/>
  <c r="O50" i="2"/>
  <c r="A176" i="2"/>
  <c r="B175" i="2"/>
  <c r="B169" i="3"/>
  <c r="A170" i="3"/>
  <c r="D117" i="3" l="1"/>
  <c r="P76" i="3"/>
  <c r="Q76" i="3" s="1"/>
  <c r="R76" i="3" s="1" a="1"/>
  <c r="R76" i="3" s="1"/>
  <c r="E77" i="3" s="1"/>
  <c r="L77" i="3" s="1"/>
  <c r="H77" i="3" s="1"/>
  <c r="O35" i="5"/>
  <c r="T35" i="5"/>
  <c r="A167" i="5"/>
  <c r="B166" i="5"/>
  <c r="C50" i="2"/>
  <c r="G50" i="2" s="1"/>
  <c r="U50" i="2"/>
  <c r="V50" i="2" s="1"/>
  <c r="A177" i="2"/>
  <c r="B176" i="2"/>
  <c r="B170" i="3"/>
  <c r="A171" i="3"/>
  <c r="K117" i="3" l="1"/>
  <c r="G117" i="3" s="1"/>
  <c r="M117" i="3" a="1"/>
  <c r="M117" i="3" s="1"/>
  <c r="D118" i="3" s="1"/>
  <c r="N77" i="3" a="1"/>
  <c r="N77" i="3" s="1"/>
  <c r="F77" i="3"/>
  <c r="C35" i="5"/>
  <c r="G35" i="5" s="1"/>
  <c r="D36" i="5" s="1"/>
  <c r="K36" i="5" s="1"/>
  <c r="U35" i="5"/>
  <c r="V35" i="5" s="1"/>
  <c r="A168" i="5"/>
  <c r="B167" i="5"/>
  <c r="D51" i="2"/>
  <c r="K51" i="2" s="1"/>
  <c r="P50" i="2"/>
  <c r="Q50" i="2" s="1"/>
  <c r="A178" i="2"/>
  <c r="B177" i="2"/>
  <c r="A172" i="3"/>
  <c r="B171" i="3"/>
  <c r="K118" i="3" l="1"/>
  <c r="M118" i="3" a="1"/>
  <c r="M118" i="3" s="1"/>
  <c r="G118" i="3"/>
  <c r="P35" i="5"/>
  <c r="Q35" i="5" s="1"/>
  <c r="T77" i="3"/>
  <c r="U77" i="3" s="1"/>
  <c r="V77" i="3" s="1"/>
  <c r="O77" i="3"/>
  <c r="P77" i="3" s="1"/>
  <c r="Q77" i="3" s="1"/>
  <c r="R77" i="3" s="1" a="1"/>
  <c r="R77" i="3" s="1"/>
  <c r="E78" i="3" s="1"/>
  <c r="L78" i="3" s="1"/>
  <c r="H78" i="3" s="1"/>
  <c r="R35" i="5" a="1"/>
  <c r="R35" i="5" s="1"/>
  <c r="H35" i="5"/>
  <c r="M36" i="5" a="1"/>
  <c r="M36" i="5" s="1"/>
  <c r="A169" i="5"/>
  <c r="B168" i="5"/>
  <c r="R50" i="2" a="1"/>
  <c r="R50" i="2" s="1"/>
  <c r="H50" i="2"/>
  <c r="M51" i="2" a="1"/>
  <c r="M51" i="2" s="1"/>
  <c r="A179" i="2"/>
  <c r="B178" i="2"/>
  <c r="B172" i="3"/>
  <c r="A173" i="3"/>
  <c r="D119" i="3" l="1"/>
  <c r="K119" i="3" s="1"/>
  <c r="G119" i="3" s="1"/>
  <c r="M119" i="3" a="1"/>
  <c r="M119" i="3" s="1"/>
  <c r="F78" i="3"/>
  <c r="N78" i="3" a="1"/>
  <c r="N78" i="3" s="1"/>
  <c r="E36" i="5"/>
  <c r="L36" i="5" s="1"/>
  <c r="A170" i="5"/>
  <c r="B169" i="5"/>
  <c r="E51" i="2"/>
  <c r="F51" i="2" s="1"/>
  <c r="S51" i="2"/>
  <c r="A180" i="2"/>
  <c r="B179" i="2"/>
  <c r="B173" i="3"/>
  <c r="A174" i="3"/>
  <c r="D120" i="3" l="1"/>
  <c r="M120" i="3" a="1"/>
  <c r="M120" i="3" s="1"/>
  <c r="K120" i="3"/>
  <c r="G120" i="3"/>
  <c r="O78" i="3"/>
  <c r="P78" i="3" s="1"/>
  <c r="Q78" i="3" s="1"/>
  <c r="R78" i="3" s="1" a="1"/>
  <c r="R78" i="3" s="1"/>
  <c r="E79" i="3" s="1"/>
  <c r="L79" i="3" s="1"/>
  <c r="H79" i="3" s="1"/>
  <c r="T78" i="3"/>
  <c r="U78" i="3" s="1"/>
  <c r="V78" i="3" s="1"/>
  <c r="N36" i="5" a="1"/>
  <c r="N36" i="5" s="1"/>
  <c r="F36" i="5"/>
  <c r="A171" i="5"/>
  <c r="B170" i="5"/>
  <c r="N51" i="2" a="1"/>
  <c r="N51" i="2" s="1"/>
  <c r="T51" i="2" s="1"/>
  <c r="C51" i="2" s="1"/>
  <c r="G51" i="2" s="1"/>
  <c r="D52" i="2" s="1"/>
  <c r="K52" i="2" s="1"/>
  <c r="L51" i="2"/>
  <c r="A181" i="2"/>
  <c r="B180" i="2"/>
  <c r="A175" i="3"/>
  <c r="B174" i="3"/>
  <c r="D121" i="3" l="1"/>
  <c r="F79" i="3"/>
  <c r="N79" i="3" a="1"/>
  <c r="N79" i="3" s="1"/>
  <c r="T36" i="5"/>
  <c r="O36" i="5"/>
  <c r="M52" i="2" a="1"/>
  <c r="M52" i="2" s="1"/>
  <c r="S52" i="2" s="1"/>
  <c r="A172" i="5"/>
  <c r="B171" i="5"/>
  <c r="O51" i="2"/>
  <c r="P51" i="2" s="1"/>
  <c r="Q51" i="2" s="1"/>
  <c r="U51" i="2"/>
  <c r="V51" i="2" s="1"/>
  <c r="A182" i="2"/>
  <c r="B181" i="2"/>
  <c r="A176" i="3"/>
  <c r="B175" i="3"/>
  <c r="K121" i="3" l="1"/>
  <c r="G121" i="3" s="1"/>
  <c r="M121" i="3" a="1"/>
  <c r="M121" i="3" s="1"/>
  <c r="O79" i="3"/>
  <c r="P79" i="3" s="1"/>
  <c r="Q79" i="3" s="1"/>
  <c r="R79" i="3" s="1" a="1"/>
  <c r="R79" i="3" s="1"/>
  <c r="E80" i="3" s="1"/>
  <c r="L80" i="3" s="1"/>
  <c r="H80" i="3" s="1"/>
  <c r="T79" i="3"/>
  <c r="U79" i="3" s="1"/>
  <c r="V79" i="3" s="1"/>
  <c r="C36" i="5"/>
  <c r="G36" i="5" s="1"/>
  <c r="U36" i="5"/>
  <c r="V36" i="5" s="1"/>
  <c r="A173" i="5"/>
  <c r="B172" i="5"/>
  <c r="R51" i="2" a="1"/>
  <c r="R51" i="2" s="1"/>
  <c r="H51" i="2"/>
  <c r="A183" i="2"/>
  <c r="B182" i="2"/>
  <c r="A177" i="3"/>
  <c r="B176" i="3"/>
  <c r="D122" i="3" l="1"/>
  <c r="N80" i="3" a="1"/>
  <c r="N80" i="3" s="1"/>
  <c r="F80" i="3"/>
  <c r="P36" i="5"/>
  <c r="Q36" i="5" s="1"/>
  <c r="D37" i="5"/>
  <c r="K37" i="5" s="1"/>
  <c r="A174" i="5"/>
  <c r="B173" i="5"/>
  <c r="E52" i="2"/>
  <c r="L52" i="2" s="1"/>
  <c r="A184" i="2"/>
  <c r="B183" i="2"/>
  <c r="A178" i="3"/>
  <c r="B177" i="3"/>
  <c r="K122" i="3" l="1"/>
  <c r="G122" i="3" s="1"/>
  <c r="M122" i="3" a="1"/>
  <c r="M122" i="3" s="1"/>
  <c r="D123" i="3" s="1"/>
  <c r="O80" i="3"/>
  <c r="T80" i="3"/>
  <c r="U80" i="3" s="1"/>
  <c r="V80" i="3" s="1"/>
  <c r="M37" i="5" a="1"/>
  <c r="M37" i="5" s="1"/>
  <c r="R36" i="5" a="1"/>
  <c r="R36" i="5" s="1"/>
  <c r="H36" i="5"/>
  <c r="A175" i="5"/>
  <c r="B174" i="5"/>
  <c r="N52" i="2" a="1"/>
  <c r="N52" i="2" s="1"/>
  <c r="F52" i="2"/>
  <c r="A185" i="2"/>
  <c r="B184" i="2"/>
  <c r="A179" i="3"/>
  <c r="B178" i="3"/>
  <c r="K123" i="3" l="1"/>
  <c r="G123" i="3" s="1"/>
  <c r="M123" i="3" a="1"/>
  <c r="M123" i="3" s="1"/>
  <c r="P80" i="3"/>
  <c r="Q80" i="3" s="1"/>
  <c r="R80" i="3" s="1" a="1"/>
  <c r="R80" i="3" s="1"/>
  <c r="E81" i="3" s="1"/>
  <c r="L81" i="3" s="1"/>
  <c r="H81" i="3" s="1"/>
  <c r="E37" i="5"/>
  <c r="L37" i="5" s="1"/>
  <c r="A176" i="5"/>
  <c r="B175" i="5"/>
  <c r="T52" i="2"/>
  <c r="O52" i="2"/>
  <c r="A186" i="2"/>
  <c r="B185" i="2"/>
  <c r="A180" i="3"/>
  <c r="B179" i="3"/>
  <c r="D124" i="3" l="1"/>
  <c r="N81" i="3" a="1"/>
  <c r="N81" i="3" s="1"/>
  <c r="F81" i="3"/>
  <c r="F37" i="5"/>
  <c r="N37" i="5" a="1"/>
  <c r="N37" i="5" s="1"/>
  <c r="A177" i="5"/>
  <c r="B176" i="5"/>
  <c r="C52" i="2"/>
  <c r="G52" i="2" s="1"/>
  <c r="D53" i="2" s="1"/>
  <c r="U52" i="2"/>
  <c r="V52" i="2" s="1"/>
  <c r="A187" i="2"/>
  <c r="B186" i="2"/>
  <c r="B180" i="3"/>
  <c r="A181" i="3"/>
  <c r="K124" i="3" l="1"/>
  <c r="G124" i="3" s="1"/>
  <c r="M124" i="3" a="1"/>
  <c r="M124" i="3" s="1"/>
  <c r="D125" i="3" s="1"/>
  <c r="T81" i="3"/>
  <c r="U81" i="3" s="1"/>
  <c r="V81" i="3" s="1"/>
  <c r="O81" i="3"/>
  <c r="T37" i="5"/>
  <c r="O37" i="5"/>
  <c r="A178" i="5"/>
  <c r="B177" i="5"/>
  <c r="M53" i="2" a="1"/>
  <c r="M53" i="2" s="1"/>
  <c r="P52" i="2"/>
  <c r="Q52" i="2" s="1"/>
  <c r="A188" i="2"/>
  <c r="B187" i="2"/>
  <c r="B181" i="3"/>
  <c r="A182" i="3"/>
  <c r="L60" i="2"/>
  <c r="K125" i="3" l="1"/>
  <c r="M125" i="3" a="1"/>
  <c r="M125" i="3" s="1"/>
  <c r="G125" i="3"/>
  <c r="P81" i="3"/>
  <c r="Q81" i="3" s="1"/>
  <c r="R81" i="3" s="1" a="1"/>
  <c r="R81" i="3" s="1"/>
  <c r="E82" i="3" s="1"/>
  <c r="L82" i="3" s="1"/>
  <c r="H82" i="3" s="1"/>
  <c r="C37" i="5"/>
  <c r="G37" i="5" s="1"/>
  <c r="U37" i="5"/>
  <c r="V37" i="5" s="1"/>
  <c r="A179" i="5"/>
  <c r="B178" i="5"/>
  <c r="R52" i="2" a="1"/>
  <c r="R52" i="2" s="1"/>
  <c r="H52" i="2"/>
  <c r="S53" i="2"/>
  <c r="A189" i="2"/>
  <c r="B188" i="2"/>
  <c r="A183" i="3"/>
  <c r="B182" i="3"/>
  <c r="D126" i="3" l="1"/>
  <c r="K126" i="3"/>
  <c r="M126" i="3" a="1"/>
  <c r="M126" i="3" s="1"/>
  <c r="G126" i="3"/>
  <c r="N82" i="3" a="1"/>
  <c r="N82" i="3" s="1"/>
  <c r="F82" i="3"/>
  <c r="P37" i="5"/>
  <c r="Q37" i="5" s="1"/>
  <c r="D38" i="5"/>
  <c r="K38" i="5" s="1"/>
  <c r="A180" i="5"/>
  <c r="B179" i="5"/>
  <c r="E53" i="2"/>
  <c r="F53" i="2" s="1"/>
  <c r="A190" i="2"/>
  <c r="B189" i="2"/>
  <c r="A184" i="3"/>
  <c r="B183" i="3"/>
  <c r="D127" i="3" l="1"/>
  <c r="K127" i="3"/>
  <c r="M127" i="3" a="1"/>
  <c r="M127" i="3" s="1"/>
  <c r="G127" i="3"/>
  <c r="T82" i="3"/>
  <c r="U82" i="3" s="1"/>
  <c r="V82" i="3" s="1"/>
  <c r="O82" i="3"/>
  <c r="R37" i="5" a="1"/>
  <c r="R37" i="5" s="1"/>
  <c r="H37" i="5"/>
  <c r="M38" i="5" a="1"/>
  <c r="M38" i="5" s="1"/>
  <c r="N53" i="2" a="1"/>
  <c r="N53" i="2" s="1"/>
  <c r="T53" i="2" s="1"/>
  <c r="A181" i="5"/>
  <c r="B180" i="5"/>
  <c r="A191" i="2"/>
  <c r="B190" i="2"/>
  <c r="B184" i="3"/>
  <c r="A185" i="3"/>
  <c r="D128" i="3" l="1"/>
  <c r="M128" i="3" s="1" a="1"/>
  <c r="M128" i="3" s="1"/>
  <c r="K128" i="3"/>
  <c r="G128" i="3" s="1"/>
  <c r="P82" i="3"/>
  <c r="Q82" i="3" s="1"/>
  <c r="R82" i="3" s="1" a="1"/>
  <c r="R82" i="3" s="1"/>
  <c r="E83" i="3" s="1"/>
  <c r="L83" i="3" s="1"/>
  <c r="H83" i="3" s="1"/>
  <c r="E38" i="5"/>
  <c r="L38" i="5" s="1"/>
  <c r="O53" i="2"/>
  <c r="A182" i="5"/>
  <c r="B181" i="5"/>
  <c r="C53" i="2"/>
  <c r="G53" i="2" s="1"/>
  <c r="D54" i="2" s="1"/>
  <c r="K54" i="2" s="1"/>
  <c r="U53" i="2"/>
  <c r="V53" i="2" s="1"/>
  <c r="A192" i="2"/>
  <c r="B191" i="2"/>
  <c r="A186" i="3"/>
  <c r="B185" i="3"/>
  <c r="D129" i="3" l="1"/>
  <c r="K129" i="3" s="1"/>
  <c r="G129" i="3" s="1"/>
  <c r="M129" i="3" a="1"/>
  <c r="M129" i="3" s="1"/>
  <c r="F83" i="3"/>
  <c r="N83" i="3" a="1"/>
  <c r="N83" i="3" s="1"/>
  <c r="N38" i="5" a="1"/>
  <c r="N38" i="5" s="1"/>
  <c r="F38" i="5"/>
  <c r="P53" i="2"/>
  <c r="Q53" i="2" s="1"/>
  <c r="R53" i="2" s="1" a="1"/>
  <c r="R53" i="2" s="1"/>
  <c r="A183" i="5"/>
  <c r="B182" i="5"/>
  <c r="M54" i="2" a="1"/>
  <c r="M54" i="2" s="1"/>
  <c r="S68" i="2"/>
  <c r="A193" i="2"/>
  <c r="B192" i="2"/>
  <c r="A187" i="3"/>
  <c r="B186" i="3"/>
  <c r="D130" i="3" l="1"/>
  <c r="H53" i="2"/>
  <c r="E54" i="2" s="1"/>
  <c r="T83" i="3"/>
  <c r="U83" i="3" s="1"/>
  <c r="V83" i="3" s="1"/>
  <c r="O83" i="3"/>
  <c r="T38" i="5"/>
  <c r="O38" i="5"/>
  <c r="A184" i="5"/>
  <c r="B183" i="5"/>
  <c r="A194" i="2"/>
  <c r="B193" i="2"/>
  <c r="B187" i="3"/>
  <c r="A188" i="3"/>
  <c r="K130" i="3" l="1"/>
  <c r="G130" i="3" s="1"/>
  <c r="M130" i="3" a="1"/>
  <c r="M130" i="3" s="1"/>
  <c r="D131" i="3" s="1"/>
  <c r="P83" i="3"/>
  <c r="Q83" i="3" s="1"/>
  <c r="R83" i="3" s="1" a="1"/>
  <c r="R83" i="3" s="1"/>
  <c r="E84" i="3" s="1"/>
  <c r="L84" i="3" s="1"/>
  <c r="H84" i="3" s="1"/>
  <c r="C38" i="5"/>
  <c r="G38" i="5" s="1"/>
  <c r="U38" i="5"/>
  <c r="V38" i="5" s="1"/>
  <c r="A185" i="5"/>
  <c r="B184" i="5"/>
  <c r="N54" i="2" a="1"/>
  <c r="N54" i="2" s="1"/>
  <c r="L54" i="2"/>
  <c r="F54" i="2"/>
  <c r="S69" i="2"/>
  <c r="A195" i="2"/>
  <c r="B194" i="2"/>
  <c r="B188" i="3"/>
  <c r="A189" i="3"/>
  <c r="M131" i="3" l="1" a="1"/>
  <c r="M131" i="3" s="1"/>
  <c r="K131" i="3"/>
  <c r="G131" i="3" s="1"/>
  <c r="N84" i="3" a="1"/>
  <c r="N84" i="3" s="1"/>
  <c r="F84" i="3"/>
  <c r="P38" i="5"/>
  <c r="Q38" i="5" s="1"/>
  <c r="D39" i="5"/>
  <c r="K39" i="5" s="1"/>
  <c r="A186" i="5"/>
  <c r="B185" i="5"/>
  <c r="T54" i="2"/>
  <c r="O54" i="2"/>
  <c r="S70" i="2"/>
  <c r="A196" i="2"/>
  <c r="B195" i="2"/>
  <c r="B189" i="3"/>
  <c r="A190" i="3"/>
  <c r="D132" i="3" l="1"/>
  <c r="T84" i="3"/>
  <c r="U84" i="3" s="1"/>
  <c r="V84" i="3" s="1"/>
  <c r="O84" i="3"/>
  <c r="R38" i="5" a="1"/>
  <c r="R38" i="5" s="1"/>
  <c r="H38" i="5"/>
  <c r="M39" i="5" a="1"/>
  <c r="M39" i="5" s="1"/>
  <c r="A187" i="5"/>
  <c r="B186" i="5"/>
  <c r="C54" i="2"/>
  <c r="G54" i="2" s="1"/>
  <c r="D55" i="2" s="1"/>
  <c r="K55" i="2" s="1"/>
  <c r="U54" i="2"/>
  <c r="V54" i="2" s="1"/>
  <c r="S71" i="2"/>
  <c r="A197" i="2"/>
  <c r="B196" i="2"/>
  <c r="B190" i="3"/>
  <c r="A191" i="3"/>
  <c r="K132" i="3" l="1"/>
  <c r="G132" i="3" s="1"/>
  <c r="M132" i="3" a="1"/>
  <c r="M132" i="3" s="1"/>
  <c r="D133" i="3" s="1"/>
  <c r="P84" i="3"/>
  <c r="Q84" i="3" s="1"/>
  <c r="R84" i="3" s="1" a="1"/>
  <c r="R84" i="3" s="1"/>
  <c r="E85" i="3" s="1"/>
  <c r="L85" i="3" s="1"/>
  <c r="H85" i="3" s="1"/>
  <c r="E39" i="5"/>
  <c r="L39" i="5" s="1"/>
  <c r="A188" i="5"/>
  <c r="B187" i="5"/>
  <c r="M55" i="2" a="1"/>
  <c r="M55" i="2" s="1"/>
  <c r="P54" i="2"/>
  <c r="Q54" i="2" s="1"/>
  <c r="A198" i="2"/>
  <c r="B197" i="2"/>
  <c r="A192" i="3"/>
  <c r="B191" i="3"/>
  <c r="K133" i="3" l="1"/>
  <c r="G133" i="3" s="1"/>
  <c r="M133" i="3" a="1"/>
  <c r="M133" i="3" s="1"/>
  <c r="N85" i="3" a="1"/>
  <c r="N85" i="3" s="1"/>
  <c r="F85" i="3"/>
  <c r="N39" i="5" a="1"/>
  <c r="N39" i="5" s="1"/>
  <c r="F39" i="5"/>
  <c r="A189" i="5"/>
  <c r="B188" i="5"/>
  <c r="R54" i="2" a="1"/>
  <c r="R54" i="2" s="1"/>
  <c r="H54" i="2"/>
  <c r="A199" i="2"/>
  <c r="B198" i="2"/>
  <c r="B192" i="3"/>
  <c r="A193" i="3"/>
  <c r="D134" i="3" l="1"/>
  <c r="T85" i="3"/>
  <c r="U85" i="3" s="1"/>
  <c r="V85" i="3" s="1"/>
  <c r="O85" i="3"/>
  <c r="O39" i="5"/>
  <c r="T39" i="5"/>
  <c r="A190" i="5"/>
  <c r="B189" i="5"/>
  <c r="E55" i="2"/>
  <c r="L55" i="2" s="1"/>
  <c r="A200" i="2"/>
  <c r="B199" i="2"/>
  <c r="A194" i="3"/>
  <c r="B193" i="3"/>
  <c r="N55" i="2" l="1" a="1"/>
  <c r="N55" i="2" s="1"/>
  <c r="M134" i="3" a="1"/>
  <c r="M134" i="3" s="1"/>
  <c r="K134" i="3"/>
  <c r="G134" i="3" s="1"/>
  <c r="P85" i="3"/>
  <c r="Q85" i="3" s="1"/>
  <c r="R85" i="3" s="1" a="1"/>
  <c r="R85" i="3" s="1"/>
  <c r="E86" i="3" s="1"/>
  <c r="L86" i="3" s="1"/>
  <c r="H86" i="3" s="1"/>
  <c r="C39" i="5"/>
  <c r="G39" i="5" s="1"/>
  <c r="U39" i="5"/>
  <c r="V39" i="5" s="1"/>
  <c r="F55" i="2"/>
  <c r="A191" i="5"/>
  <c r="B190" i="5"/>
  <c r="T55" i="2"/>
  <c r="O55" i="2"/>
  <c r="A201" i="2"/>
  <c r="B200" i="2"/>
  <c r="B194" i="3"/>
  <c r="A195" i="3"/>
  <c r="D135" i="3" l="1"/>
  <c r="K135" i="3"/>
  <c r="G135" i="3" s="1"/>
  <c r="M135" i="3" a="1"/>
  <c r="M135" i="3" s="1"/>
  <c r="D136" i="3" s="1"/>
  <c r="F86" i="3"/>
  <c r="N86" i="3" a="1"/>
  <c r="N86" i="3" s="1"/>
  <c r="P39" i="5"/>
  <c r="Q39" i="5" s="1"/>
  <c r="D40" i="5"/>
  <c r="K40" i="5" s="1"/>
  <c r="A192" i="5"/>
  <c r="B191" i="5"/>
  <c r="U55" i="2"/>
  <c r="V55" i="2" s="1"/>
  <c r="C55" i="2"/>
  <c r="G55" i="2" s="1"/>
  <c r="D56" i="2" s="1"/>
  <c r="K56" i="2" s="1"/>
  <c r="A202" i="2"/>
  <c r="B201" i="2"/>
  <c r="B195" i="3"/>
  <c r="A196" i="3"/>
  <c r="M136" i="3" l="1" a="1"/>
  <c r="M136" i="3" s="1"/>
  <c r="K136" i="3"/>
  <c r="G136" i="3" s="1"/>
  <c r="T86" i="3"/>
  <c r="U86" i="3" s="1"/>
  <c r="V86" i="3" s="1"/>
  <c r="O86" i="3"/>
  <c r="M40" i="5" a="1"/>
  <c r="M40" i="5" s="1"/>
  <c r="H39" i="5"/>
  <c r="R39" i="5" a="1"/>
  <c r="R39" i="5" s="1"/>
  <c r="A193" i="5"/>
  <c r="B192" i="5"/>
  <c r="M56" i="2" a="1"/>
  <c r="M56" i="2" s="1"/>
  <c r="P55" i="2"/>
  <c r="Q55" i="2" s="1"/>
  <c r="A203" i="2"/>
  <c r="B202" i="2"/>
  <c r="A197" i="3"/>
  <c r="B196" i="3"/>
  <c r="D137" i="3" l="1"/>
  <c r="M137" i="3" s="1" a="1"/>
  <c r="M137" i="3" s="1"/>
  <c r="K137" i="3"/>
  <c r="G137" i="3" s="1"/>
  <c r="P86" i="3"/>
  <c r="Q86" i="3" s="1"/>
  <c r="R86" i="3" s="1" a="1"/>
  <c r="R86" i="3" s="1"/>
  <c r="E87" i="3" s="1"/>
  <c r="L87" i="3" s="1"/>
  <c r="H87" i="3" s="1"/>
  <c r="E40" i="5"/>
  <c r="L40" i="5" s="1"/>
  <c r="A194" i="5"/>
  <c r="B193" i="5"/>
  <c r="R55" i="2" a="1"/>
  <c r="R55" i="2" s="1"/>
  <c r="H55" i="2"/>
  <c r="A204" i="2"/>
  <c r="B203" i="2"/>
  <c r="A198" i="3"/>
  <c r="B197" i="3"/>
  <c r="D138" i="3" l="1"/>
  <c r="N87" i="3" a="1"/>
  <c r="N87" i="3" s="1"/>
  <c r="F87" i="3"/>
  <c r="N40" i="5" a="1"/>
  <c r="N40" i="5" s="1"/>
  <c r="F40" i="5"/>
  <c r="A195" i="5"/>
  <c r="B194" i="5"/>
  <c r="E56" i="2"/>
  <c r="A205" i="2"/>
  <c r="B204" i="2"/>
  <c r="B198" i="3"/>
  <c r="A199" i="3"/>
  <c r="M138" i="3" l="1" a="1"/>
  <c r="M138" i="3" s="1"/>
  <c r="K138" i="3"/>
  <c r="G138" i="3" s="1"/>
  <c r="T87" i="3"/>
  <c r="U87" i="3" s="1"/>
  <c r="V87" i="3" s="1"/>
  <c r="O87" i="3"/>
  <c r="T40" i="5"/>
  <c r="O40" i="5"/>
  <c r="A196" i="5"/>
  <c r="B195" i="5"/>
  <c r="N56" i="2" a="1"/>
  <c r="N56" i="2" s="1"/>
  <c r="L56" i="2"/>
  <c r="F56" i="2"/>
  <c r="A206" i="2"/>
  <c r="B205" i="2"/>
  <c r="A200" i="3"/>
  <c r="B199" i="3"/>
  <c r="D139" i="3" l="1"/>
  <c r="K139" i="3"/>
  <c r="G139" i="3" s="1"/>
  <c r="M139" i="3" a="1"/>
  <c r="M139" i="3" s="1"/>
  <c r="P87" i="3"/>
  <c r="Q87" i="3" s="1"/>
  <c r="R87" i="3" s="1" a="1"/>
  <c r="R87" i="3" s="1"/>
  <c r="E88" i="3" s="1"/>
  <c r="L88" i="3" s="1"/>
  <c r="H88" i="3" s="1"/>
  <c r="C40" i="5"/>
  <c r="G40" i="5" s="1"/>
  <c r="U40" i="5"/>
  <c r="V40" i="5" s="1"/>
  <c r="A197" i="5"/>
  <c r="B196" i="5"/>
  <c r="T56" i="2"/>
  <c r="O56" i="2"/>
  <c r="A207" i="2"/>
  <c r="B206" i="2"/>
  <c r="B200" i="3"/>
  <c r="A201" i="3"/>
  <c r="D140" i="3" l="1"/>
  <c r="N88" i="3" a="1"/>
  <c r="N88" i="3" s="1"/>
  <c r="F88" i="3"/>
  <c r="P40" i="5"/>
  <c r="Q40" i="5" s="1"/>
  <c r="D41" i="5"/>
  <c r="K41" i="5" s="1"/>
  <c r="A198" i="5"/>
  <c r="B197" i="5"/>
  <c r="C56" i="2"/>
  <c r="G56" i="2" s="1"/>
  <c r="D57" i="2" s="1"/>
  <c r="K57" i="2" s="1"/>
  <c r="U56" i="2"/>
  <c r="V56" i="2" s="1"/>
  <c r="A208" i="2"/>
  <c r="B207" i="2"/>
  <c r="B201" i="3"/>
  <c r="A202" i="3"/>
  <c r="K140" i="3" l="1"/>
  <c r="G140" i="3" s="1"/>
  <c r="M140" i="3" a="1"/>
  <c r="M140" i="3" s="1"/>
  <c r="T88" i="3"/>
  <c r="U88" i="3" s="1"/>
  <c r="V88" i="3" s="1"/>
  <c r="O88" i="3"/>
  <c r="M41" i="5" a="1"/>
  <c r="M41" i="5" s="1"/>
  <c r="H40" i="5"/>
  <c r="R40" i="5" a="1"/>
  <c r="R40" i="5" s="1"/>
  <c r="A199" i="5"/>
  <c r="B198" i="5"/>
  <c r="M57" i="2" a="1"/>
  <c r="M57" i="2" s="1"/>
  <c r="P56" i="2"/>
  <c r="Q56" i="2" s="1"/>
  <c r="A209" i="2"/>
  <c r="B208" i="2"/>
  <c r="A203" i="3"/>
  <c r="B202" i="3"/>
  <c r="D141" i="3" l="1"/>
  <c r="K141" i="3" s="1"/>
  <c r="G141" i="3" s="1"/>
  <c r="M141" i="3" a="1"/>
  <c r="M141" i="3" s="1"/>
  <c r="P88" i="3"/>
  <c r="Q88" i="3" s="1"/>
  <c r="R88" i="3" s="1" a="1"/>
  <c r="R88" i="3" s="1"/>
  <c r="E89" i="3" s="1"/>
  <c r="L89" i="3" s="1"/>
  <c r="H89" i="3" s="1"/>
  <c r="E41" i="5"/>
  <c r="L41" i="5" s="1"/>
  <c r="A200" i="5"/>
  <c r="B199" i="5"/>
  <c r="R56" i="2" a="1"/>
  <c r="R56" i="2" s="1"/>
  <c r="H56" i="2"/>
  <c r="A210" i="2"/>
  <c r="B209" i="2"/>
  <c r="A204" i="3"/>
  <c r="B203" i="3"/>
  <c r="D142" i="3" l="1"/>
  <c r="F89" i="3"/>
  <c r="N89" i="3" a="1"/>
  <c r="N89" i="3" s="1"/>
  <c r="N41" i="5" a="1"/>
  <c r="N41" i="5" s="1"/>
  <c r="F41" i="5"/>
  <c r="A201" i="5"/>
  <c r="B200" i="5"/>
  <c r="E57" i="2"/>
  <c r="A211" i="2"/>
  <c r="B210" i="2"/>
  <c r="B204" i="3"/>
  <c r="A205" i="3"/>
  <c r="K142" i="3" l="1"/>
  <c r="G142" i="3" s="1"/>
  <c r="M142" i="3" a="1"/>
  <c r="M142" i="3" s="1"/>
  <c r="D143" i="3" s="1"/>
  <c r="T89" i="3"/>
  <c r="U89" i="3" s="1"/>
  <c r="V89" i="3" s="1"/>
  <c r="O89" i="3"/>
  <c r="T41" i="5"/>
  <c r="O41" i="5"/>
  <c r="A202" i="5"/>
  <c r="B201" i="5"/>
  <c r="N57" i="2" a="1"/>
  <c r="N57" i="2" s="1"/>
  <c r="L57" i="2"/>
  <c r="F57" i="2"/>
  <c r="A212" i="2"/>
  <c r="B211" i="2"/>
  <c r="A206" i="3"/>
  <c r="B205" i="3"/>
  <c r="K143" i="3" l="1"/>
  <c r="M143" i="3" a="1"/>
  <c r="M143" i="3" s="1"/>
  <c r="G143" i="3"/>
  <c r="P89" i="3"/>
  <c r="Q89" i="3" s="1"/>
  <c r="R89" i="3" s="1" a="1"/>
  <c r="R89" i="3" s="1"/>
  <c r="E90" i="3" s="1"/>
  <c r="L90" i="3" s="1"/>
  <c r="H90" i="3" s="1"/>
  <c r="C41" i="5"/>
  <c r="G41" i="5" s="1"/>
  <c r="D42" i="5" s="1"/>
  <c r="K42" i="5" s="1"/>
  <c r="U41" i="5"/>
  <c r="V41" i="5" s="1"/>
  <c r="P41" i="5"/>
  <c r="Q41" i="5" s="1"/>
  <c r="A203" i="5"/>
  <c r="B202" i="5"/>
  <c r="T57" i="2"/>
  <c r="O57" i="2"/>
  <c r="A213" i="2"/>
  <c r="B212" i="2"/>
  <c r="B206" i="3"/>
  <c r="A207" i="3"/>
  <c r="D144" i="3" l="1"/>
  <c r="K144" i="3"/>
  <c r="G144" i="3" s="1"/>
  <c r="M144" i="3" a="1"/>
  <c r="M144" i="3" s="1"/>
  <c r="F90" i="3"/>
  <c r="N90" i="3" a="1"/>
  <c r="N90" i="3" s="1"/>
  <c r="H41" i="5"/>
  <c r="R41" i="5" a="1"/>
  <c r="R41" i="5" s="1"/>
  <c r="M42" i="5" a="1"/>
  <c r="M42" i="5" s="1"/>
  <c r="S42" i="5" s="1"/>
  <c r="A204" i="5"/>
  <c r="B203" i="5"/>
  <c r="U57" i="2"/>
  <c r="V57" i="2" s="1"/>
  <c r="C57" i="2"/>
  <c r="G57" i="2" s="1"/>
  <c r="D58" i="2" s="1"/>
  <c r="K58" i="2" s="1"/>
  <c r="A214" i="2"/>
  <c r="B213" i="2"/>
  <c r="B207" i="3"/>
  <c r="A208" i="3"/>
  <c r="D145" i="3" l="1"/>
  <c r="T90" i="3"/>
  <c r="U90" i="3" s="1"/>
  <c r="V90" i="3" s="1"/>
  <c r="O90" i="3"/>
  <c r="E42" i="5"/>
  <c r="L42" i="5" s="1"/>
  <c r="A205" i="5"/>
  <c r="B204" i="5"/>
  <c r="M58" i="2" a="1"/>
  <c r="M58" i="2" s="1"/>
  <c r="P57" i="2"/>
  <c r="Q57" i="2" s="1"/>
  <c r="A215" i="2"/>
  <c r="B214" i="2"/>
  <c r="B208" i="3"/>
  <c r="A209" i="3"/>
  <c r="K145" i="3" l="1"/>
  <c r="G145" i="3" s="1"/>
  <c r="M145" i="3" a="1"/>
  <c r="M145" i="3" s="1"/>
  <c r="P90" i="3"/>
  <c r="Q90" i="3" s="1"/>
  <c r="R90" i="3" s="1" a="1"/>
  <c r="R90" i="3" s="1"/>
  <c r="E91" i="3" s="1"/>
  <c r="L91" i="3" s="1"/>
  <c r="H91" i="3" s="1"/>
  <c r="N42" i="5" a="1"/>
  <c r="N42" i="5" s="1"/>
  <c r="F42" i="5"/>
  <c r="A206" i="5"/>
  <c r="B205" i="5"/>
  <c r="R57" i="2" a="1"/>
  <c r="R57" i="2" s="1"/>
  <c r="H57" i="2"/>
  <c r="S58" i="2"/>
  <c r="A216" i="2"/>
  <c r="B215" i="2"/>
  <c r="A210" i="3"/>
  <c r="B209" i="3"/>
  <c r="D146" i="3" l="1"/>
  <c r="F91" i="3"/>
  <c r="N91" i="3" a="1"/>
  <c r="N91" i="3" s="1"/>
  <c r="O42" i="5"/>
  <c r="T42" i="5"/>
  <c r="A207" i="5"/>
  <c r="B206" i="5"/>
  <c r="E58" i="2"/>
  <c r="L58" i="2" s="1"/>
  <c r="A217" i="2"/>
  <c r="B216" i="2"/>
  <c r="A211" i="3"/>
  <c r="B210" i="3"/>
  <c r="K146" i="3" l="1"/>
  <c r="G146" i="3" s="1"/>
  <c r="M146" i="3" a="1"/>
  <c r="M146" i="3" s="1"/>
  <c r="D147" i="3" s="1"/>
  <c r="T91" i="3"/>
  <c r="U91" i="3" s="1"/>
  <c r="V91" i="3" s="1"/>
  <c r="O91" i="3"/>
  <c r="C42" i="5"/>
  <c r="G42" i="5" s="1"/>
  <c r="U42" i="5"/>
  <c r="V42" i="5" s="1"/>
  <c r="N58" i="2" a="1"/>
  <c r="N58" i="2" s="1"/>
  <c r="O58" i="2" s="1"/>
  <c r="F58" i="2"/>
  <c r="A208" i="5"/>
  <c r="B207" i="5"/>
  <c r="A218" i="2"/>
  <c r="B217" i="2"/>
  <c r="A212" i="3"/>
  <c r="B211" i="3"/>
  <c r="L67" i="2"/>
  <c r="K147" i="3" l="1"/>
  <c r="M147" i="3" a="1"/>
  <c r="M147" i="3" s="1"/>
  <c r="D148" i="3" s="1"/>
  <c r="G147" i="3"/>
  <c r="T58" i="2"/>
  <c r="C58" i="2" s="1"/>
  <c r="G58" i="2" s="1"/>
  <c r="D59" i="2" s="1"/>
  <c r="K59" i="2" s="1"/>
  <c r="P91" i="3"/>
  <c r="Q91" i="3" s="1"/>
  <c r="R91" i="3" s="1" a="1"/>
  <c r="R91" i="3" s="1"/>
  <c r="E92" i="3" s="1"/>
  <c r="L92" i="3" s="1"/>
  <c r="H92" i="3" s="1"/>
  <c r="P42" i="5"/>
  <c r="Q42" i="5" s="1"/>
  <c r="D43" i="5"/>
  <c r="K43" i="5" s="1"/>
  <c r="A209" i="5"/>
  <c r="B208" i="5"/>
  <c r="A219" i="2"/>
  <c r="B218" i="2"/>
  <c r="B212" i="3"/>
  <c r="A213" i="3"/>
  <c r="K148" i="3" l="1"/>
  <c r="M148" i="3" a="1"/>
  <c r="M148" i="3" s="1"/>
  <c r="G148" i="3"/>
  <c r="U58" i="2"/>
  <c r="V58" i="2" s="1"/>
  <c r="F92" i="3"/>
  <c r="N92" i="3" a="1"/>
  <c r="N92" i="3" s="1"/>
  <c r="R42" i="5" a="1"/>
  <c r="R42" i="5" s="1"/>
  <c r="H42" i="5"/>
  <c r="M43" i="5" a="1"/>
  <c r="M43" i="5" s="1"/>
  <c r="M59" i="2" a="1"/>
  <c r="M59" i="2" s="1"/>
  <c r="S59" i="2" s="1"/>
  <c r="A210" i="5"/>
  <c r="B209" i="5"/>
  <c r="P58" i="2"/>
  <c r="Q58" i="2" s="1"/>
  <c r="A220" i="2"/>
  <c r="B219" i="2"/>
  <c r="A214" i="3"/>
  <c r="B213" i="3"/>
  <c r="D149" i="3" l="1"/>
  <c r="M149" i="3" a="1"/>
  <c r="M149" i="3" s="1"/>
  <c r="K149" i="3"/>
  <c r="G149" i="3"/>
  <c r="T92" i="3"/>
  <c r="U92" i="3" s="1"/>
  <c r="V92" i="3" s="1"/>
  <c r="O92" i="3"/>
  <c r="E43" i="5"/>
  <c r="L43" i="5" s="1"/>
  <c r="A211" i="5"/>
  <c r="B210" i="5"/>
  <c r="R58" i="2" a="1"/>
  <c r="R58" i="2" s="1"/>
  <c r="H58" i="2"/>
  <c r="A221" i="2"/>
  <c r="B220" i="2"/>
  <c r="B214" i="3"/>
  <c r="A215" i="3"/>
  <c r="D150" i="3" l="1"/>
  <c r="K150" i="3"/>
  <c r="G150" i="3" s="1"/>
  <c r="M150" i="3" a="1"/>
  <c r="M150" i="3" s="1"/>
  <c r="P92" i="3"/>
  <c r="Q92" i="3" s="1"/>
  <c r="R92" i="3" s="1" a="1"/>
  <c r="R92" i="3" s="1"/>
  <c r="E93" i="3" s="1"/>
  <c r="L93" i="3" s="1"/>
  <c r="H93" i="3" s="1"/>
  <c r="N43" i="5" a="1"/>
  <c r="N43" i="5" s="1"/>
  <c r="F43" i="5"/>
  <c r="A212" i="5"/>
  <c r="B211" i="5"/>
  <c r="E59" i="2"/>
  <c r="L59" i="2" s="1"/>
  <c r="A222" i="2"/>
  <c r="B221" i="2"/>
  <c r="B215" i="3"/>
  <c r="A216" i="3"/>
  <c r="D151" i="3" l="1"/>
  <c r="K151" i="3" s="1"/>
  <c r="G151" i="3" s="1"/>
  <c r="M151" i="3" a="1"/>
  <c r="M151" i="3" s="1"/>
  <c r="N93" i="3" a="1"/>
  <c r="N93" i="3" s="1"/>
  <c r="F93" i="3"/>
  <c r="O43" i="5"/>
  <c r="T43" i="5"/>
  <c r="A213" i="5"/>
  <c r="B212" i="5"/>
  <c r="N59" i="2" a="1"/>
  <c r="N59" i="2" s="1"/>
  <c r="F59" i="2"/>
  <c r="A223" i="2"/>
  <c r="B222" i="2"/>
  <c r="B216" i="3"/>
  <c r="A217" i="3"/>
  <c r="D152" i="3" l="1"/>
  <c r="K152" i="3"/>
  <c r="G152" i="3" s="1"/>
  <c r="M152" i="3" a="1"/>
  <c r="M152" i="3" s="1"/>
  <c r="T93" i="3"/>
  <c r="U93" i="3" s="1"/>
  <c r="V93" i="3" s="1"/>
  <c r="O93" i="3"/>
  <c r="C43" i="5"/>
  <c r="G43" i="5" s="1"/>
  <c r="U43" i="5"/>
  <c r="V43" i="5" s="1"/>
  <c r="A214" i="5"/>
  <c r="B213" i="5"/>
  <c r="T59" i="2"/>
  <c r="O59" i="2"/>
  <c r="A224" i="2"/>
  <c r="B223" i="2"/>
  <c r="B217" i="3"/>
  <c r="A218" i="3"/>
  <c r="D153" i="3" l="1"/>
  <c r="P93" i="3"/>
  <c r="Q93" i="3" s="1"/>
  <c r="R93" i="3" s="1" a="1"/>
  <c r="R93" i="3" s="1"/>
  <c r="E94" i="3" s="1"/>
  <c r="L94" i="3" s="1"/>
  <c r="H94" i="3" s="1"/>
  <c r="P43" i="5"/>
  <c r="Q43" i="5" s="1"/>
  <c r="D44" i="5"/>
  <c r="K44" i="5" s="1"/>
  <c r="A215" i="5"/>
  <c r="B214" i="5"/>
  <c r="U59" i="2"/>
  <c r="V59" i="2" s="1"/>
  <c r="C59" i="2"/>
  <c r="G59" i="2" s="1"/>
  <c r="D60" i="2" s="1"/>
  <c r="S75" i="2"/>
  <c r="A225" i="2"/>
  <c r="B224" i="2"/>
  <c r="A219" i="3"/>
  <c r="B218" i="3"/>
  <c r="K153" i="3" l="1"/>
  <c r="G153" i="3" s="1"/>
  <c r="M153" i="3" a="1"/>
  <c r="M153" i="3" s="1"/>
  <c r="F94" i="3"/>
  <c r="N94" i="3" a="1"/>
  <c r="N94" i="3" s="1"/>
  <c r="H43" i="5"/>
  <c r="R43" i="5" a="1"/>
  <c r="R43" i="5" s="1"/>
  <c r="M44" i="5" a="1"/>
  <c r="M44" i="5" s="1"/>
  <c r="A216" i="5"/>
  <c r="B215" i="5"/>
  <c r="M60" i="2" a="1"/>
  <c r="M60" i="2" s="1"/>
  <c r="P59" i="2"/>
  <c r="Q59" i="2" s="1"/>
  <c r="S76" i="2"/>
  <c r="A226" i="2"/>
  <c r="B225" i="2"/>
  <c r="A220" i="3"/>
  <c r="B219" i="3"/>
  <c r="D154" i="3" l="1"/>
  <c r="T94" i="3"/>
  <c r="U94" i="3" s="1"/>
  <c r="V94" i="3" s="1"/>
  <c r="O94" i="3"/>
  <c r="E44" i="5"/>
  <c r="L44" i="5" s="1"/>
  <c r="A217" i="5"/>
  <c r="B216" i="5"/>
  <c r="R59" i="2" a="1"/>
  <c r="R59" i="2" s="1"/>
  <c r="H59" i="2"/>
  <c r="S60" i="2"/>
  <c r="S77" i="2"/>
  <c r="A227" i="2"/>
  <c r="B226" i="2"/>
  <c r="A221" i="3"/>
  <c r="B220" i="3"/>
  <c r="K154" i="3" l="1"/>
  <c r="G154" i="3" s="1"/>
  <c r="M154" i="3" a="1"/>
  <c r="M154" i="3" s="1"/>
  <c r="P94" i="3"/>
  <c r="Q94" i="3" s="1"/>
  <c r="R94" i="3" s="1" a="1"/>
  <c r="R94" i="3" s="1"/>
  <c r="E95" i="3" s="1"/>
  <c r="L95" i="3" s="1"/>
  <c r="H95" i="3" s="1"/>
  <c r="N44" i="5" a="1"/>
  <c r="N44" i="5" s="1"/>
  <c r="F44" i="5"/>
  <c r="A218" i="5"/>
  <c r="B217" i="5"/>
  <c r="E60" i="2"/>
  <c r="N60" i="2" s="1" a="1"/>
  <c r="N60" i="2" s="1"/>
  <c r="A228" i="2"/>
  <c r="B227" i="2"/>
  <c r="A222" i="3"/>
  <c r="B221" i="3"/>
  <c r="D155" i="3" l="1"/>
  <c r="F95" i="3"/>
  <c r="N95" i="3" a="1"/>
  <c r="N95" i="3" s="1"/>
  <c r="O44" i="5"/>
  <c r="T44" i="5"/>
  <c r="F60" i="2"/>
  <c r="A219" i="5"/>
  <c r="B218" i="5"/>
  <c r="T60" i="2"/>
  <c r="O60" i="2"/>
  <c r="S78" i="2"/>
  <c r="A229" i="2"/>
  <c r="B228" i="2"/>
  <c r="A223" i="3"/>
  <c r="B222" i="3"/>
  <c r="K155" i="3" l="1"/>
  <c r="G155" i="3" s="1"/>
  <c r="M155" i="3" a="1"/>
  <c r="M155" i="3" s="1"/>
  <c r="D156" i="3" s="1"/>
  <c r="T95" i="3"/>
  <c r="U95" i="3" s="1"/>
  <c r="V95" i="3" s="1"/>
  <c r="O95" i="3"/>
  <c r="C44" i="5"/>
  <c r="G44" i="5" s="1"/>
  <c r="U44" i="5"/>
  <c r="V44" i="5" s="1"/>
  <c r="A220" i="5"/>
  <c r="B219" i="5"/>
  <c r="C60" i="2"/>
  <c r="G60" i="2" s="1"/>
  <c r="D61" i="2" s="1"/>
  <c r="K61" i="2" s="1"/>
  <c r="U60" i="2"/>
  <c r="V60" i="2" s="1"/>
  <c r="A230" i="2"/>
  <c r="B229" i="2"/>
  <c r="A224" i="3"/>
  <c r="B223" i="3"/>
  <c r="K156" i="3" l="1"/>
  <c r="G156" i="3" s="1"/>
  <c r="M156" i="3" a="1"/>
  <c r="M156" i="3" s="1"/>
  <c r="P95" i="3"/>
  <c r="Q95" i="3" s="1"/>
  <c r="R95" i="3" s="1" a="1"/>
  <c r="R95" i="3" s="1"/>
  <c r="E96" i="3" s="1"/>
  <c r="L96" i="3" s="1"/>
  <c r="H96" i="3" s="1"/>
  <c r="P44" i="5"/>
  <c r="Q44" i="5" s="1"/>
  <c r="D45" i="5"/>
  <c r="K45" i="5" s="1"/>
  <c r="A221" i="5"/>
  <c r="B220" i="5"/>
  <c r="M61" i="2" a="1"/>
  <c r="M61" i="2" s="1"/>
  <c r="P60" i="2"/>
  <c r="Q60" i="2" s="1"/>
  <c r="A231" i="2"/>
  <c r="B230" i="2"/>
  <c r="B224" i="3"/>
  <c r="A225" i="3"/>
  <c r="D157" i="3" l="1"/>
  <c r="F96" i="3"/>
  <c r="N96" i="3" a="1"/>
  <c r="N96" i="3" s="1"/>
  <c r="M45" i="5" a="1"/>
  <c r="M45" i="5" s="1"/>
  <c r="H44" i="5"/>
  <c r="R44" i="5" a="1"/>
  <c r="R44" i="5" s="1"/>
  <c r="A222" i="5"/>
  <c r="B221" i="5"/>
  <c r="R60" i="2" a="1"/>
  <c r="R60" i="2" s="1"/>
  <c r="H60" i="2"/>
  <c r="A232" i="2"/>
  <c r="B231" i="2"/>
  <c r="A226" i="3"/>
  <c r="B225" i="3"/>
  <c r="K157" i="3" l="1"/>
  <c r="G157" i="3" s="1"/>
  <c r="M157" i="3" a="1"/>
  <c r="M157" i="3" s="1"/>
  <c r="D158" i="3" s="1"/>
  <c r="T96" i="3"/>
  <c r="U96" i="3" s="1"/>
  <c r="V96" i="3" s="1"/>
  <c r="O96" i="3"/>
  <c r="E45" i="5"/>
  <c r="L45" i="5" s="1"/>
  <c r="A223" i="5"/>
  <c r="B222" i="5"/>
  <c r="E61" i="2"/>
  <c r="L61" i="2" s="1"/>
  <c r="A233" i="2"/>
  <c r="B232" i="2"/>
  <c r="B226" i="3"/>
  <c r="A227" i="3"/>
  <c r="K158" i="3" l="1"/>
  <c r="G158" i="3" s="1"/>
  <c r="M158" i="3" a="1"/>
  <c r="M158" i="3" s="1"/>
  <c r="P96" i="3"/>
  <c r="Q96" i="3" s="1"/>
  <c r="R96" i="3" s="1" a="1"/>
  <c r="R96" i="3" s="1"/>
  <c r="E97" i="3" s="1"/>
  <c r="L97" i="3" s="1"/>
  <c r="H97" i="3" s="1"/>
  <c r="N45" i="5" a="1"/>
  <c r="N45" i="5" s="1"/>
  <c r="F45" i="5"/>
  <c r="N61" i="2" a="1"/>
  <c r="N61" i="2" s="1"/>
  <c r="O61" i="2" s="1"/>
  <c r="F61" i="2"/>
  <c r="A224" i="5"/>
  <c r="B223" i="5"/>
  <c r="A234" i="2"/>
  <c r="B233" i="2"/>
  <c r="A228" i="3"/>
  <c r="B227" i="3"/>
  <c r="D159" i="3" l="1"/>
  <c r="T61" i="2"/>
  <c r="C61" i="2" s="1"/>
  <c r="G61" i="2" s="1"/>
  <c r="F97" i="3"/>
  <c r="N97" i="3" a="1"/>
  <c r="N97" i="3" s="1"/>
  <c r="O45" i="5"/>
  <c r="T45" i="5"/>
  <c r="A225" i="5"/>
  <c r="B224" i="5"/>
  <c r="A235" i="2"/>
  <c r="B234" i="2"/>
  <c r="A229" i="3"/>
  <c r="B228" i="3"/>
  <c r="K159" i="3" l="1"/>
  <c r="G159" i="3" s="1"/>
  <c r="M159" i="3" a="1"/>
  <c r="M159" i="3" s="1"/>
  <c r="D160" i="3" s="1"/>
  <c r="U61" i="2"/>
  <c r="V61" i="2" s="1"/>
  <c r="T97" i="3"/>
  <c r="U97" i="3" s="1"/>
  <c r="V97" i="3" s="1"/>
  <c r="O97" i="3"/>
  <c r="C45" i="5"/>
  <c r="G45" i="5" s="1"/>
  <c r="U45" i="5"/>
  <c r="V45" i="5" s="1"/>
  <c r="A226" i="5"/>
  <c r="B225" i="5"/>
  <c r="D62" i="2"/>
  <c r="K62" i="2" s="1"/>
  <c r="P61" i="2"/>
  <c r="Q61" i="2" s="1"/>
  <c r="A236" i="2"/>
  <c r="B235" i="2"/>
  <c r="A230" i="3"/>
  <c r="B229" i="3"/>
  <c r="K160" i="3" l="1"/>
  <c r="G160" i="3" s="1"/>
  <c r="M160" i="3" a="1"/>
  <c r="M160" i="3" s="1"/>
  <c r="P97" i="3"/>
  <c r="Q97" i="3" s="1"/>
  <c r="R97" i="3" s="1" a="1"/>
  <c r="R97" i="3" s="1"/>
  <c r="E98" i="3" s="1"/>
  <c r="L98" i="3" s="1"/>
  <c r="H98" i="3" s="1"/>
  <c r="D46" i="5"/>
  <c r="K46" i="5" s="1"/>
  <c r="P45" i="5"/>
  <c r="Q45" i="5" s="1"/>
  <c r="A227" i="5"/>
  <c r="B226" i="5"/>
  <c r="R61" i="2" a="1"/>
  <c r="R61" i="2" s="1"/>
  <c r="H61" i="2"/>
  <c r="M62" i="2" a="1"/>
  <c r="M62" i="2" s="1"/>
  <c r="A237" i="2"/>
  <c r="B236" i="2"/>
  <c r="B230" i="3"/>
  <c r="A231" i="3"/>
  <c r="D161" i="3" l="1"/>
  <c r="N98" i="3" a="1"/>
  <c r="N98" i="3" s="1"/>
  <c r="F98" i="3"/>
  <c r="R45" i="5" a="1"/>
  <c r="R45" i="5" s="1"/>
  <c r="H45" i="5"/>
  <c r="M46" i="5" a="1"/>
  <c r="M46" i="5" s="1"/>
  <c r="A228" i="5"/>
  <c r="B227" i="5"/>
  <c r="E62" i="2"/>
  <c r="A238" i="2"/>
  <c r="B237" i="2"/>
  <c r="B231" i="3"/>
  <c r="A232" i="3"/>
  <c r="M161" i="3" l="1" a="1"/>
  <c r="M161" i="3" s="1"/>
  <c r="K161" i="3"/>
  <c r="G161" i="3" s="1"/>
  <c r="T98" i="3"/>
  <c r="U98" i="3" s="1"/>
  <c r="V98" i="3" s="1"/>
  <c r="O98" i="3"/>
  <c r="E46" i="5"/>
  <c r="N46" i="5" a="1"/>
  <c r="N46" i="5" s="1"/>
  <c r="T46" i="5" s="1"/>
  <c r="A229" i="5"/>
  <c r="B228" i="5"/>
  <c r="N62" i="2" a="1"/>
  <c r="N62" i="2" s="1"/>
  <c r="L62" i="2"/>
  <c r="F62" i="2"/>
  <c r="A239" i="2"/>
  <c r="B238" i="2"/>
  <c r="A233" i="3"/>
  <c r="B232" i="3"/>
  <c r="D162" i="3" l="1"/>
  <c r="P98" i="3"/>
  <c r="Q98" i="3" s="1"/>
  <c r="R98" i="3" s="1" a="1"/>
  <c r="R98" i="3" s="1"/>
  <c r="E99" i="3" s="1"/>
  <c r="L99" i="3" s="1"/>
  <c r="H99" i="3" s="1"/>
  <c r="F46" i="5"/>
  <c r="L46" i="5"/>
  <c r="C46" i="5"/>
  <c r="G46" i="5" s="1"/>
  <c r="U46" i="5"/>
  <c r="V46" i="5" s="1"/>
  <c r="O46" i="5"/>
  <c r="A230" i="5"/>
  <c r="B229" i="5"/>
  <c r="T62" i="2"/>
  <c r="O62" i="2"/>
  <c r="A240" i="2"/>
  <c r="B239" i="2"/>
  <c r="B233" i="3"/>
  <c r="A234" i="3"/>
  <c r="M162" i="3" l="1" a="1"/>
  <c r="M162" i="3" s="1"/>
  <c r="K162" i="3"/>
  <c r="G162" i="3" s="1"/>
  <c r="F99" i="3"/>
  <c r="N99" i="3" a="1"/>
  <c r="N99" i="3" s="1"/>
  <c r="P46" i="5"/>
  <c r="Q46" i="5" s="1"/>
  <c r="D47" i="5"/>
  <c r="K47" i="5" s="1"/>
  <c r="A231" i="5"/>
  <c r="B230" i="5"/>
  <c r="C62" i="2"/>
  <c r="G62" i="2" s="1"/>
  <c r="U62" i="2"/>
  <c r="V62" i="2" s="1"/>
  <c r="A241" i="2"/>
  <c r="B240" i="2"/>
  <c r="A235" i="3"/>
  <c r="B234" i="3"/>
  <c r="D163" i="3" l="1"/>
  <c r="K163" i="3"/>
  <c r="M163" i="3" a="1"/>
  <c r="M163" i="3" s="1"/>
  <c r="G163" i="3"/>
  <c r="T99" i="3"/>
  <c r="U99" i="3" s="1"/>
  <c r="V99" i="3" s="1"/>
  <c r="O99" i="3"/>
  <c r="M47" i="5" a="1"/>
  <c r="M47" i="5" s="1"/>
  <c r="R46" i="5" a="1"/>
  <c r="R46" i="5" s="1"/>
  <c r="H46" i="5"/>
  <c r="A232" i="5"/>
  <c r="B231" i="5"/>
  <c r="D63" i="2"/>
  <c r="K63" i="2" s="1"/>
  <c r="P62" i="2"/>
  <c r="Q62" i="2" s="1"/>
  <c r="A242" i="2"/>
  <c r="B241" i="2"/>
  <c r="A236" i="3"/>
  <c r="B235" i="3"/>
  <c r="D164" i="3" l="1"/>
  <c r="K164" i="3" s="1"/>
  <c r="G164" i="3" s="1"/>
  <c r="M164" i="3" a="1"/>
  <c r="M164" i="3" s="1"/>
  <c r="P99" i="3"/>
  <c r="Q99" i="3" s="1"/>
  <c r="R99" i="3" s="1" a="1"/>
  <c r="R99" i="3" s="1"/>
  <c r="E100" i="3" s="1"/>
  <c r="L100" i="3" s="1"/>
  <c r="H100" i="3" s="1"/>
  <c r="E47" i="5"/>
  <c r="L47" i="5" s="1"/>
  <c r="A233" i="5"/>
  <c r="B232" i="5"/>
  <c r="R62" i="2" a="1"/>
  <c r="R62" i="2" s="1"/>
  <c r="H62" i="2"/>
  <c r="M63" i="2" a="1"/>
  <c r="M63" i="2" s="1"/>
  <c r="A243" i="2"/>
  <c r="B242" i="2"/>
  <c r="B236" i="3"/>
  <c r="A237" i="3"/>
  <c r="D165" i="3" l="1"/>
  <c r="K165" i="3"/>
  <c r="G165" i="3" s="1"/>
  <c r="M165" i="3" a="1"/>
  <c r="M165" i="3" s="1"/>
  <c r="N100" i="3" a="1"/>
  <c r="N100" i="3" s="1"/>
  <c r="F100" i="3"/>
  <c r="N47" i="5" a="1"/>
  <c r="N47" i="5" s="1"/>
  <c r="F47" i="5"/>
  <c r="A234" i="5"/>
  <c r="B233" i="5"/>
  <c r="E63" i="2"/>
  <c r="F63" i="2" s="1"/>
  <c r="A244" i="2"/>
  <c r="B243" i="2"/>
  <c r="A238" i="3"/>
  <c r="B237" i="3"/>
  <c r="D166" i="3" l="1"/>
  <c r="K166" i="3" s="1"/>
  <c r="G166" i="3" s="1"/>
  <c r="M166" i="3" a="1"/>
  <c r="M166" i="3" s="1"/>
  <c r="T100" i="3"/>
  <c r="U100" i="3" s="1"/>
  <c r="V100" i="3" s="1"/>
  <c r="O100" i="3"/>
  <c r="P100" i="3" s="1"/>
  <c r="Q100" i="3" s="1"/>
  <c r="R100" i="3" s="1" a="1"/>
  <c r="R100" i="3" s="1"/>
  <c r="E101" i="3" s="1"/>
  <c r="L101" i="3" s="1"/>
  <c r="H101" i="3" s="1"/>
  <c r="O47" i="5"/>
  <c r="T47" i="5"/>
  <c r="A235" i="5"/>
  <c r="B234" i="5"/>
  <c r="L63" i="2"/>
  <c r="N63" i="2" a="1"/>
  <c r="N63" i="2" s="1"/>
  <c r="T63" i="2" s="1"/>
  <c r="C63" i="2" s="1"/>
  <c r="G63" i="2" s="1"/>
  <c r="D64" i="2" s="1"/>
  <c r="K64" i="2" s="1"/>
  <c r="A245" i="2"/>
  <c r="B244" i="2"/>
  <c r="A239" i="3"/>
  <c r="B238" i="3"/>
  <c r="L74" i="2"/>
  <c r="D167" i="3" l="1"/>
  <c r="N101" i="3" a="1"/>
  <c r="N101" i="3" s="1"/>
  <c r="F101" i="3"/>
  <c r="C47" i="5"/>
  <c r="G47" i="5" s="1"/>
  <c r="U47" i="5"/>
  <c r="V47" i="5" s="1"/>
  <c r="A236" i="5"/>
  <c r="B235" i="5"/>
  <c r="U63" i="2"/>
  <c r="V63" i="2" s="1"/>
  <c r="O63" i="2"/>
  <c r="P63" i="2" s="1"/>
  <c r="Q63" i="2" s="1"/>
  <c r="M64" i="2" a="1"/>
  <c r="M64" i="2" s="1"/>
  <c r="A246" i="2"/>
  <c r="B245" i="2"/>
  <c r="B239" i="3"/>
  <c r="A240" i="3"/>
  <c r="K167" i="3" l="1"/>
  <c r="G167" i="3" s="1"/>
  <c r="M167" i="3" a="1"/>
  <c r="M167" i="3" s="1"/>
  <c r="O101" i="3"/>
  <c r="T101" i="3"/>
  <c r="U101" i="3" s="1"/>
  <c r="V101" i="3" s="1"/>
  <c r="P47" i="5"/>
  <c r="Q47" i="5" s="1"/>
  <c r="D48" i="5"/>
  <c r="K48" i="5" s="1"/>
  <c r="A237" i="5"/>
  <c r="B236" i="5"/>
  <c r="R63" i="2" a="1"/>
  <c r="R63" i="2" s="1"/>
  <c r="H63" i="2"/>
  <c r="A247" i="2"/>
  <c r="B246" i="2"/>
  <c r="B240" i="3"/>
  <c r="A241" i="3"/>
  <c r="D168" i="3" l="1"/>
  <c r="P101" i="3"/>
  <c r="Q101" i="3" s="1"/>
  <c r="R101" i="3" s="1" a="1"/>
  <c r="R101" i="3" s="1"/>
  <c r="E102" i="3" s="1"/>
  <c r="L102" i="3" s="1"/>
  <c r="H102" i="3" s="1"/>
  <c r="H47" i="5"/>
  <c r="R47" i="5" a="1"/>
  <c r="R47" i="5" s="1"/>
  <c r="M48" i="5" a="1"/>
  <c r="M48" i="5" s="1"/>
  <c r="A238" i="5"/>
  <c r="B237" i="5"/>
  <c r="E64" i="2"/>
  <c r="N64" i="2" s="1" a="1"/>
  <c r="N64" i="2" s="1"/>
  <c r="A248" i="2"/>
  <c r="B247" i="2"/>
  <c r="A242" i="3"/>
  <c r="B241" i="3"/>
  <c r="K168" i="3" l="1"/>
  <c r="G168" i="3" s="1"/>
  <c r="M168" i="3" a="1"/>
  <c r="M168" i="3" s="1"/>
  <c r="N102" i="3" a="1"/>
  <c r="N102" i="3" s="1"/>
  <c r="F102" i="3"/>
  <c r="E48" i="5"/>
  <c r="L48" i="5" s="1"/>
  <c r="L64" i="2"/>
  <c r="O64" i="2" s="1"/>
  <c r="A239" i="5"/>
  <c r="B238" i="5"/>
  <c r="F64" i="2"/>
  <c r="T64" i="2"/>
  <c r="A249" i="2"/>
  <c r="B248" i="2"/>
  <c r="A243" i="3"/>
  <c r="B242" i="3"/>
  <c r="D169" i="3" l="1"/>
  <c r="T102" i="3"/>
  <c r="U102" i="3" s="1"/>
  <c r="V102" i="3" s="1"/>
  <c r="O102" i="3"/>
  <c r="N48" i="5" a="1"/>
  <c r="N48" i="5" s="1"/>
  <c r="F48" i="5"/>
  <c r="A240" i="5"/>
  <c r="B239" i="5"/>
  <c r="U64" i="2"/>
  <c r="V64" i="2" s="1"/>
  <c r="C64" i="2"/>
  <c r="G64" i="2" s="1"/>
  <c r="D65" i="2" s="1"/>
  <c r="K65" i="2" s="1"/>
  <c r="S82" i="2"/>
  <c r="A250" i="2"/>
  <c r="B249" i="2"/>
  <c r="B243" i="3"/>
  <c r="A244" i="3"/>
  <c r="K169" i="3" l="1"/>
  <c r="G169" i="3" s="1"/>
  <c r="M169" i="3" a="1"/>
  <c r="M169" i="3" s="1"/>
  <c r="D170" i="3" s="1"/>
  <c r="P102" i="3"/>
  <c r="Q102" i="3" s="1"/>
  <c r="R102" i="3" s="1" a="1"/>
  <c r="R102" i="3" s="1"/>
  <c r="E103" i="3" s="1"/>
  <c r="L103" i="3" s="1"/>
  <c r="H103" i="3" s="1"/>
  <c r="O48" i="5"/>
  <c r="T48" i="5"/>
  <c r="A241" i="5"/>
  <c r="B240" i="5"/>
  <c r="M65" i="2" a="1"/>
  <c r="M65" i="2" s="1"/>
  <c r="P64" i="2"/>
  <c r="Q64" i="2" s="1"/>
  <c r="S83" i="2"/>
  <c r="A251" i="2"/>
  <c r="B250" i="2"/>
  <c r="A245" i="3"/>
  <c r="B244" i="3"/>
  <c r="K170" i="3" l="1"/>
  <c r="G170" i="3" s="1"/>
  <c r="M170" i="3" a="1"/>
  <c r="M170" i="3" s="1"/>
  <c r="F103" i="3"/>
  <c r="N103" i="3" a="1"/>
  <c r="N103" i="3" s="1"/>
  <c r="C48" i="5"/>
  <c r="G48" i="5" s="1"/>
  <c r="D49" i="5" s="1"/>
  <c r="K49" i="5" s="1"/>
  <c r="U48" i="5"/>
  <c r="V48" i="5" s="1"/>
  <c r="A242" i="5"/>
  <c r="B241" i="5"/>
  <c r="R64" i="2" a="1"/>
  <c r="R64" i="2" s="1"/>
  <c r="H64" i="2"/>
  <c r="S65" i="2"/>
  <c r="S79" i="2"/>
  <c r="S84" i="2"/>
  <c r="A252" i="2"/>
  <c r="B251" i="2"/>
  <c r="B245" i="3"/>
  <c r="A246" i="3"/>
  <c r="P48" i="5" l="1"/>
  <c r="Q48" i="5" s="1"/>
  <c r="D171" i="3"/>
  <c r="T103" i="3"/>
  <c r="U103" i="3" s="1"/>
  <c r="V103" i="3" s="1"/>
  <c r="O103" i="3"/>
  <c r="R48" i="5" a="1"/>
  <c r="R48" i="5" s="1"/>
  <c r="H48" i="5"/>
  <c r="M49" i="5" a="1"/>
  <c r="M49" i="5" s="1"/>
  <c r="A243" i="5"/>
  <c r="B242" i="5"/>
  <c r="E65" i="2"/>
  <c r="S85" i="2"/>
  <c r="A253" i="2"/>
  <c r="B252" i="2"/>
  <c r="A247" i="3"/>
  <c r="B246" i="3"/>
  <c r="K171" i="3" l="1"/>
  <c r="G171" i="3" s="1"/>
  <c r="M171" i="3" a="1"/>
  <c r="M171" i="3" s="1"/>
  <c r="D172" i="3" s="1"/>
  <c r="P103" i="3"/>
  <c r="Q103" i="3" s="1"/>
  <c r="R103" i="3" s="1" a="1"/>
  <c r="R103" i="3" s="1"/>
  <c r="E104" i="3" s="1"/>
  <c r="L104" i="3" s="1"/>
  <c r="H104" i="3" s="1"/>
  <c r="S49" i="5"/>
  <c r="E49" i="5"/>
  <c r="L49" i="5" s="1"/>
  <c r="A244" i="5"/>
  <c r="B243" i="5"/>
  <c r="N65" i="2" a="1"/>
  <c r="N65" i="2" s="1"/>
  <c r="L65" i="2"/>
  <c r="F65" i="2"/>
  <c r="A254" i="2"/>
  <c r="B253" i="2"/>
  <c r="B247" i="3"/>
  <c r="A248" i="3"/>
  <c r="K172" i="3" l="1"/>
  <c r="G172" i="3" s="1"/>
  <c r="M172" i="3" a="1"/>
  <c r="M172" i="3" s="1"/>
  <c r="F104" i="3"/>
  <c r="N104" i="3" a="1"/>
  <c r="N104" i="3" s="1"/>
  <c r="N49" i="5" a="1"/>
  <c r="N49" i="5" s="1"/>
  <c r="F49" i="5"/>
  <c r="A245" i="5"/>
  <c r="B244" i="5"/>
  <c r="T65" i="2"/>
  <c r="O65" i="2"/>
  <c r="A255" i="2"/>
  <c r="B254" i="2"/>
  <c r="B248" i="3"/>
  <c r="A249" i="3"/>
  <c r="D173" i="3" l="1"/>
  <c r="T104" i="3"/>
  <c r="U104" i="3" s="1"/>
  <c r="V104" i="3" s="1"/>
  <c r="O104" i="3"/>
  <c r="T49" i="5"/>
  <c r="O49" i="5"/>
  <c r="A246" i="5"/>
  <c r="B245" i="5"/>
  <c r="C65" i="2"/>
  <c r="G65" i="2" s="1"/>
  <c r="D66" i="2" s="1"/>
  <c r="K66" i="2" s="1"/>
  <c r="U65" i="2"/>
  <c r="V65" i="2" s="1"/>
  <c r="A256" i="2"/>
  <c r="B255" i="2"/>
  <c r="B249" i="3"/>
  <c r="A250" i="3"/>
  <c r="M173" i="3" l="1" a="1"/>
  <c r="M173" i="3" s="1"/>
  <c r="K173" i="3"/>
  <c r="G173" i="3" s="1"/>
  <c r="P104" i="3"/>
  <c r="Q104" i="3" s="1"/>
  <c r="R104" i="3" s="1" a="1"/>
  <c r="R104" i="3" s="1"/>
  <c r="E105" i="3" s="1"/>
  <c r="L105" i="3" s="1"/>
  <c r="H105" i="3" s="1"/>
  <c r="C49" i="5"/>
  <c r="G49" i="5" s="1"/>
  <c r="U49" i="5"/>
  <c r="V49" i="5" s="1"/>
  <c r="M66" i="2" a="1"/>
  <c r="M66" i="2" s="1"/>
  <c r="S66" i="2" s="1"/>
  <c r="A247" i="5"/>
  <c r="B246" i="5"/>
  <c r="P65" i="2"/>
  <c r="Q65" i="2" s="1"/>
  <c r="A257" i="2"/>
  <c r="B256" i="2"/>
  <c r="A251" i="3"/>
  <c r="B250" i="3"/>
  <c r="D174" i="3" l="1"/>
  <c r="N105" i="3" a="1"/>
  <c r="N105" i="3" s="1"/>
  <c r="F105" i="3"/>
  <c r="P49" i="5"/>
  <c r="Q49" i="5" s="1"/>
  <c r="D50" i="5"/>
  <c r="K50" i="5" s="1"/>
  <c r="A248" i="5"/>
  <c r="B247" i="5"/>
  <c r="R65" i="2" a="1"/>
  <c r="R65" i="2" s="1"/>
  <c r="H65" i="2"/>
  <c r="A258" i="2"/>
  <c r="B257" i="2"/>
  <c r="B251" i="3"/>
  <c r="A252" i="3"/>
  <c r="K174" i="3" l="1"/>
  <c r="G174" i="3" s="1"/>
  <c r="M174" i="3" a="1"/>
  <c r="M174" i="3" s="1"/>
  <c r="D175" i="3" s="1"/>
  <c r="T105" i="3"/>
  <c r="U105" i="3" s="1"/>
  <c r="V105" i="3" s="1"/>
  <c r="O105" i="3"/>
  <c r="M50" i="5" a="1"/>
  <c r="M50" i="5" s="1"/>
  <c r="R49" i="5" a="1"/>
  <c r="R49" i="5" s="1"/>
  <c r="H49" i="5"/>
  <c r="A249" i="5"/>
  <c r="B248" i="5"/>
  <c r="E66" i="2"/>
  <c r="N66" i="2" a="1"/>
  <c r="N66" i="2" s="1"/>
  <c r="A259" i="2"/>
  <c r="B258" i="2"/>
  <c r="A253" i="3"/>
  <c r="B252" i="3"/>
  <c r="K175" i="3" l="1"/>
  <c r="M175" i="3" a="1"/>
  <c r="M175" i="3" s="1"/>
  <c r="D176" i="3" s="1"/>
  <c r="G175" i="3"/>
  <c r="P105" i="3"/>
  <c r="Q105" i="3" s="1"/>
  <c r="R105" i="3" s="1" a="1"/>
  <c r="R105" i="3" s="1"/>
  <c r="E106" i="3" s="1"/>
  <c r="L106" i="3" s="1"/>
  <c r="H106" i="3" s="1"/>
  <c r="E50" i="5"/>
  <c r="L50" i="5" s="1"/>
  <c r="F66" i="2"/>
  <c r="L66" i="2"/>
  <c r="O66" i="2" s="1"/>
  <c r="A250" i="5"/>
  <c r="B249" i="5"/>
  <c r="T66" i="2"/>
  <c r="A260" i="2"/>
  <c r="B259" i="2"/>
  <c r="B253" i="3"/>
  <c r="A254" i="3"/>
  <c r="K176" i="3" l="1"/>
  <c r="G176" i="3" s="1"/>
  <c r="M176" i="3" a="1"/>
  <c r="M176" i="3" s="1"/>
  <c r="F106" i="3"/>
  <c r="N106" i="3" a="1"/>
  <c r="N106" i="3" s="1"/>
  <c r="N50" i="5" a="1"/>
  <c r="N50" i="5" s="1"/>
  <c r="F50" i="5"/>
  <c r="A251" i="5"/>
  <c r="B250" i="5"/>
  <c r="C66" i="2"/>
  <c r="G66" i="2" s="1"/>
  <c r="D67" i="2" s="1"/>
  <c r="U66" i="2"/>
  <c r="V66" i="2" s="1"/>
  <c r="A261" i="2"/>
  <c r="B260" i="2"/>
  <c r="A255" i="3"/>
  <c r="B254" i="3"/>
  <c r="D177" i="3" l="1"/>
  <c r="T106" i="3"/>
  <c r="U106" i="3" s="1"/>
  <c r="V106" i="3" s="1"/>
  <c r="O106" i="3"/>
  <c r="T50" i="5"/>
  <c r="O50" i="5"/>
  <c r="A252" i="5"/>
  <c r="B251" i="5"/>
  <c r="M67" i="2" a="1"/>
  <c r="M67" i="2" s="1"/>
  <c r="P66" i="2"/>
  <c r="Q66" i="2" s="1"/>
  <c r="A262" i="2"/>
  <c r="B261" i="2"/>
  <c r="A256" i="3"/>
  <c r="B255" i="3"/>
  <c r="K177" i="3" l="1"/>
  <c r="G177" i="3" s="1"/>
  <c r="M177" i="3" a="1"/>
  <c r="M177" i="3" s="1"/>
  <c r="D178" i="3" s="1"/>
  <c r="P106" i="3"/>
  <c r="Q106" i="3" s="1"/>
  <c r="R106" i="3" s="1" a="1"/>
  <c r="R106" i="3" s="1"/>
  <c r="E107" i="3" s="1"/>
  <c r="L107" i="3" s="1"/>
  <c r="H107" i="3" s="1"/>
  <c r="C50" i="5"/>
  <c r="G50" i="5" s="1"/>
  <c r="U50" i="5"/>
  <c r="V50" i="5" s="1"/>
  <c r="A253" i="5"/>
  <c r="B252" i="5"/>
  <c r="R66" i="2" a="1"/>
  <c r="R66" i="2" s="1"/>
  <c r="H66" i="2"/>
  <c r="S67" i="2"/>
  <c r="A263" i="2"/>
  <c r="B262" i="2"/>
  <c r="A257" i="3"/>
  <c r="B256" i="3"/>
  <c r="K178" i="3" l="1"/>
  <c r="M178" i="3" a="1"/>
  <c r="M178" i="3" s="1"/>
  <c r="G178" i="3"/>
  <c r="F107" i="3"/>
  <c r="N107" i="3" a="1"/>
  <c r="N107" i="3" s="1"/>
  <c r="P50" i="5"/>
  <c r="Q50" i="5" s="1"/>
  <c r="D51" i="5"/>
  <c r="K51" i="5" s="1"/>
  <c r="A254" i="5"/>
  <c r="B253" i="5"/>
  <c r="E67" i="2"/>
  <c r="A264" i="2"/>
  <c r="B263" i="2"/>
  <c r="B257" i="3"/>
  <c r="A258" i="3"/>
  <c r="D179" i="3" l="1"/>
  <c r="K179" i="3"/>
  <c r="G179" i="3" s="1"/>
  <c r="M179" i="3" a="1"/>
  <c r="M179" i="3" s="1"/>
  <c r="T107" i="3"/>
  <c r="U107" i="3" s="1"/>
  <c r="V107" i="3" s="1"/>
  <c r="O107" i="3"/>
  <c r="H50" i="5"/>
  <c r="R50" i="5" a="1"/>
  <c r="R50" i="5" s="1"/>
  <c r="M51" i="5" a="1"/>
  <c r="M51" i="5" s="1"/>
  <c r="A255" i="5"/>
  <c r="B254" i="5"/>
  <c r="N67" i="2" a="1"/>
  <c r="N67" i="2" s="1"/>
  <c r="F67" i="2"/>
  <c r="A265" i="2"/>
  <c r="B264" i="2"/>
  <c r="A259" i="3"/>
  <c r="B258" i="3"/>
  <c r="D180" i="3" l="1"/>
  <c r="P107" i="3"/>
  <c r="Q107" i="3" s="1"/>
  <c r="R107" i="3" s="1" a="1"/>
  <c r="R107" i="3" s="1"/>
  <c r="E108" i="3" s="1"/>
  <c r="L108" i="3" s="1"/>
  <c r="H108" i="3" s="1"/>
  <c r="E51" i="5"/>
  <c r="L51" i="5" s="1"/>
  <c r="A256" i="5"/>
  <c r="B255" i="5"/>
  <c r="T67" i="2"/>
  <c r="O67" i="2"/>
  <c r="A266" i="2"/>
  <c r="B265" i="2"/>
  <c r="B259" i="3"/>
  <c r="A260" i="3"/>
  <c r="K180" i="3" l="1"/>
  <c r="G180" i="3" s="1"/>
  <c r="M180" i="3" a="1"/>
  <c r="M180" i="3" s="1"/>
  <c r="N108" i="3" a="1"/>
  <c r="N108" i="3" s="1"/>
  <c r="F108" i="3"/>
  <c r="N51" i="5" a="1"/>
  <c r="N51" i="5" s="1"/>
  <c r="F51" i="5"/>
  <c r="A257" i="5"/>
  <c r="B256" i="5"/>
  <c r="C67" i="2"/>
  <c r="G67" i="2" s="1"/>
  <c r="U67" i="2"/>
  <c r="V67" i="2" s="1"/>
  <c r="A267" i="2"/>
  <c r="B266" i="2"/>
  <c r="A261" i="3"/>
  <c r="B260" i="3"/>
  <c r="D181" i="3" l="1"/>
  <c r="T108" i="3"/>
  <c r="U108" i="3" s="1"/>
  <c r="V108" i="3" s="1"/>
  <c r="O108" i="3"/>
  <c r="P108" i="3" s="1"/>
  <c r="Q108" i="3" s="1"/>
  <c r="R108" i="3" s="1" a="1"/>
  <c r="R108" i="3" s="1"/>
  <c r="E109" i="3" s="1"/>
  <c r="L109" i="3" s="1"/>
  <c r="H109" i="3" s="1"/>
  <c r="O51" i="5"/>
  <c r="T51" i="5"/>
  <c r="A258" i="5"/>
  <c r="B257" i="5"/>
  <c r="D68" i="2"/>
  <c r="K68" i="2" s="1"/>
  <c r="P67" i="2"/>
  <c r="Q67" i="2" s="1"/>
  <c r="A268" i="2"/>
  <c r="B267" i="2"/>
  <c r="B261" i="3"/>
  <c r="A262" i="3"/>
  <c r="K181" i="3" l="1"/>
  <c r="G181" i="3" s="1"/>
  <c r="M181" i="3" a="1"/>
  <c r="M181" i="3" s="1"/>
  <c r="D182" i="3" s="1"/>
  <c r="N109" i="3" a="1"/>
  <c r="N109" i="3" s="1"/>
  <c r="F109" i="3"/>
  <c r="C51" i="5"/>
  <c r="G51" i="5" s="1"/>
  <c r="U51" i="5"/>
  <c r="V51" i="5" s="1"/>
  <c r="A259" i="5"/>
  <c r="B258" i="5"/>
  <c r="R67" i="2" a="1"/>
  <c r="R67" i="2" s="1"/>
  <c r="H67" i="2"/>
  <c r="M68" i="2" a="1"/>
  <c r="M68" i="2" s="1"/>
  <c r="A269" i="2"/>
  <c r="B268" i="2"/>
  <c r="B262" i="3"/>
  <c r="A263" i="3"/>
  <c r="K182" i="3" l="1"/>
  <c r="M182" i="3" a="1"/>
  <c r="M182" i="3" s="1"/>
  <c r="D183" i="3" s="1"/>
  <c r="G182" i="3"/>
  <c r="O109" i="3"/>
  <c r="T109" i="3"/>
  <c r="U109" i="3" s="1"/>
  <c r="V109" i="3" s="1"/>
  <c r="P51" i="5"/>
  <c r="Q51" i="5" s="1"/>
  <c r="D52" i="5"/>
  <c r="K52" i="5" s="1"/>
  <c r="A260" i="5"/>
  <c r="B259" i="5"/>
  <c r="E68" i="2"/>
  <c r="A270" i="2"/>
  <c r="B269" i="2"/>
  <c r="A264" i="3"/>
  <c r="B263" i="3"/>
  <c r="K183" i="3" l="1"/>
  <c r="G183" i="3" s="1"/>
  <c r="M183" i="3" a="1"/>
  <c r="M183" i="3" s="1"/>
  <c r="P109" i="3"/>
  <c r="Q109" i="3" s="1"/>
  <c r="R109" i="3" s="1" a="1"/>
  <c r="R109" i="3" s="1"/>
  <c r="E110" i="3" s="1"/>
  <c r="L110" i="3" s="1"/>
  <c r="H110" i="3" s="1"/>
  <c r="M52" i="5" a="1"/>
  <c r="M52" i="5" s="1"/>
  <c r="R51" i="5" a="1"/>
  <c r="R51" i="5" s="1"/>
  <c r="H51" i="5"/>
  <c r="A261" i="5"/>
  <c r="B260" i="5"/>
  <c r="N68" i="2" a="1"/>
  <c r="N68" i="2" s="1"/>
  <c r="T68" i="2" s="1"/>
  <c r="L68" i="2"/>
  <c r="F68" i="2"/>
  <c r="A271" i="2"/>
  <c r="B270" i="2"/>
  <c r="B264" i="3"/>
  <c r="A265" i="3"/>
  <c r="D184" i="3" l="1"/>
  <c r="F110" i="3"/>
  <c r="N110" i="3" a="1"/>
  <c r="N110" i="3" s="1"/>
  <c r="E52" i="5"/>
  <c r="L52" i="5" s="1"/>
  <c r="A262" i="5"/>
  <c r="B261" i="5"/>
  <c r="O68" i="2"/>
  <c r="C68" i="2"/>
  <c r="G68" i="2" s="1"/>
  <c r="U68" i="2"/>
  <c r="V68" i="2" s="1"/>
  <c r="A272" i="2"/>
  <c r="B271" i="2"/>
  <c r="A266" i="3"/>
  <c r="B265" i="3"/>
  <c r="M184" i="3" l="1" a="1"/>
  <c r="M184" i="3" s="1"/>
  <c r="K184" i="3"/>
  <c r="G184" i="3" s="1"/>
  <c r="T110" i="3"/>
  <c r="U110" i="3" s="1"/>
  <c r="V110" i="3" s="1"/>
  <c r="O110" i="3"/>
  <c r="P110" i="3" s="1"/>
  <c r="Q110" i="3" s="1"/>
  <c r="R110" i="3" s="1" a="1"/>
  <c r="R110" i="3" s="1"/>
  <c r="E111" i="3" s="1"/>
  <c r="L111" i="3" s="1"/>
  <c r="H111" i="3" s="1"/>
  <c r="N52" i="5" a="1"/>
  <c r="N52" i="5" s="1"/>
  <c r="F52" i="5"/>
  <c r="A263" i="5"/>
  <c r="B262" i="5"/>
  <c r="D69" i="2"/>
  <c r="K69" i="2" s="1"/>
  <c r="P68" i="2"/>
  <c r="Q68" i="2" s="1"/>
  <c r="A273" i="2"/>
  <c r="B272" i="2"/>
  <c r="A267" i="3"/>
  <c r="B266" i="3"/>
  <c r="D185" i="3" l="1"/>
  <c r="N111" i="3" a="1"/>
  <c r="N111" i="3" s="1"/>
  <c r="F111" i="3"/>
  <c r="T52" i="5"/>
  <c r="O52" i="5"/>
  <c r="A264" i="5"/>
  <c r="B263" i="5"/>
  <c r="R68" i="2" a="1"/>
  <c r="R68" i="2" s="1"/>
  <c r="H68" i="2"/>
  <c r="M69" i="2" a="1"/>
  <c r="M69" i="2" s="1"/>
  <c r="A274" i="2"/>
  <c r="B273" i="2"/>
  <c r="B267" i="3"/>
  <c r="A268" i="3"/>
  <c r="K185" i="3" l="1"/>
  <c r="G185" i="3" s="1"/>
  <c r="M185" i="3" a="1"/>
  <c r="M185" i="3" s="1"/>
  <c r="D186" i="3" s="1"/>
  <c r="O111" i="3"/>
  <c r="P111" i="3" s="1"/>
  <c r="Q111" i="3" s="1"/>
  <c r="R111" i="3" s="1" a="1"/>
  <c r="R111" i="3" s="1"/>
  <c r="E112" i="3" s="1"/>
  <c r="L112" i="3" s="1"/>
  <c r="H112" i="3" s="1"/>
  <c r="T111" i="3"/>
  <c r="U111" i="3" s="1"/>
  <c r="V111" i="3" s="1"/>
  <c r="C52" i="5"/>
  <c r="G52" i="5" s="1"/>
  <c r="U52" i="5"/>
  <c r="V52" i="5" s="1"/>
  <c r="A265" i="5"/>
  <c r="B264" i="5"/>
  <c r="E69" i="2"/>
  <c r="A275" i="2"/>
  <c r="B274" i="2"/>
  <c r="B268" i="3"/>
  <c r="A269" i="3"/>
  <c r="L81" i="2"/>
  <c r="K186" i="3" l="1"/>
  <c r="M186" i="3" a="1"/>
  <c r="M186" i="3" s="1"/>
  <c r="G186" i="3"/>
  <c r="F112" i="3"/>
  <c r="N112" i="3" a="1"/>
  <c r="N112" i="3" s="1"/>
  <c r="P52" i="5"/>
  <c r="Q52" i="5" s="1"/>
  <c r="D53" i="5"/>
  <c r="K53" i="5" s="1"/>
  <c r="A266" i="5"/>
  <c r="B265" i="5"/>
  <c r="N69" i="2" a="1"/>
  <c r="N69" i="2" s="1"/>
  <c r="L69" i="2"/>
  <c r="F69" i="2"/>
  <c r="A276" i="2"/>
  <c r="B275" i="2"/>
  <c r="A270" i="3"/>
  <c r="B269" i="3"/>
  <c r="D187" i="3" l="1"/>
  <c r="K187" i="3"/>
  <c r="G187" i="3" s="1"/>
  <c r="M187" i="3" a="1"/>
  <c r="M187" i="3" s="1"/>
  <c r="D188" i="3" s="1"/>
  <c r="O112" i="3"/>
  <c r="T112" i="3"/>
  <c r="U112" i="3" s="1"/>
  <c r="V112" i="3" s="1"/>
  <c r="M53" i="5" a="1"/>
  <c r="M53" i="5" s="1"/>
  <c r="R52" i="5" a="1"/>
  <c r="R52" i="5" s="1"/>
  <c r="H52" i="5"/>
  <c r="A267" i="5"/>
  <c r="B266" i="5"/>
  <c r="T69" i="2"/>
  <c r="O69" i="2"/>
  <c r="A277" i="2"/>
  <c r="B276" i="2"/>
  <c r="A271" i="3"/>
  <c r="B270" i="3"/>
  <c r="K188" i="3" l="1"/>
  <c r="G188" i="3" s="1"/>
  <c r="M188" i="3" a="1"/>
  <c r="M188" i="3" s="1"/>
  <c r="D189" i="3" s="1"/>
  <c r="P112" i="3"/>
  <c r="Q112" i="3" s="1"/>
  <c r="R112" i="3" s="1" a="1"/>
  <c r="R112" i="3" s="1"/>
  <c r="E113" i="3" s="1"/>
  <c r="L113" i="3" s="1"/>
  <c r="H113" i="3" s="1"/>
  <c r="E53" i="5"/>
  <c r="L53" i="5" s="1"/>
  <c r="A268" i="5"/>
  <c r="B267" i="5"/>
  <c r="C69" i="2"/>
  <c r="G69" i="2" s="1"/>
  <c r="D70" i="2" s="1"/>
  <c r="K70" i="2" s="1"/>
  <c r="U69" i="2"/>
  <c r="V69" i="2" s="1"/>
  <c r="A278" i="2"/>
  <c r="B277" i="2"/>
  <c r="A272" i="3"/>
  <c r="B271" i="3"/>
  <c r="M189" i="3" l="1" a="1"/>
  <c r="M189" i="3" s="1"/>
  <c r="K189" i="3"/>
  <c r="G189" i="3"/>
  <c r="F113" i="3"/>
  <c r="N113" i="3" a="1"/>
  <c r="N113" i="3" s="1"/>
  <c r="N53" i="5" a="1"/>
  <c r="N53" i="5" s="1"/>
  <c r="F53" i="5"/>
  <c r="A269" i="5"/>
  <c r="B268" i="5"/>
  <c r="M70" i="2" a="1"/>
  <c r="M70" i="2" s="1"/>
  <c r="P69" i="2"/>
  <c r="Q69" i="2" s="1"/>
  <c r="A279" i="2"/>
  <c r="B278" i="2"/>
  <c r="A273" i="3"/>
  <c r="B272" i="3"/>
  <c r="D190" i="3" l="1"/>
  <c r="T113" i="3"/>
  <c r="U113" i="3" s="1"/>
  <c r="V113" i="3" s="1"/>
  <c r="O113" i="3"/>
  <c r="P113" i="3" s="1"/>
  <c r="Q113" i="3" s="1"/>
  <c r="R113" i="3" s="1" a="1"/>
  <c r="R113" i="3" s="1"/>
  <c r="E114" i="3" s="1"/>
  <c r="L114" i="3" s="1"/>
  <c r="H114" i="3" s="1"/>
  <c r="O53" i="5"/>
  <c r="T53" i="5"/>
  <c r="A270" i="5"/>
  <c r="B269" i="5"/>
  <c r="R69" i="2" a="1"/>
  <c r="R69" i="2" s="1"/>
  <c r="H69" i="2"/>
  <c r="A280" i="2"/>
  <c r="B279" i="2"/>
  <c r="A274" i="3"/>
  <c r="B273" i="3"/>
  <c r="K190" i="3" l="1"/>
  <c r="G190" i="3" s="1"/>
  <c r="M190" i="3" a="1"/>
  <c r="M190" i="3" s="1"/>
  <c r="D191" i="3" s="1"/>
  <c r="F114" i="3"/>
  <c r="N114" i="3" a="1"/>
  <c r="N114" i="3" s="1"/>
  <c r="C53" i="5"/>
  <c r="G53" i="5" s="1"/>
  <c r="U53" i="5"/>
  <c r="V53" i="5" s="1"/>
  <c r="A271" i="5"/>
  <c r="B270" i="5"/>
  <c r="E70" i="2"/>
  <c r="A281" i="2"/>
  <c r="B280" i="2"/>
  <c r="B274" i="3"/>
  <c r="A275" i="3"/>
  <c r="K191" i="3" l="1"/>
  <c r="G191" i="3" s="1"/>
  <c r="M191" i="3" a="1"/>
  <c r="M191" i="3" s="1"/>
  <c r="O114" i="3"/>
  <c r="P114" i="3" s="1"/>
  <c r="Q114" i="3" s="1"/>
  <c r="R114" i="3" s="1" a="1"/>
  <c r="R114" i="3" s="1"/>
  <c r="E115" i="3" s="1"/>
  <c r="L115" i="3" s="1"/>
  <c r="H115" i="3" s="1"/>
  <c r="T114" i="3"/>
  <c r="U114" i="3" s="1"/>
  <c r="V114" i="3" s="1"/>
  <c r="P53" i="5"/>
  <c r="Q53" i="5" s="1"/>
  <c r="D54" i="5"/>
  <c r="K54" i="5" s="1"/>
  <c r="A272" i="5"/>
  <c r="B271" i="5"/>
  <c r="N70" i="2" a="1"/>
  <c r="N70" i="2" s="1"/>
  <c r="L70" i="2"/>
  <c r="F70" i="2"/>
  <c r="S89" i="2"/>
  <c r="A282" i="2"/>
  <c r="B281" i="2"/>
  <c r="A276" i="3"/>
  <c r="B275" i="3"/>
  <c r="D192" i="3" l="1"/>
  <c r="N115" i="3" a="1"/>
  <c r="N115" i="3" s="1"/>
  <c r="F115" i="3"/>
  <c r="M54" i="5" a="1"/>
  <c r="M54" i="5" s="1"/>
  <c r="H53" i="5"/>
  <c r="R53" i="5" a="1"/>
  <c r="R53" i="5" s="1"/>
  <c r="A273" i="5"/>
  <c r="B272" i="5"/>
  <c r="T70" i="2"/>
  <c r="O70" i="2"/>
  <c r="A283" i="2"/>
  <c r="B282" i="2"/>
  <c r="A277" i="3"/>
  <c r="B276" i="3"/>
  <c r="K192" i="3" l="1"/>
  <c r="G192" i="3" s="1"/>
  <c r="M192" i="3" a="1"/>
  <c r="M192" i="3" s="1"/>
  <c r="D193" i="3" s="1"/>
  <c r="O115" i="3"/>
  <c r="T115" i="3"/>
  <c r="U115" i="3" s="1"/>
  <c r="V115" i="3" s="1"/>
  <c r="E54" i="5"/>
  <c r="L54" i="5" s="1"/>
  <c r="A274" i="5"/>
  <c r="B273" i="5"/>
  <c r="U70" i="2"/>
  <c r="V70" i="2" s="1"/>
  <c r="C70" i="2"/>
  <c r="G70" i="2" s="1"/>
  <c r="D71" i="2" s="1"/>
  <c r="K71" i="2" s="1"/>
  <c r="S90" i="2"/>
  <c r="A284" i="2"/>
  <c r="B283" i="2"/>
  <c r="B277" i="3"/>
  <c r="A278" i="3"/>
  <c r="K193" i="3" l="1"/>
  <c r="G193" i="3" s="1"/>
  <c r="M193" i="3" a="1"/>
  <c r="M193" i="3" s="1"/>
  <c r="P115" i="3"/>
  <c r="Q115" i="3" s="1"/>
  <c r="R115" i="3" s="1" a="1"/>
  <c r="R115" i="3" s="1"/>
  <c r="E116" i="3" s="1"/>
  <c r="L116" i="3" s="1"/>
  <c r="H116" i="3" s="1"/>
  <c r="N54" i="5" a="1"/>
  <c r="N54" i="5" s="1"/>
  <c r="F54" i="5"/>
  <c r="A275" i="5"/>
  <c r="B274" i="5"/>
  <c r="M71" i="2" a="1"/>
  <c r="M71" i="2" s="1"/>
  <c r="P70" i="2"/>
  <c r="Q70" i="2" s="1"/>
  <c r="S91" i="2"/>
  <c r="A285" i="2"/>
  <c r="B284" i="2"/>
  <c r="A279" i="3"/>
  <c r="B278" i="3"/>
  <c r="D194" i="3" l="1"/>
  <c r="K194" i="3" s="1"/>
  <c r="G194" i="3" s="1"/>
  <c r="F116" i="3"/>
  <c r="N116" i="3" a="1"/>
  <c r="N116" i="3" s="1"/>
  <c r="T54" i="5"/>
  <c r="O54" i="5"/>
  <c r="A276" i="5"/>
  <c r="B275" i="5"/>
  <c r="R70" i="2" a="1"/>
  <c r="R70" i="2" s="1"/>
  <c r="H70" i="2"/>
  <c r="S92" i="2"/>
  <c r="A286" i="2"/>
  <c r="B285" i="2"/>
  <c r="B279" i="3"/>
  <c r="A280" i="3"/>
  <c r="M194" i="3" l="1" a="1"/>
  <c r="M194" i="3" s="1"/>
  <c r="D195" i="3" s="1"/>
  <c r="T116" i="3"/>
  <c r="U116" i="3" s="1"/>
  <c r="V116" i="3" s="1"/>
  <c r="O116" i="3"/>
  <c r="C54" i="5"/>
  <c r="G54" i="5" s="1"/>
  <c r="U54" i="5"/>
  <c r="V54" i="5" s="1"/>
  <c r="A277" i="5"/>
  <c r="B276" i="5"/>
  <c r="E71" i="2"/>
  <c r="A287" i="2"/>
  <c r="B286" i="2"/>
  <c r="B280" i="3"/>
  <c r="A281" i="3"/>
  <c r="K195" i="3" l="1"/>
  <c r="G195" i="3" s="1"/>
  <c r="M195" i="3" a="1"/>
  <c r="M195" i="3" s="1"/>
  <c r="D196" i="3" s="1"/>
  <c r="P116" i="3"/>
  <c r="Q116" i="3" s="1"/>
  <c r="R116" i="3" s="1" a="1"/>
  <c r="R116" i="3" s="1"/>
  <c r="E117" i="3" s="1"/>
  <c r="L117" i="3" s="1"/>
  <c r="H117" i="3" s="1"/>
  <c r="P54" i="5"/>
  <c r="Q54" i="5" s="1"/>
  <c r="D55" i="5"/>
  <c r="K55" i="5" s="1"/>
  <c r="A278" i="5"/>
  <c r="B277" i="5"/>
  <c r="N71" i="2" a="1"/>
  <c r="N71" i="2" s="1"/>
  <c r="L71" i="2"/>
  <c r="F71" i="2"/>
  <c r="A288" i="2"/>
  <c r="B287" i="2"/>
  <c r="A282" i="3"/>
  <c r="B281" i="3"/>
  <c r="K196" i="3" l="1"/>
  <c r="M196" i="3" a="1"/>
  <c r="M196" i="3" s="1"/>
  <c r="D197" i="3" s="1"/>
  <c r="G196" i="3"/>
  <c r="F117" i="3"/>
  <c r="N117" i="3" a="1"/>
  <c r="N117" i="3" s="1"/>
  <c r="M55" i="5" a="1"/>
  <c r="M55" i="5" s="1"/>
  <c r="R54" i="5" a="1"/>
  <c r="R54" i="5" s="1"/>
  <c r="H54" i="5"/>
  <c r="A279" i="5"/>
  <c r="B278" i="5"/>
  <c r="T71" i="2"/>
  <c r="O71" i="2"/>
  <c r="A289" i="2"/>
  <c r="B288" i="2"/>
  <c r="B282" i="3"/>
  <c r="A283" i="3"/>
  <c r="K197" i="3" l="1"/>
  <c r="G197" i="3" s="1"/>
  <c r="M197" i="3" a="1"/>
  <c r="M197" i="3" s="1"/>
  <c r="D198" i="3" s="1"/>
  <c r="T117" i="3"/>
  <c r="U117" i="3" s="1"/>
  <c r="V117" i="3" s="1"/>
  <c r="O117" i="3"/>
  <c r="E55" i="5"/>
  <c r="L55" i="5" s="1"/>
  <c r="A280" i="5"/>
  <c r="B279" i="5"/>
  <c r="C71" i="2"/>
  <c r="G71" i="2" s="1"/>
  <c r="U71" i="2"/>
  <c r="V71" i="2" s="1"/>
  <c r="A290" i="2"/>
  <c r="B289" i="2"/>
  <c r="B283" i="3"/>
  <c r="A284" i="3"/>
  <c r="K198" i="3" l="1"/>
  <c r="M198" i="3" a="1"/>
  <c r="M198" i="3" s="1"/>
  <c r="G198" i="3"/>
  <c r="P117" i="3"/>
  <c r="Q117" i="3" s="1"/>
  <c r="R117" i="3" s="1" a="1"/>
  <c r="R117" i="3" s="1"/>
  <c r="E118" i="3" s="1"/>
  <c r="L118" i="3" s="1"/>
  <c r="H118" i="3" s="1"/>
  <c r="N55" i="5" a="1"/>
  <c r="N55" i="5" s="1"/>
  <c r="F55" i="5"/>
  <c r="A281" i="5"/>
  <c r="B280" i="5"/>
  <c r="D72" i="2"/>
  <c r="K72" i="2" s="1"/>
  <c r="P71" i="2"/>
  <c r="Q71" i="2" s="1"/>
  <c r="A291" i="2"/>
  <c r="B290" i="2"/>
  <c r="A285" i="3"/>
  <c r="B284" i="3"/>
  <c r="D199" i="3" l="1"/>
  <c r="K199" i="3" s="1"/>
  <c r="G199" i="3" s="1"/>
  <c r="M199" i="3" a="1"/>
  <c r="M199" i="3" s="1"/>
  <c r="N118" i="3" a="1"/>
  <c r="N118" i="3" s="1"/>
  <c r="F118" i="3"/>
  <c r="O55" i="5"/>
  <c r="T55" i="5"/>
  <c r="A282" i="5"/>
  <c r="B281" i="5"/>
  <c r="R71" i="2" a="1"/>
  <c r="R71" i="2" s="1"/>
  <c r="H71" i="2"/>
  <c r="M72" i="2" a="1"/>
  <c r="M72" i="2" s="1"/>
  <c r="S72" i="2" s="1"/>
  <c r="A292" i="2"/>
  <c r="B291" i="2"/>
  <c r="A286" i="3"/>
  <c r="B285" i="3"/>
  <c r="D200" i="3" l="1"/>
  <c r="M200" i="3" a="1"/>
  <c r="M200" i="3" s="1"/>
  <c r="K200" i="3"/>
  <c r="G200" i="3"/>
  <c r="T118" i="3"/>
  <c r="U118" i="3" s="1"/>
  <c r="V118" i="3" s="1"/>
  <c r="O118" i="3"/>
  <c r="P118" i="3" s="1"/>
  <c r="Q118" i="3" s="1"/>
  <c r="R118" i="3" s="1" a="1"/>
  <c r="R118" i="3" s="1"/>
  <c r="E119" i="3" s="1"/>
  <c r="L119" i="3" s="1"/>
  <c r="H119" i="3" s="1"/>
  <c r="C55" i="5"/>
  <c r="G55" i="5" s="1"/>
  <c r="D56" i="5" s="1"/>
  <c r="K56" i="5" s="1"/>
  <c r="U55" i="5"/>
  <c r="V55" i="5" s="1"/>
  <c r="A283" i="5"/>
  <c r="B282" i="5"/>
  <c r="E72" i="2"/>
  <c r="A293" i="2"/>
  <c r="B292" i="2"/>
  <c r="B286" i="3"/>
  <c r="A287" i="3"/>
  <c r="P55" i="5" l="1"/>
  <c r="Q55" i="5" s="1"/>
  <c r="R55" i="5" s="1" a="1"/>
  <c r="R55" i="5" s="1"/>
  <c r="D201" i="3"/>
  <c r="N119" i="3" a="1"/>
  <c r="N119" i="3" s="1"/>
  <c r="F119" i="3"/>
  <c r="H55" i="5"/>
  <c r="M56" i="5" a="1"/>
  <c r="M56" i="5" s="1"/>
  <c r="S56" i="5" s="1"/>
  <c r="A284" i="5"/>
  <c r="B283" i="5"/>
  <c r="N72" i="2" a="1"/>
  <c r="N72" i="2" s="1"/>
  <c r="T72" i="2" s="1"/>
  <c r="L72" i="2"/>
  <c r="F72" i="2"/>
  <c r="A294" i="2"/>
  <c r="B293" i="2"/>
  <c r="A288" i="3"/>
  <c r="B287" i="3"/>
  <c r="K201" i="3" l="1"/>
  <c r="G201" i="3" s="1"/>
  <c r="M201" i="3" a="1"/>
  <c r="M201" i="3" s="1"/>
  <c r="D202" i="3" s="1"/>
  <c r="O119" i="3"/>
  <c r="T119" i="3"/>
  <c r="U119" i="3" s="1"/>
  <c r="V119" i="3" s="1"/>
  <c r="E56" i="5"/>
  <c r="N56" i="5" a="1"/>
  <c r="N56" i="5" s="1"/>
  <c r="A285" i="5"/>
  <c r="B284" i="5"/>
  <c r="O72" i="2"/>
  <c r="C72" i="2"/>
  <c r="G72" i="2" s="1"/>
  <c r="U72" i="2"/>
  <c r="V72" i="2" s="1"/>
  <c r="A295" i="2"/>
  <c r="B294" i="2"/>
  <c r="A289" i="3"/>
  <c r="B288" i="3"/>
  <c r="K202" i="3" l="1"/>
  <c r="G202" i="3" s="1"/>
  <c r="M202" i="3" a="1"/>
  <c r="M202" i="3" s="1"/>
  <c r="P119" i="3"/>
  <c r="Q119" i="3" s="1"/>
  <c r="R119" i="3" s="1" a="1"/>
  <c r="R119" i="3" s="1"/>
  <c r="E120" i="3" s="1"/>
  <c r="L120" i="3" s="1"/>
  <c r="H120" i="3" s="1"/>
  <c r="F56" i="5"/>
  <c r="L56" i="5"/>
  <c r="O56" i="5" s="1"/>
  <c r="T56" i="5"/>
  <c r="A286" i="5"/>
  <c r="B285" i="5"/>
  <c r="D73" i="2"/>
  <c r="K73" i="2" s="1"/>
  <c r="P72" i="2"/>
  <c r="Q72" i="2" s="1"/>
  <c r="A296" i="2"/>
  <c r="B295" i="2"/>
  <c r="B289" i="3"/>
  <c r="A290" i="3"/>
  <c r="D203" i="3" l="1"/>
  <c r="F120" i="3"/>
  <c r="N120" i="3" a="1"/>
  <c r="N120" i="3" s="1"/>
  <c r="C56" i="5"/>
  <c r="G56" i="5" s="1"/>
  <c r="U56" i="5"/>
  <c r="V56" i="5" s="1"/>
  <c r="A287" i="5"/>
  <c r="B286" i="5"/>
  <c r="R72" i="2" a="1"/>
  <c r="R72" i="2" s="1"/>
  <c r="H72" i="2"/>
  <c r="M73" i="2" a="1"/>
  <c r="M73" i="2" s="1"/>
  <c r="A297" i="2"/>
  <c r="B296" i="2"/>
  <c r="B290" i="3"/>
  <c r="A291" i="3"/>
  <c r="K203" i="3" l="1"/>
  <c r="G203" i="3" s="1"/>
  <c r="M203" i="3" a="1"/>
  <c r="M203" i="3" s="1"/>
  <c r="D204" i="3" s="1"/>
  <c r="T120" i="3"/>
  <c r="U120" i="3" s="1"/>
  <c r="V120" i="3" s="1"/>
  <c r="O120" i="3"/>
  <c r="P56" i="5"/>
  <c r="Q56" i="5" s="1"/>
  <c r="D57" i="5"/>
  <c r="K57" i="5" s="1"/>
  <c r="A288" i="5"/>
  <c r="B287" i="5"/>
  <c r="S73" i="2"/>
  <c r="E73" i="2"/>
  <c r="L73" i="2" s="1"/>
  <c r="A298" i="2"/>
  <c r="B297" i="2"/>
  <c r="A292" i="3"/>
  <c r="B291" i="3"/>
  <c r="M204" i="3" l="1" a="1"/>
  <c r="M204" i="3" s="1"/>
  <c r="K204" i="3"/>
  <c r="G204" i="3"/>
  <c r="P120" i="3"/>
  <c r="Q120" i="3" s="1"/>
  <c r="R120" i="3" s="1" a="1"/>
  <c r="R120" i="3" s="1"/>
  <c r="E121" i="3" s="1"/>
  <c r="L121" i="3" s="1"/>
  <c r="H121" i="3" s="1"/>
  <c r="M57" i="5" a="1"/>
  <c r="M57" i="5" s="1"/>
  <c r="R56" i="5" a="1"/>
  <c r="R56" i="5" s="1"/>
  <c r="H56" i="5"/>
  <c r="A289" i="5"/>
  <c r="B288" i="5"/>
  <c r="N73" i="2" a="1"/>
  <c r="N73" i="2" s="1"/>
  <c r="F73" i="2"/>
  <c r="A299" i="2"/>
  <c r="B298" i="2"/>
  <c r="A293" i="3"/>
  <c r="B292" i="3"/>
  <c r="D205" i="3" l="1"/>
  <c r="F121" i="3"/>
  <c r="N121" i="3" a="1"/>
  <c r="N121" i="3" s="1"/>
  <c r="E57" i="5"/>
  <c r="L57" i="5" s="1"/>
  <c r="A290" i="5"/>
  <c r="B289" i="5"/>
  <c r="T73" i="2"/>
  <c r="O73" i="2"/>
  <c r="A300" i="2"/>
  <c r="B299" i="2"/>
  <c r="A294" i="3"/>
  <c r="B293" i="3"/>
  <c r="K205" i="3" l="1"/>
  <c r="G205" i="3" s="1"/>
  <c r="M205" i="3" a="1"/>
  <c r="M205" i="3" s="1"/>
  <c r="D206" i="3" s="1"/>
  <c r="T121" i="3"/>
  <c r="U121" i="3" s="1"/>
  <c r="V121" i="3" s="1"/>
  <c r="O121" i="3"/>
  <c r="N57" i="5" a="1"/>
  <c r="N57" i="5" s="1"/>
  <c r="F57" i="5"/>
  <c r="A291" i="5"/>
  <c r="B290" i="5"/>
  <c r="C73" i="2"/>
  <c r="G73" i="2" s="1"/>
  <c r="U73" i="2"/>
  <c r="V73" i="2" s="1"/>
  <c r="A301" i="2"/>
  <c r="B300" i="2"/>
  <c r="B294" i="3"/>
  <c r="A295" i="3"/>
  <c r="K206" i="3" l="1"/>
  <c r="M206" i="3" a="1"/>
  <c r="M206" i="3" s="1"/>
  <c r="D207" i="3" s="1"/>
  <c r="G206" i="3"/>
  <c r="P121" i="3"/>
  <c r="Q121" i="3" s="1"/>
  <c r="R121" i="3" s="1" a="1"/>
  <c r="R121" i="3" s="1"/>
  <c r="E122" i="3" s="1"/>
  <c r="L122" i="3" s="1"/>
  <c r="H122" i="3" s="1"/>
  <c r="T57" i="5"/>
  <c r="O57" i="5"/>
  <c r="A292" i="5"/>
  <c r="B291" i="5"/>
  <c r="D74" i="2"/>
  <c r="P73" i="2"/>
  <c r="Q73" i="2" s="1"/>
  <c r="A302" i="2"/>
  <c r="B301" i="2"/>
  <c r="A296" i="3"/>
  <c r="B295" i="3"/>
  <c r="K207" i="3" l="1"/>
  <c r="G207" i="3" s="1"/>
  <c r="M207" i="3" a="1"/>
  <c r="M207" i="3" s="1"/>
  <c r="F122" i="3"/>
  <c r="N122" i="3" a="1"/>
  <c r="N122" i="3" s="1"/>
  <c r="C57" i="5"/>
  <c r="G57" i="5" s="1"/>
  <c r="U57" i="5"/>
  <c r="V57" i="5" s="1"/>
  <c r="A293" i="5"/>
  <c r="B292" i="5"/>
  <c r="R73" i="2" a="1"/>
  <c r="R73" i="2" s="1"/>
  <c r="H73" i="2"/>
  <c r="M74" i="2" a="1"/>
  <c r="M74" i="2" s="1"/>
  <c r="A303" i="2"/>
  <c r="B302" i="2"/>
  <c r="A297" i="3"/>
  <c r="B296" i="3"/>
  <c r="D208" i="3" l="1"/>
  <c r="T122" i="3"/>
  <c r="U122" i="3" s="1"/>
  <c r="V122" i="3" s="1"/>
  <c r="O122" i="3"/>
  <c r="P122" i="3" s="1"/>
  <c r="Q122" i="3" s="1"/>
  <c r="R122" i="3" s="1" a="1"/>
  <c r="R122" i="3" s="1"/>
  <c r="E123" i="3" s="1"/>
  <c r="L123" i="3" s="1"/>
  <c r="H123" i="3" s="1"/>
  <c r="P57" i="5"/>
  <c r="Q57" i="5" s="1"/>
  <c r="D58" i="5"/>
  <c r="K58" i="5" s="1"/>
  <c r="A294" i="5"/>
  <c r="B293" i="5"/>
  <c r="S74" i="2"/>
  <c r="E74" i="2"/>
  <c r="A304" i="2"/>
  <c r="B303" i="2"/>
  <c r="B297" i="3"/>
  <c r="A298" i="3"/>
  <c r="L88" i="2"/>
  <c r="K208" i="3" l="1"/>
  <c r="G208" i="3" s="1"/>
  <c r="M208" i="3" a="1"/>
  <c r="M208" i="3" s="1"/>
  <c r="F123" i="3"/>
  <c r="N123" i="3" a="1"/>
  <c r="N123" i="3" s="1"/>
  <c r="M58" i="5" a="1"/>
  <c r="M58" i="5" s="1"/>
  <c r="H57" i="5"/>
  <c r="R57" i="5" a="1"/>
  <c r="R57" i="5" s="1"/>
  <c r="A295" i="5"/>
  <c r="B294" i="5"/>
  <c r="N74" i="2" a="1"/>
  <c r="N74" i="2" s="1"/>
  <c r="F74" i="2"/>
  <c r="A305" i="2"/>
  <c r="B304" i="2"/>
  <c r="A299" i="3"/>
  <c r="B298" i="3"/>
  <c r="D209" i="3" l="1"/>
  <c r="O123" i="3"/>
  <c r="T123" i="3"/>
  <c r="U123" i="3" s="1"/>
  <c r="V123" i="3" s="1"/>
  <c r="E58" i="5"/>
  <c r="L58" i="5" s="1"/>
  <c r="A296" i="5"/>
  <c r="B295" i="5"/>
  <c r="T74" i="2"/>
  <c r="O74" i="2"/>
  <c r="A306" i="2"/>
  <c r="B305" i="2"/>
  <c r="A300" i="3"/>
  <c r="B299" i="3"/>
  <c r="K209" i="3" l="1"/>
  <c r="G209" i="3" s="1"/>
  <c r="M209" i="3" a="1"/>
  <c r="M209" i="3" s="1"/>
  <c r="D210" i="3" s="1"/>
  <c r="P123" i="3"/>
  <c r="Q123" i="3" s="1"/>
  <c r="R123" i="3" s="1" a="1"/>
  <c r="R123" i="3" s="1"/>
  <c r="E124" i="3" s="1"/>
  <c r="L124" i="3" s="1"/>
  <c r="H124" i="3" s="1"/>
  <c r="N58" i="5" a="1"/>
  <c r="N58" i="5" s="1"/>
  <c r="F58" i="5"/>
  <c r="A297" i="5"/>
  <c r="B296" i="5"/>
  <c r="C74" i="2"/>
  <c r="G74" i="2" s="1"/>
  <c r="D75" i="2" s="1"/>
  <c r="K75" i="2" s="1"/>
  <c r="U74" i="2"/>
  <c r="V74" i="2" s="1"/>
  <c r="A307" i="2"/>
  <c r="B306" i="2"/>
  <c r="B300" i="3"/>
  <c r="A301" i="3"/>
  <c r="K210" i="3" l="1"/>
  <c r="G210" i="3" s="1"/>
  <c r="M210" i="3" a="1"/>
  <c r="M210" i="3" s="1"/>
  <c r="D211" i="3" s="1"/>
  <c r="F124" i="3"/>
  <c r="N124" i="3" a="1"/>
  <c r="N124" i="3" s="1"/>
  <c r="O58" i="5"/>
  <c r="T58" i="5"/>
  <c r="A298" i="5"/>
  <c r="B297" i="5"/>
  <c r="P74" i="2"/>
  <c r="Q74" i="2" s="1"/>
  <c r="H74" i="2" s="1"/>
  <c r="M75" i="2" a="1"/>
  <c r="M75" i="2" s="1"/>
  <c r="A308" i="2"/>
  <c r="B307" i="2"/>
  <c r="A302" i="3"/>
  <c r="B301" i="3"/>
  <c r="K211" i="3" l="1"/>
  <c r="M211" i="3" a="1"/>
  <c r="M211" i="3" s="1"/>
  <c r="D212" i="3" s="1"/>
  <c r="G211" i="3"/>
  <c r="T124" i="3"/>
  <c r="U124" i="3" s="1"/>
  <c r="V124" i="3" s="1"/>
  <c r="O124" i="3"/>
  <c r="C58" i="5"/>
  <c r="G58" i="5" s="1"/>
  <c r="U58" i="5"/>
  <c r="V58" i="5" s="1"/>
  <c r="R74" i="2" a="1"/>
  <c r="R74" i="2" s="1"/>
  <c r="E75" i="2" s="1"/>
  <c r="A299" i="5"/>
  <c r="B298" i="5"/>
  <c r="S96" i="2"/>
  <c r="A309" i="2"/>
  <c r="B308" i="2"/>
  <c r="B302" i="3"/>
  <c r="A303" i="3"/>
  <c r="K212" i="3" l="1"/>
  <c r="G212" i="3" s="1"/>
  <c r="M212" i="3" a="1"/>
  <c r="M212" i="3" s="1"/>
  <c r="P124" i="3"/>
  <c r="Q124" i="3" s="1"/>
  <c r="R124" i="3" s="1" a="1"/>
  <c r="R124" i="3" s="1"/>
  <c r="E125" i="3" s="1"/>
  <c r="L125" i="3" s="1"/>
  <c r="H125" i="3" s="1"/>
  <c r="P58" i="5"/>
  <c r="Q58" i="5" s="1"/>
  <c r="D59" i="5"/>
  <c r="K59" i="5" s="1"/>
  <c r="A300" i="5"/>
  <c r="B299" i="5"/>
  <c r="N75" i="2" a="1"/>
  <c r="N75" i="2" s="1"/>
  <c r="L75" i="2"/>
  <c r="F75" i="2"/>
  <c r="S97" i="2"/>
  <c r="A310" i="2"/>
  <c r="B309" i="2"/>
  <c r="A304" i="3"/>
  <c r="B303" i="3"/>
  <c r="D213" i="3" l="1"/>
  <c r="F125" i="3"/>
  <c r="N125" i="3" a="1"/>
  <c r="N125" i="3" s="1"/>
  <c r="M59" i="5" a="1"/>
  <c r="M59" i="5" s="1"/>
  <c r="R58" i="5" a="1"/>
  <c r="R58" i="5" s="1"/>
  <c r="H58" i="5"/>
  <c r="A301" i="5"/>
  <c r="B300" i="5"/>
  <c r="T75" i="2"/>
  <c r="O75" i="2"/>
  <c r="S98" i="2"/>
  <c r="A311" i="2"/>
  <c r="B310" i="2"/>
  <c r="A305" i="3"/>
  <c r="B304" i="3"/>
  <c r="K213" i="3" l="1"/>
  <c r="G213" i="3" s="1"/>
  <c r="M213" i="3" a="1"/>
  <c r="M213" i="3" s="1"/>
  <c r="D214" i="3" s="1"/>
  <c r="T125" i="3"/>
  <c r="U125" i="3" s="1"/>
  <c r="V125" i="3" s="1"/>
  <c r="O125" i="3"/>
  <c r="E59" i="5"/>
  <c r="L59" i="5" s="1"/>
  <c r="A302" i="5"/>
  <c r="B301" i="5"/>
  <c r="C75" i="2"/>
  <c r="G75" i="2" s="1"/>
  <c r="U75" i="2"/>
  <c r="V75" i="2" s="1"/>
  <c r="A312" i="2"/>
  <c r="B311" i="2"/>
  <c r="A306" i="3"/>
  <c r="B305" i="3"/>
  <c r="M214" i="3" l="1" a="1"/>
  <c r="M214" i="3" s="1"/>
  <c r="K214" i="3"/>
  <c r="G214" i="3" s="1"/>
  <c r="P125" i="3"/>
  <c r="Q125" i="3" s="1"/>
  <c r="R125" i="3" s="1" a="1"/>
  <c r="R125" i="3" s="1"/>
  <c r="E126" i="3" s="1"/>
  <c r="L126" i="3" s="1"/>
  <c r="H126" i="3" s="1"/>
  <c r="N59" i="5" a="1"/>
  <c r="N59" i="5" s="1"/>
  <c r="F59" i="5"/>
  <c r="A303" i="5"/>
  <c r="B302" i="5"/>
  <c r="D76" i="2"/>
  <c r="K76" i="2" s="1"/>
  <c r="P75" i="2"/>
  <c r="Q75" i="2" s="1"/>
  <c r="A313" i="2"/>
  <c r="B312" i="2"/>
  <c r="A307" i="3"/>
  <c r="B306" i="3"/>
  <c r="D215" i="3" l="1"/>
  <c r="K215" i="3"/>
  <c r="G215" i="3" s="1"/>
  <c r="M215" i="3" a="1"/>
  <c r="M215" i="3" s="1"/>
  <c r="F126" i="3"/>
  <c r="N126" i="3" a="1"/>
  <c r="N126" i="3" s="1"/>
  <c r="T59" i="5"/>
  <c r="O59" i="5"/>
  <c r="A304" i="5"/>
  <c r="B303" i="5"/>
  <c r="R75" i="2" a="1"/>
  <c r="R75" i="2" s="1"/>
  <c r="H75" i="2"/>
  <c r="M76" i="2" a="1"/>
  <c r="M76" i="2" s="1"/>
  <c r="S99" i="2"/>
  <c r="A314" i="2"/>
  <c r="B313" i="2"/>
  <c r="A308" i="3"/>
  <c r="B307" i="3"/>
  <c r="D216" i="3" l="1"/>
  <c r="T126" i="3"/>
  <c r="U126" i="3" s="1"/>
  <c r="V126" i="3" s="1"/>
  <c r="O126" i="3"/>
  <c r="C59" i="5"/>
  <c r="G59" i="5" s="1"/>
  <c r="U59" i="5"/>
  <c r="V59" i="5" s="1"/>
  <c r="A305" i="5"/>
  <c r="B304" i="5"/>
  <c r="E76" i="2"/>
  <c r="A315" i="2"/>
  <c r="B314" i="2"/>
  <c r="A309" i="3"/>
  <c r="B308" i="3"/>
  <c r="K216" i="3" l="1"/>
  <c r="G216" i="3" s="1"/>
  <c r="M216" i="3" a="1"/>
  <c r="M216" i="3" s="1"/>
  <c r="P126" i="3"/>
  <c r="Q126" i="3" s="1"/>
  <c r="R126" i="3" s="1" a="1"/>
  <c r="R126" i="3" s="1"/>
  <c r="E127" i="3" s="1"/>
  <c r="L127" i="3" s="1"/>
  <c r="H127" i="3" s="1"/>
  <c r="P59" i="5"/>
  <c r="Q59" i="5" s="1"/>
  <c r="D60" i="5"/>
  <c r="K60" i="5" s="1"/>
  <c r="A306" i="5"/>
  <c r="B305" i="5"/>
  <c r="N76" i="2" a="1"/>
  <c r="N76" i="2" s="1"/>
  <c r="T76" i="2" s="1"/>
  <c r="L76" i="2"/>
  <c r="F76" i="2"/>
  <c r="A316" i="2"/>
  <c r="B315" i="2"/>
  <c r="B309" i="3"/>
  <c r="A310" i="3"/>
  <c r="D217" i="3" l="1"/>
  <c r="K217" i="3" s="1"/>
  <c r="G217" i="3" s="1"/>
  <c r="M217" i="3" a="1"/>
  <c r="M217" i="3" s="1"/>
  <c r="N127" i="3" a="1"/>
  <c r="N127" i="3" s="1"/>
  <c r="F127" i="3"/>
  <c r="M60" i="5" a="1"/>
  <c r="M60" i="5" s="1"/>
  <c r="R59" i="5" a="1"/>
  <c r="R59" i="5" s="1"/>
  <c r="H59" i="5"/>
  <c r="A307" i="5"/>
  <c r="B306" i="5"/>
  <c r="O76" i="2"/>
  <c r="C76" i="2"/>
  <c r="G76" i="2" s="1"/>
  <c r="U76" i="2"/>
  <c r="V76" i="2" s="1"/>
  <c r="A317" i="2"/>
  <c r="B316" i="2"/>
  <c r="B310" i="3"/>
  <c r="A311" i="3"/>
  <c r="D218" i="3" l="1"/>
  <c r="K218" i="3"/>
  <c r="G218" i="3" s="1"/>
  <c r="M218" i="3" a="1"/>
  <c r="M218" i="3" s="1"/>
  <c r="T127" i="3"/>
  <c r="U127" i="3" s="1"/>
  <c r="V127" i="3" s="1"/>
  <c r="O127" i="3"/>
  <c r="P127" i="3" s="1"/>
  <c r="Q127" i="3" s="1"/>
  <c r="R127" i="3" s="1" a="1"/>
  <c r="R127" i="3" s="1"/>
  <c r="E128" i="3" s="1"/>
  <c r="L128" i="3" s="1"/>
  <c r="H128" i="3" s="1"/>
  <c r="E60" i="5"/>
  <c r="L60" i="5" s="1"/>
  <c r="A308" i="5"/>
  <c r="B307" i="5"/>
  <c r="D77" i="2"/>
  <c r="K77" i="2" s="1"/>
  <c r="P76" i="2"/>
  <c r="Q76" i="2" s="1"/>
  <c r="A318" i="2"/>
  <c r="B317" i="2"/>
  <c r="B311" i="3"/>
  <c r="A312" i="3"/>
  <c r="D219" i="3" l="1"/>
  <c r="N128" i="3" a="1"/>
  <c r="N128" i="3" s="1"/>
  <c r="F128" i="3"/>
  <c r="N60" i="5" a="1"/>
  <c r="N60" i="5" s="1"/>
  <c r="F60" i="5"/>
  <c r="A309" i="5"/>
  <c r="B308" i="5"/>
  <c r="R76" i="2" a="1"/>
  <c r="R76" i="2" s="1"/>
  <c r="H76" i="2"/>
  <c r="M77" i="2" a="1"/>
  <c r="M77" i="2" s="1"/>
  <c r="A319" i="2"/>
  <c r="B318" i="2"/>
  <c r="A313" i="3"/>
  <c r="B312" i="3"/>
  <c r="K219" i="3" l="1"/>
  <c r="G219" i="3" s="1"/>
  <c r="M219" i="3" a="1"/>
  <c r="M219" i="3" s="1"/>
  <c r="D220" i="3" s="1"/>
  <c r="O128" i="3"/>
  <c r="T128" i="3"/>
  <c r="U128" i="3" s="1"/>
  <c r="V128" i="3" s="1"/>
  <c r="T60" i="5"/>
  <c r="O60" i="5"/>
  <c r="A310" i="5"/>
  <c r="B309" i="5"/>
  <c r="E77" i="2"/>
  <c r="F77" i="2" s="1"/>
  <c r="A320" i="2"/>
  <c r="B319" i="2"/>
  <c r="A314" i="3"/>
  <c r="B313" i="3"/>
  <c r="K220" i="3" l="1"/>
  <c r="G220" i="3" s="1"/>
  <c r="M220" i="3" a="1"/>
  <c r="M220" i="3" s="1"/>
  <c r="D221" i="3" s="1"/>
  <c r="P128" i="3"/>
  <c r="Q128" i="3" s="1"/>
  <c r="R128" i="3" s="1" a="1"/>
  <c r="R128" i="3" s="1"/>
  <c r="E129" i="3" s="1"/>
  <c r="L129" i="3" s="1"/>
  <c r="H129" i="3" s="1"/>
  <c r="C60" i="5"/>
  <c r="G60" i="5" s="1"/>
  <c r="U60" i="5"/>
  <c r="V60" i="5" s="1"/>
  <c r="L77" i="2"/>
  <c r="A311" i="5"/>
  <c r="B310" i="5"/>
  <c r="N77" i="2" a="1"/>
  <c r="N77" i="2" s="1"/>
  <c r="T77" i="2" s="1"/>
  <c r="U77" i="2" s="1"/>
  <c r="V77" i="2" s="1"/>
  <c r="A321" i="2"/>
  <c r="B320" i="2"/>
  <c r="A315" i="3"/>
  <c r="B314" i="3"/>
  <c r="K221" i="3" l="1"/>
  <c r="G221" i="3" s="1"/>
  <c r="M221" i="3" a="1"/>
  <c r="M221" i="3" s="1"/>
  <c r="N129" i="3" a="1"/>
  <c r="N129" i="3" s="1"/>
  <c r="F129" i="3"/>
  <c r="P60" i="5"/>
  <c r="Q60" i="5" s="1"/>
  <c r="D61" i="5"/>
  <c r="K61" i="5" s="1"/>
  <c r="A312" i="5"/>
  <c r="B311" i="5"/>
  <c r="O77" i="2"/>
  <c r="C77" i="2"/>
  <c r="G77" i="2" s="1"/>
  <c r="D78" i="2" s="1"/>
  <c r="K78" i="2" s="1"/>
  <c r="A322" i="2"/>
  <c r="B321" i="2"/>
  <c r="A316" i="3"/>
  <c r="B315" i="3"/>
  <c r="D222" i="3" l="1"/>
  <c r="T129" i="3"/>
  <c r="U129" i="3" s="1"/>
  <c r="V129" i="3" s="1"/>
  <c r="O129" i="3"/>
  <c r="P129" i="3" s="1"/>
  <c r="Q129" i="3" s="1"/>
  <c r="R129" i="3" s="1" a="1"/>
  <c r="R129" i="3" s="1"/>
  <c r="E130" i="3" s="1"/>
  <c r="L130" i="3" s="1"/>
  <c r="H130" i="3" s="1"/>
  <c r="M61" i="5" a="1"/>
  <c r="M61" i="5" s="1"/>
  <c r="R60" i="5" a="1"/>
  <c r="R60" i="5" s="1"/>
  <c r="H60" i="5"/>
  <c r="A313" i="5"/>
  <c r="B312" i="5"/>
  <c r="P77" i="2"/>
  <c r="Q77" i="2" s="1"/>
  <c r="R77" i="2" s="1" a="1"/>
  <c r="R77" i="2" s="1"/>
  <c r="M78" i="2" a="1"/>
  <c r="M78" i="2" s="1"/>
  <c r="A323" i="2"/>
  <c r="B322" i="2"/>
  <c r="B316" i="3"/>
  <c r="A317" i="3"/>
  <c r="K222" i="3" l="1"/>
  <c r="G222" i="3" s="1"/>
  <c r="M222" i="3" a="1"/>
  <c r="M222" i="3" s="1"/>
  <c r="D223" i="3" s="1"/>
  <c r="N130" i="3" a="1"/>
  <c r="N130" i="3" s="1"/>
  <c r="F130" i="3"/>
  <c r="E61" i="5"/>
  <c r="L61" i="5" s="1"/>
  <c r="A314" i="5"/>
  <c r="B313" i="5"/>
  <c r="H77" i="2"/>
  <c r="E78" i="2" s="1"/>
  <c r="A324" i="2"/>
  <c r="B323" i="2"/>
  <c r="B317" i="3"/>
  <c r="A318" i="3"/>
  <c r="K223" i="3" l="1"/>
  <c r="G223" i="3" s="1"/>
  <c r="M223" i="3" a="1"/>
  <c r="M223" i="3" s="1"/>
  <c r="O130" i="3"/>
  <c r="T130" i="3"/>
  <c r="U130" i="3" s="1"/>
  <c r="V130" i="3" s="1"/>
  <c r="N61" i="5" a="1"/>
  <c r="N61" i="5" s="1"/>
  <c r="F61" i="5"/>
  <c r="A315" i="5"/>
  <c r="B314" i="5"/>
  <c r="N78" i="2" a="1"/>
  <c r="N78" i="2" s="1"/>
  <c r="L78" i="2"/>
  <c r="F78" i="2"/>
  <c r="A325" i="2"/>
  <c r="B324" i="2"/>
  <c r="B318" i="3"/>
  <c r="A319" i="3"/>
  <c r="D224" i="3" l="1"/>
  <c r="K224" i="3"/>
  <c r="G224" i="3" s="1"/>
  <c r="M224" i="3" a="1"/>
  <c r="M224" i="3" s="1"/>
  <c r="P130" i="3"/>
  <c r="Q130" i="3" s="1"/>
  <c r="R130" i="3" s="1" a="1"/>
  <c r="R130" i="3" s="1"/>
  <c r="E131" i="3" s="1"/>
  <c r="L131" i="3" s="1"/>
  <c r="H131" i="3" s="1"/>
  <c r="O61" i="5"/>
  <c r="T61" i="5"/>
  <c r="A316" i="5"/>
  <c r="B315" i="5"/>
  <c r="T78" i="2"/>
  <c r="O78" i="2"/>
  <c r="A326" i="2"/>
  <c r="B325" i="2"/>
  <c r="A320" i="3"/>
  <c r="B319" i="3"/>
  <c r="D225" i="3" l="1"/>
  <c r="F131" i="3"/>
  <c r="N131" i="3" a="1"/>
  <c r="N131" i="3" s="1"/>
  <c r="C61" i="5"/>
  <c r="G61" i="5" s="1"/>
  <c r="U61" i="5"/>
  <c r="V61" i="5" s="1"/>
  <c r="A317" i="5"/>
  <c r="B316" i="5"/>
  <c r="U78" i="2"/>
  <c r="V78" i="2" s="1"/>
  <c r="C78" i="2"/>
  <c r="G78" i="2" s="1"/>
  <c r="D79" i="2" s="1"/>
  <c r="K79" i="2" s="1"/>
  <c r="A327" i="2"/>
  <c r="B326" i="2"/>
  <c r="B320" i="3"/>
  <c r="A321" i="3"/>
  <c r="M225" i="3" l="1" a="1"/>
  <c r="M225" i="3" s="1"/>
  <c r="D226" i="3" s="1"/>
  <c r="K225" i="3"/>
  <c r="G225" i="3" s="1"/>
  <c r="T131" i="3"/>
  <c r="U131" i="3" s="1"/>
  <c r="V131" i="3" s="1"/>
  <c r="O131" i="3"/>
  <c r="P61" i="5"/>
  <c r="Q61" i="5" s="1"/>
  <c r="D62" i="5"/>
  <c r="K62" i="5" s="1"/>
  <c r="A318" i="5"/>
  <c r="B317" i="5"/>
  <c r="M79" i="2" a="1"/>
  <c r="M79" i="2" s="1"/>
  <c r="P78" i="2"/>
  <c r="Q78" i="2" s="1"/>
  <c r="A328" i="2"/>
  <c r="B327" i="2"/>
  <c r="A322" i="3"/>
  <c r="B321" i="3"/>
  <c r="K226" i="3" l="1"/>
  <c r="G226" i="3" s="1"/>
  <c r="M226" i="3" a="1"/>
  <c r="M226" i="3" s="1"/>
  <c r="P131" i="3"/>
  <c r="Q131" i="3" s="1"/>
  <c r="R131" i="3" s="1" a="1"/>
  <c r="R131" i="3" s="1"/>
  <c r="E132" i="3" s="1"/>
  <c r="L132" i="3" s="1"/>
  <c r="H132" i="3" s="1"/>
  <c r="M62" i="5" a="1"/>
  <c r="M62" i="5" s="1"/>
  <c r="H61" i="5"/>
  <c r="R61" i="5" a="1"/>
  <c r="R61" i="5" s="1"/>
  <c r="A319" i="5"/>
  <c r="B318" i="5"/>
  <c r="R78" i="2" a="1"/>
  <c r="R78" i="2" s="1"/>
  <c r="H78" i="2"/>
  <c r="A329" i="2"/>
  <c r="B328" i="2"/>
  <c r="A323" i="3"/>
  <c r="B322" i="3"/>
  <c r="D227" i="3" l="1"/>
  <c r="F132" i="3"/>
  <c r="N132" i="3" a="1"/>
  <c r="N132" i="3" s="1"/>
  <c r="E62" i="5"/>
  <c r="L62" i="5" s="1"/>
  <c r="A320" i="5"/>
  <c r="B319" i="5"/>
  <c r="E79" i="2"/>
  <c r="F79" i="2" s="1"/>
  <c r="A330" i="2"/>
  <c r="B329" i="2"/>
  <c r="A324" i="3"/>
  <c r="B323" i="3"/>
  <c r="K227" i="3" l="1"/>
  <c r="G227" i="3" s="1"/>
  <c r="M227" i="3" a="1"/>
  <c r="M227" i="3" s="1"/>
  <c r="D228" i="3" s="1"/>
  <c r="T132" i="3"/>
  <c r="U132" i="3" s="1"/>
  <c r="V132" i="3" s="1"/>
  <c r="O132" i="3"/>
  <c r="N62" i="5" a="1"/>
  <c r="N62" i="5" s="1"/>
  <c r="F62" i="5"/>
  <c r="N79" i="2" a="1"/>
  <c r="N79" i="2" s="1"/>
  <c r="T79" i="2" s="1"/>
  <c r="C79" i="2" s="1"/>
  <c r="G79" i="2" s="1"/>
  <c r="L79" i="2"/>
  <c r="A321" i="5"/>
  <c r="B320" i="5"/>
  <c r="A331" i="2"/>
  <c r="B330" i="2"/>
  <c r="B324" i="3"/>
  <c r="A325" i="3"/>
  <c r="K228" i="3" l="1"/>
  <c r="G228" i="3" s="1"/>
  <c r="M228" i="3" a="1"/>
  <c r="M228" i="3" s="1"/>
  <c r="P132" i="3"/>
  <c r="Q132" i="3" s="1"/>
  <c r="R132" i="3" s="1" a="1"/>
  <c r="R132" i="3" s="1"/>
  <c r="E133" i="3" s="1"/>
  <c r="L133" i="3" s="1"/>
  <c r="H133" i="3" s="1"/>
  <c r="T62" i="5"/>
  <c r="O62" i="5"/>
  <c r="U79" i="2"/>
  <c r="V79" i="2" s="1"/>
  <c r="O79" i="2"/>
  <c r="P79" i="2" s="1"/>
  <c r="Q79" i="2" s="1"/>
  <c r="A322" i="5"/>
  <c r="B321" i="5"/>
  <c r="D80" i="2"/>
  <c r="K80" i="2" s="1"/>
  <c r="A332" i="2"/>
  <c r="B331" i="2"/>
  <c r="A326" i="3"/>
  <c r="B325" i="3"/>
  <c r="D229" i="3" l="1"/>
  <c r="F133" i="3"/>
  <c r="N133" i="3" a="1"/>
  <c r="N133" i="3" s="1"/>
  <c r="C62" i="5"/>
  <c r="G62" i="5" s="1"/>
  <c r="D63" i="5" s="1"/>
  <c r="K63" i="5" s="1"/>
  <c r="U62" i="5"/>
  <c r="V62" i="5" s="1"/>
  <c r="A323" i="5"/>
  <c r="B322" i="5"/>
  <c r="R79" i="2" a="1"/>
  <c r="R79" i="2" s="1"/>
  <c r="H79" i="2"/>
  <c r="M80" i="2" a="1"/>
  <c r="M80" i="2" s="1"/>
  <c r="A333" i="2"/>
  <c r="B332" i="2"/>
  <c r="B326" i="3"/>
  <c r="A327" i="3"/>
  <c r="L95" i="2"/>
  <c r="K229" i="3" l="1"/>
  <c r="G229" i="3" s="1"/>
  <c r="M229" i="3" a="1"/>
  <c r="M229" i="3" s="1"/>
  <c r="D230" i="3" s="1"/>
  <c r="T133" i="3"/>
  <c r="U133" i="3" s="1"/>
  <c r="V133" i="3" s="1"/>
  <c r="O133" i="3"/>
  <c r="M63" i="5" a="1"/>
  <c r="M63" i="5" s="1"/>
  <c r="S63" i="5" s="1"/>
  <c r="P62" i="5"/>
  <c r="Q62" i="5" s="1"/>
  <c r="A324" i="5"/>
  <c r="B323" i="5"/>
  <c r="S80" i="2"/>
  <c r="E80" i="2"/>
  <c r="L80" i="2" s="1"/>
  <c r="A334" i="2"/>
  <c r="B333" i="2"/>
  <c r="B327" i="3"/>
  <c r="A328" i="3"/>
  <c r="M230" i="3" l="1" a="1"/>
  <c r="M230" i="3" s="1"/>
  <c r="K230" i="3"/>
  <c r="G230" i="3" s="1"/>
  <c r="P133" i="3"/>
  <c r="Q133" i="3" s="1"/>
  <c r="R133" i="3" s="1" a="1"/>
  <c r="R133" i="3" s="1"/>
  <c r="E134" i="3" s="1"/>
  <c r="L134" i="3" s="1"/>
  <c r="H134" i="3" s="1"/>
  <c r="H62" i="5"/>
  <c r="R62" i="5" a="1"/>
  <c r="R62" i="5" s="1"/>
  <c r="E63" i="5" s="1"/>
  <c r="L63" i="5" s="1"/>
  <c r="A325" i="5"/>
  <c r="B324" i="5"/>
  <c r="N80" i="2" a="1"/>
  <c r="N80" i="2" s="1"/>
  <c r="F80" i="2"/>
  <c r="A335" i="2"/>
  <c r="B334" i="2"/>
  <c r="A329" i="3"/>
  <c r="B328" i="3"/>
  <c r="D231" i="3" l="1"/>
  <c r="N134" i="3" a="1"/>
  <c r="N134" i="3" s="1"/>
  <c r="F134" i="3"/>
  <c r="N63" i="5" a="1"/>
  <c r="N63" i="5" s="1"/>
  <c r="F63" i="5"/>
  <c r="A326" i="5"/>
  <c r="B325" i="5"/>
  <c r="T80" i="2"/>
  <c r="O80" i="2"/>
  <c r="A336" i="2"/>
  <c r="B335" i="2"/>
  <c r="A330" i="3"/>
  <c r="B329" i="3"/>
  <c r="K231" i="3" l="1"/>
  <c r="G231" i="3" s="1"/>
  <c r="M231" i="3" a="1"/>
  <c r="M231" i="3" s="1"/>
  <c r="D232" i="3" s="1"/>
  <c r="T134" i="3"/>
  <c r="U134" i="3" s="1"/>
  <c r="V134" i="3" s="1"/>
  <c r="O134" i="3"/>
  <c r="O63" i="5"/>
  <c r="T63" i="5"/>
  <c r="A327" i="5"/>
  <c r="B326" i="5"/>
  <c r="C80" i="2"/>
  <c r="G80" i="2" s="1"/>
  <c r="U80" i="2"/>
  <c r="V80" i="2" s="1"/>
  <c r="A337" i="2"/>
  <c r="B336" i="2"/>
  <c r="A331" i="3"/>
  <c r="B330" i="3"/>
  <c r="K232" i="3" l="1"/>
  <c r="G232" i="3" s="1"/>
  <c r="M232" i="3" a="1"/>
  <c r="M232" i="3" s="1"/>
  <c r="P134" i="3"/>
  <c r="Q134" i="3" s="1"/>
  <c r="R134" i="3" s="1" a="1"/>
  <c r="R134" i="3" s="1"/>
  <c r="E135" i="3" s="1"/>
  <c r="L135" i="3" s="1"/>
  <c r="H135" i="3" s="1"/>
  <c r="C63" i="5"/>
  <c r="G63" i="5" s="1"/>
  <c r="U63" i="5"/>
  <c r="V63" i="5" s="1"/>
  <c r="A328" i="5"/>
  <c r="B327" i="5"/>
  <c r="D81" i="2"/>
  <c r="P80" i="2"/>
  <c r="Q80" i="2" s="1"/>
  <c r="S103" i="2"/>
  <c r="A338" i="2"/>
  <c r="B337" i="2"/>
  <c r="A332" i="3"/>
  <c r="B331" i="3"/>
  <c r="D233" i="3" l="1"/>
  <c r="K233" i="3"/>
  <c r="G233" i="3" s="1"/>
  <c r="M233" i="3" a="1"/>
  <c r="M233" i="3" s="1"/>
  <c r="F135" i="3"/>
  <c r="N135" i="3" a="1"/>
  <c r="N135" i="3" s="1"/>
  <c r="P63" i="5"/>
  <c r="Q63" i="5" s="1"/>
  <c r="D64" i="5"/>
  <c r="K64" i="5" s="1"/>
  <c r="A329" i="5"/>
  <c r="B328" i="5"/>
  <c r="R80" i="2" a="1"/>
  <c r="R80" i="2" s="1"/>
  <c r="H80" i="2"/>
  <c r="M81" i="2" a="1"/>
  <c r="M81" i="2" s="1"/>
  <c r="A339" i="2"/>
  <c r="B338" i="2"/>
  <c r="A333" i="3"/>
  <c r="B332" i="3"/>
  <c r="D234" i="3" l="1"/>
  <c r="T135" i="3"/>
  <c r="U135" i="3" s="1"/>
  <c r="V135" i="3" s="1"/>
  <c r="O135" i="3"/>
  <c r="H63" i="5"/>
  <c r="R63" i="5" a="1"/>
  <c r="R63" i="5" s="1"/>
  <c r="M64" i="5" a="1"/>
  <c r="M64" i="5" s="1"/>
  <c r="A330" i="5"/>
  <c r="B329" i="5"/>
  <c r="S81" i="2"/>
  <c r="E81" i="2"/>
  <c r="S104" i="2"/>
  <c r="A340" i="2"/>
  <c r="B339" i="2"/>
  <c r="A334" i="3"/>
  <c r="B333" i="3"/>
  <c r="M234" i="3" l="1" a="1"/>
  <c r="M234" i="3" s="1"/>
  <c r="K234" i="3"/>
  <c r="G234" i="3" s="1"/>
  <c r="P135" i="3"/>
  <c r="Q135" i="3" s="1"/>
  <c r="R135" i="3" s="1" a="1"/>
  <c r="R135" i="3" s="1"/>
  <c r="E136" i="3" s="1"/>
  <c r="L136" i="3" s="1"/>
  <c r="H136" i="3" s="1"/>
  <c r="E64" i="5"/>
  <c r="L64" i="5" s="1"/>
  <c r="A331" i="5"/>
  <c r="B330" i="5"/>
  <c r="N81" i="2" a="1"/>
  <c r="N81" i="2" s="1"/>
  <c r="F81" i="2"/>
  <c r="S100" i="2"/>
  <c r="S105" i="2"/>
  <c r="A341" i="2"/>
  <c r="B340" i="2"/>
  <c r="A335" i="3"/>
  <c r="B334" i="3"/>
  <c r="D235" i="3" l="1"/>
  <c r="F136" i="3"/>
  <c r="N136" i="3" a="1"/>
  <c r="N136" i="3" s="1"/>
  <c r="N64" i="5" a="1"/>
  <c r="N64" i="5" s="1"/>
  <c r="F64" i="5"/>
  <c r="A332" i="5"/>
  <c r="B331" i="5"/>
  <c r="T81" i="2"/>
  <c r="O81" i="2"/>
  <c r="A342" i="2"/>
  <c r="B341" i="2"/>
  <c r="B335" i="3"/>
  <c r="A336" i="3"/>
  <c r="M235" i="3" l="1" a="1"/>
  <c r="M235" i="3" s="1"/>
  <c r="K235" i="3"/>
  <c r="G235" i="3" s="1"/>
  <c r="T136" i="3"/>
  <c r="U136" i="3" s="1"/>
  <c r="V136" i="3" s="1"/>
  <c r="O136" i="3"/>
  <c r="P136" i="3" s="1"/>
  <c r="Q136" i="3" s="1"/>
  <c r="R136" i="3" s="1" a="1"/>
  <c r="R136" i="3" s="1"/>
  <c r="E137" i="3" s="1"/>
  <c r="L137" i="3" s="1"/>
  <c r="H137" i="3" s="1"/>
  <c r="O64" i="5"/>
  <c r="T64" i="5"/>
  <c r="A333" i="5"/>
  <c r="B332" i="5"/>
  <c r="C81" i="2"/>
  <c r="G81" i="2" s="1"/>
  <c r="U81" i="2"/>
  <c r="V81" i="2" s="1"/>
  <c r="S106" i="2"/>
  <c r="A343" i="2"/>
  <c r="B342" i="2"/>
  <c r="B336" i="3"/>
  <c r="A337" i="3"/>
  <c r="D236" i="3" l="1"/>
  <c r="N137" i="3" a="1"/>
  <c r="N137" i="3" s="1"/>
  <c r="F137" i="3"/>
  <c r="C64" i="5"/>
  <c r="G64" i="5" s="1"/>
  <c r="U64" i="5"/>
  <c r="V64" i="5" s="1"/>
  <c r="A334" i="5"/>
  <c r="B333" i="5"/>
  <c r="D82" i="2"/>
  <c r="K82" i="2" s="1"/>
  <c r="P81" i="2"/>
  <c r="Q81" i="2" s="1"/>
  <c r="A344" i="2"/>
  <c r="B343" i="2"/>
  <c r="B337" i="3"/>
  <c r="A338" i="3"/>
  <c r="K236" i="3" l="1"/>
  <c r="G236" i="3" s="1"/>
  <c r="M236" i="3" a="1"/>
  <c r="M236" i="3" s="1"/>
  <c r="D237" i="3" s="1"/>
  <c r="O137" i="3"/>
  <c r="T137" i="3"/>
  <c r="U137" i="3" s="1"/>
  <c r="V137" i="3" s="1"/>
  <c r="P64" i="5"/>
  <c r="Q64" i="5" s="1"/>
  <c r="D65" i="5"/>
  <c r="K65" i="5" s="1"/>
  <c r="A335" i="5"/>
  <c r="B334" i="5"/>
  <c r="R81" i="2" a="1"/>
  <c r="R81" i="2" s="1"/>
  <c r="H81" i="2"/>
  <c r="M82" i="2" a="1"/>
  <c r="M82" i="2" s="1"/>
  <c r="A345" i="2"/>
  <c r="B344" i="2"/>
  <c r="A339" i="3"/>
  <c r="B338" i="3"/>
  <c r="K237" i="3" l="1"/>
  <c r="G237" i="3" s="1"/>
  <c r="M237" i="3" a="1"/>
  <c r="M237" i="3" s="1"/>
  <c r="P137" i="3"/>
  <c r="Q137" i="3" s="1"/>
  <c r="R137" i="3" s="1" a="1"/>
  <c r="R137" i="3" s="1"/>
  <c r="E138" i="3" s="1"/>
  <c r="L138" i="3" s="1"/>
  <c r="H138" i="3" s="1"/>
  <c r="M65" i="5" a="1"/>
  <c r="M65" i="5" s="1"/>
  <c r="R64" i="5" a="1"/>
  <c r="R64" i="5" s="1"/>
  <c r="H64" i="5"/>
  <c r="A336" i="5"/>
  <c r="B335" i="5"/>
  <c r="E82" i="2"/>
  <c r="A346" i="2"/>
  <c r="B345" i="2"/>
  <c r="A340" i="3"/>
  <c r="B339" i="3"/>
  <c r="D238" i="3" l="1"/>
  <c r="F138" i="3"/>
  <c r="N138" i="3" a="1"/>
  <c r="N138" i="3" s="1"/>
  <c r="E65" i="5"/>
  <c r="L65" i="5" s="1"/>
  <c r="A337" i="5"/>
  <c r="B336" i="5"/>
  <c r="N82" i="2" a="1"/>
  <c r="N82" i="2" s="1"/>
  <c r="L82" i="2"/>
  <c r="F82" i="2"/>
  <c r="A347" i="2"/>
  <c r="B346" i="2"/>
  <c r="A341" i="3"/>
  <c r="B340" i="3"/>
  <c r="K238" i="3" l="1"/>
  <c r="G238" i="3" s="1"/>
  <c r="M238" i="3" a="1"/>
  <c r="M238" i="3" s="1"/>
  <c r="T138" i="3"/>
  <c r="U138" i="3" s="1"/>
  <c r="V138" i="3" s="1"/>
  <c r="O138" i="3"/>
  <c r="N65" i="5" a="1"/>
  <c r="N65" i="5" s="1"/>
  <c r="F65" i="5"/>
  <c r="A338" i="5"/>
  <c r="B337" i="5"/>
  <c r="T82" i="2"/>
  <c r="O82" i="2"/>
  <c r="A348" i="2"/>
  <c r="B347" i="2"/>
  <c r="B341" i="3"/>
  <c r="A342" i="3"/>
  <c r="D239" i="3" l="1"/>
  <c r="P138" i="3"/>
  <c r="Q138" i="3" s="1"/>
  <c r="R138" i="3" s="1" a="1"/>
  <c r="R138" i="3" s="1"/>
  <c r="E139" i="3" s="1"/>
  <c r="L139" i="3" s="1"/>
  <c r="H139" i="3" s="1"/>
  <c r="T65" i="5"/>
  <c r="O65" i="5"/>
  <c r="A339" i="5"/>
  <c r="B338" i="5"/>
  <c r="U82" i="2"/>
  <c r="V82" i="2" s="1"/>
  <c r="C82" i="2"/>
  <c r="G82" i="2" s="1"/>
  <c r="D83" i="2" s="1"/>
  <c r="K83" i="2" s="1"/>
  <c r="A349" i="2"/>
  <c r="B348" i="2"/>
  <c r="A343" i="3"/>
  <c r="B342" i="3"/>
  <c r="K239" i="3" l="1"/>
  <c r="G239" i="3" s="1"/>
  <c r="M239" i="3" a="1"/>
  <c r="M239" i="3" s="1"/>
  <c r="D240" i="3" s="1"/>
  <c r="F139" i="3"/>
  <c r="N139" i="3" a="1"/>
  <c r="N139" i="3" s="1"/>
  <c r="C65" i="5"/>
  <c r="G65" i="5" s="1"/>
  <c r="U65" i="5"/>
  <c r="V65" i="5" s="1"/>
  <c r="A340" i="5"/>
  <c r="B339" i="5"/>
  <c r="M83" i="2" a="1"/>
  <c r="M83" i="2" s="1"/>
  <c r="P82" i="2"/>
  <c r="Q82" i="2" s="1"/>
  <c r="A350" i="2"/>
  <c r="B349" i="2"/>
  <c r="A344" i="3"/>
  <c r="B343" i="3"/>
  <c r="M240" i="3" l="1" a="1"/>
  <c r="M240" i="3" s="1"/>
  <c r="K240" i="3"/>
  <c r="G240" i="3" s="1"/>
  <c r="T139" i="3"/>
  <c r="U139" i="3" s="1"/>
  <c r="V139" i="3" s="1"/>
  <c r="O139" i="3"/>
  <c r="P65" i="5"/>
  <c r="Q65" i="5" s="1"/>
  <c r="D66" i="5"/>
  <c r="K66" i="5" s="1"/>
  <c r="A341" i="5"/>
  <c r="B340" i="5"/>
  <c r="R82" i="2" a="1"/>
  <c r="R82" i="2" s="1"/>
  <c r="H82" i="2"/>
  <c r="A351" i="2"/>
  <c r="B350" i="2"/>
  <c r="A345" i="3"/>
  <c r="B344" i="3"/>
  <c r="D241" i="3" l="1"/>
  <c r="P139" i="3"/>
  <c r="Q139" i="3" s="1"/>
  <c r="R139" i="3" s="1" a="1"/>
  <c r="R139" i="3" s="1"/>
  <c r="E140" i="3" s="1"/>
  <c r="L140" i="3" s="1"/>
  <c r="H140" i="3" s="1"/>
  <c r="H65" i="5"/>
  <c r="R65" i="5" a="1"/>
  <c r="R65" i="5" s="1"/>
  <c r="M66" i="5" a="1"/>
  <c r="M66" i="5" s="1"/>
  <c r="A342" i="5"/>
  <c r="B341" i="5"/>
  <c r="E83" i="2"/>
  <c r="A352" i="2"/>
  <c r="B351" i="2"/>
  <c r="B345" i="3"/>
  <c r="A346" i="3"/>
  <c r="M241" i="3" l="1" a="1"/>
  <c r="M241" i="3" s="1"/>
  <c r="K241" i="3"/>
  <c r="G241" i="3" s="1"/>
  <c r="N140" i="3" a="1"/>
  <c r="N140" i="3" s="1"/>
  <c r="F140" i="3"/>
  <c r="E66" i="5"/>
  <c r="L66" i="5" s="1"/>
  <c r="A343" i="5"/>
  <c r="B342" i="5"/>
  <c r="N83" i="2" a="1"/>
  <c r="N83" i="2" s="1"/>
  <c r="L83" i="2"/>
  <c r="F83" i="2"/>
  <c r="A353" i="2"/>
  <c r="B352" i="2"/>
  <c r="A347" i="3"/>
  <c r="B346" i="3"/>
  <c r="D242" i="3" l="1"/>
  <c r="T140" i="3"/>
  <c r="U140" i="3" s="1"/>
  <c r="V140" i="3" s="1"/>
  <c r="O140" i="3"/>
  <c r="N66" i="5" a="1"/>
  <c r="N66" i="5" s="1"/>
  <c r="F66" i="5"/>
  <c r="A344" i="5"/>
  <c r="B343" i="5"/>
  <c r="T83" i="2"/>
  <c r="O83" i="2"/>
  <c r="A354" i="2"/>
  <c r="B353" i="2"/>
  <c r="A348" i="3"/>
  <c r="B347" i="3"/>
  <c r="K242" i="3" l="1"/>
  <c r="G242" i="3" s="1"/>
  <c r="M242" i="3" a="1"/>
  <c r="M242" i="3" s="1"/>
  <c r="D243" i="3" s="1"/>
  <c r="P140" i="3"/>
  <c r="Q140" i="3" s="1"/>
  <c r="R140" i="3" s="1" a="1"/>
  <c r="R140" i="3" s="1"/>
  <c r="E141" i="3" s="1"/>
  <c r="L141" i="3" s="1"/>
  <c r="H141" i="3" s="1"/>
  <c r="T66" i="5"/>
  <c r="O66" i="5"/>
  <c r="A345" i="5"/>
  <c r="B344" i="5"/>
  <c r="C83" i="2"/>
  <c r="G83" i="2" s="1"/>
  <c r="D84" i="2" s="1"/>
  <c r="K84" i="2" s="1"/>
  <c r="U83" i="2"/>
  <c r="V83" i="2" s="1"/>
  <c r="A355" i="2"/>
  <c r="B354" i="2"/>
  <c r="B348" i="3"/>
  <c r="A349" i="3"/>
  <c r="K243" i="3" l="1"/>
  <c r="G243" i="3" s="1"/>
  <c r="M243" i="3" a="1"/>
  <c r="M243" i="3" s="1"/>
  <c r="D244" i="3" s="1"/>
  <c r="F141" i="3"/>
  <c r="N141" i="3" a="1"/>
  <c r="N141" i="3" s="1"/>
  <c r="C66" i="5"/>
  <c r="G66" i="5" s="1"/>
  <c r="D67" i="5" s="1"/>
  <c r="K67" i="5" s="1"/>
  <c r="U66" i="5"/>
  <c r="V66" i="5" s="1"/>
  <c r="A346" i="5"/>
  <c r="B345" i="5"/>
  <c r="M84" i="2" a="1"/>
  <c r="M84" i="2" s="1"/>
  <c r="P83" i="2"/>
  <c r="Q83" i="2" s="1"/>
  <c r="A356" i="2"/>
  <c r="B355" i="2"/>
  <c r="B349" i="3"/>
  <c r="A350" i="3"/>
  <c r="M244" i="3" l="1" a="1"/>
  <c r="M244" i="3" s="1"/>
  <c r="K244" i="3"/>
  <c r="G244" i="3"/>
  <c r="P66" i="5"/>
  <c r="Q66" i="5" s="1"/>
  <c r="R66" i="5" s="1" a="1"/>
  <c r="R66" i="5" s="1"/>
  <c r="T141" i="3"/>
  <c r="U141" i="3" s="1"/>
  <c r="V141" i="3" s="1"/>
  <c r="O141" i="3"/>
  <c r="P141" i="3" s="1"/>
  <c r="Q141" i="3" s="1"/>
  <c r="R141" i="3" s="1" a="1"/>
  <c r="R141" i="3" s="1"/>
  <c r="E142" i="3" s="1"/>
  <c r="L142" i="3" s="1"/>
  <c r="H142" i="3" s="1"/>
  <c r="H66" i="5"/>
  <c r="M67" i="5" a="1"/>
  <c r="M67" i="5" s="1"/>
  <c r="A347" i="5"/>
  <c r="B346" i="5"/>
  <c r="R83" i="2" a="1"/>
  <c r="R83" i="2" s="1"/>
  <c r="H83" i="2"/>
  <c r="A357" i="2"/>
  <c r="B356" i="2"/>
  <c r="A351" i="3"/>
  <c r="B350" i="3"/>
  <c r="D245" i="3" l="1"/>
  <c r="F142" i="3"/>
  <c r="N142" i="3" a="1"/>
  <c r="N142" i="3" s="1"/>
  <c r="E67" i="5"/>
  <c r="N67" i="5" a="1"/>
  <c r="N67" i="5" s="1"/>
  <c r="T67" i="5" s="1"/>
  <c r="A348" i="5"/>
  <c r="B347" i="5"/>
  <c r="E84" i="2"/>
  <c r="A358" i="2"/>
  <c r="B357" i="2"/>
  <c r="A352" i="3"/>
  <c r="B351" i="3"/>
  <c r="M245" i="3" l="1" a="1"/>
  <c r="M245" i="3" s="1"/>
  <c r="K245" i="3"/>
  <c r="G245" i="3" s="1"/>
  <c r="O142" i="3"/>
  <c r="T142" i="3"/>
  <c r="U142" i="3" s="1"/>
  <c r="V142" i="3" s="1"/>
  <c r="L67" i="5"/>
  <c r="F67" i="5"/>
  <c r="O67" i="5"/>
  <c r="C67" i="5"/>
  <c r="G67" i="5" s="1"/>
  <c r="U67" i="5"/>
  <c r="V67" i="5" s="1"/>
  <c r="A349" i="5"/>
  <c r="B348" i="5"/>
  <c r="N84" i="2" a="1"/>
  <c r="N84" i="2" s="1"/>
  <c r="L84" i="2"/>
  <c r="F84" i="2"/>
  <c r="A359" i="2"/>
  <c r="B358" i="2"/>
  <c r="B352" i="3"/>
  <c r="A353" i="3"/>
  <c r="D246" i="3" l="1"/>
  <c r="P142" i="3"/>
  <c r="Q142" i="3" s="1"/>
  <c r="R142" i="3" s="1" a="1"/>
  <c r="R142" i="3" s="1"/>
  <c r="E143" i="3" s="1"/>
  <c r="L143" i="3" s="1"/>
  <c r="H143" i="3" s="1"/>
  <c r="P67" i="5"/>
  <c r="Q67" i="5" s="1"/>
  <c r="D68" i="5"/>
  <c r="K68" i="5" s="1"/>
  <c r="A350" i="5"/>
  <c r="B349" i="5"/>
  <c r="T84" i="2"/>
  <c r="O84" i="2"/>
  <c r="A360" i="2"/>
  <c r="B359" i="2"/>
  <c r="B353" i="3"/>
  <c r="A354" i="3"/>
  <c r="K246" i="3" l="1"/>
  <c r="G246" i="3" s="1"/>
  <c r="M246" i="3" a="1"/>
  <c r="M246" i="3" s="1"/>
  <c r="D247" i="3" s="1"/>
  <c r="F143" i="3"/>
  <c r="N143" i="3" a="1"/>
  <c r="N143" i="3" s="1"/>
  <c r="M68" i="5" a="1"/>
  <c r="M68" i="5" s="1"/>
  <c r="R67" i="5" a="1"/>
  <c r="R67" i="5" s="1"/>
  <c r="H67" i="5"/>
  <c r="A351" i="5"/>
  <c r="B350" i="5"/>
  <c r="C84" i="2"/>
  <c r="G84" i="2" s="1"/>
  <c r="D85" i="2" s="1"/>
  <c r="K85" i="2" s="1"/>
  <c r="U84" i="2"/>
  <c r="V84" i="2" s="1"/>
  <c r="A361" i="2"/>
  <c r="B360" i="2"/>
  <c r="B354" i="3"/>
  <c r="A355" i="3"/>
  <c r="L102" i="2"/>
  <c r="K247" i="3" l="1"/>
  <c r="G247" i="3" s="1"/>
  <c r="M247" i="3" a="1"/>
  <c r="M247" i="3" s="1"/>
  <c r="T143" i="3"/>
  <c r="U143" i="3" s="1"/>
  <c r="V143" i="3" s="1"/>
  <c r="O143" i="3"/>
  <c r="E68" i="5"/>
  <c r="L68" i="5" s="1"/>
  <c r="A352" i="5"/>
  <c r="B351" i="5"/>
  <c r="M85" i="2" a="1"/>
  <c r="M85" i="2" s="1"/>
  <c r="P84" i="2"/>
  <c r="Q84" i="2" s="1"/>
  <c r="A362" i="2"/>
  <c r="B361" i="2"/>
  <c r="B355" i="3"/>
  <c r="A356" i="3"/>
  <c r="D248" i="3" l="1"/>
  <c r="P143" i="3"/>
  <c r="Q143" i="3" s="1"/>
  <c r="R143" i="3" s="1" a="1"/>
  <c r="R143" i="3" s="1"/>
  <c r="E144" i="3" s="1"/>
  <c r="L144" i="3" s="1"/>
  <c r="H144" i="3" s="1"/>
  <c r="N68" i="5" a="1"/>
  <c r="N68" i="5" s="1"/>
  <c r="F68" i="5"/>
  <c r="A353" i="5"/>
  <c r="B352" i="5"/>
  <c r="R84" i="2" a="1"/>
  <c r="R84" i="2" s="1"/>
  <c r="H84" i="2"/>
  <c r="A363" i="2"/>
  <c r="B362" i="2"/>
  <c r="A357" i="3"/>
  <c r="B356" i="3"/>
  <c r="M248" i="3" l="1" a="1"/>
  <c r="M248" i="3" s="1"/>
  <c r="K248" i="3"/>
  <c r="G248" i="3" s="1"/>
  <c r="N144" i="3" a="1"/>
  <c r="N144" i="3" s="1"/>
  <c r="F144" i="3"/>
  <c r="T68" i="5"/>
  <c r="O68" i="5"/>
  <c r="A354" i="5"/>
  <c r="B353" i="5"/>
  <c r="E85" i="2"/>
  <c r="A364" i="2"/>
  <c r="B363" i="2"/>
  <c r="B357" i="3"/>
  <c r="A358" i="3"/>
  <c r="D249" i="3" l="1"/>
  <c r="T144" i="3"/>
  <c r="U144" i="3" s="1"/>
  <c r="V144" i="3" s="1"/>
  <c r="O144" i="3"/>
  <c r="C68" i="5"/>
  <c r="G68" i="5" s="1"/>
  <c r="D69" i="5" s="1"/>
  <c r="K69" i="5" s="1"/>
  <c r="U68" i="5"/>
  <c r="V68" i="5" s="1"/>
  <c r="A355" i="5"/>
  <c r="B354" i="5"/>
  <c r="N85" i="2" a="1"/>
  <c r="N85" i="2" s="1"/>
  <c r="L85" i="2"/>
  <c r="F85" i="2"/>
  <c r="A365" i="2"/>
  <c r="B364" i="2"/>
  <c r="B358" i="3"/>
  <c r="A359" i="3"/>
  <c r="K249" i="3" l="1"/>
  <c r="G249" i="3" s="1"/>
  <c r="M249" i="3" a="1"/>
  <c r="M249" i="3" s="1"/>
  <c r="D250" i="3" s="1"/>
  <c r="P144" i="3"/>
  <c r="Q144" i="3" s="1"/>
  <c r="R144" i="3" s="1" a="1"/>
  <c r="R144" i="3" s="1"/>
  <c r="E145" i="3" s="1"/>
  <c r="L145" i="3" s="1"/>
  <c r="H145" i="3" s="1"/>
  <c r="M69" i="5" a="1"/>
  <c r="M69" i="5" s="1"/>
  <c r="P68" i="5"/>
  <c r="Q68" i="5" s="1"/>
  <c r="A356" i="5"/>
  <c r="B355" i="5"/>
  <c r="T85" i="2"/>
  <c r="O85" i="2"/>
  <c r="A366" i="2"/>
  <c r="B365" i="2"/>
  <c r="B359" i="3"/>
  <c r="A360" i="3"/>
  <c r="K250" i="3" l="1"/>
  <c r="M250" i="3" a="1"/>
  <c r="M250" i="3" s="1"/>
  <c r="G250" i="3"/>
  <c r="F145" i="3"/>
  <c r="N145" i="3" a="1"/>
  <c r="N145" i="3" s="1"/>
  <c r="H68" i="5"/>
  <c r="R68" i="5" a="1"/>
  <c r="R68" i="5" s="1"/>
  <c r="A357" i="5"/>
  <c r="B356" i="5"/>
  <c r="U85" i="2"/>
  <c r="V85" i="2" s="1"/>
  <c r="C85" i="2"/>
  <c r="G85" i="2" s="1"/>
  <c r="D86" i="2" s="1"/>
  <c r="K86" i="2" s="1"/>
  <c r="S110" i="2"/>
  <c r="A367" i="2"/>
  <c r="B366" i="2"/>
  <c r="B360" i="3"/>
  <c r="A361" i="3"/>
  <c r="D251" i="3" l="1"/>
  <c r="K251" i="3"/>
  <c r="G251" i="3" s="1"/>
  <c r="M251" i="3" a="1"/>
  <c r="M251" i="3" s="1"/>
  <c r="T145" i="3"/>
  <c r="U145" i="3" s="1"/>
  <c r="V145" i="3" s="1"/>
  <c r="O145" i="3"/>
  <c r="P145" i="3" s="1"/>
  <c r="Q145" i="3" s="1"/>
  <c r="R145" i="3" s="1" a="1"/>
  <c r="R145" i="3" s="1"/>
  <c r="E146" i="3" s="1"/>
  <c r="L146" i="3" s="1"/>
  <c r="H146" i="3" s="1"/>
  <c r="E69" i="5"/>
  <c r="L69" i="5" s="1"/>
  <c r="A358" i="5"/>
  <c r="B357" i="5"/>
  <c r="M86" i="2" a="1"/>
  <c r="M86" i="2" s="1"/>
  <c r="S86" i="2" s="1"/>
  <c r="P85" i="2"/>
  <c r="Q85" i="2" s="1"/>
  <c r="S111" i="2"/>
  <c r="A368" i="2"/>
  <c r="B367" i="2"/>
  <c r="A362" i="3"/>
  <c r="B361" i="3"/>
  <c r="D252" i="3" l="1"/>
  <c r="N146" i="3" a="1"/>
  <c r="N146" i="3" s="1"/>
  <c r="F146" i="3"/>
  <c r="N69" i="5" a="1"/>
  <c r="N69" i="5" s="1"/>
  <c r="F69" i="5"/>
  <c r="A359" i="5"/>
  <c r="B358" i="5"/>
  <c r="R85" i="2" a="1"/>
  <c r="R85" i="2" s="1"/>
  <c r="H85" i="2"/>
  <c r="A369" i="2"/>
  <c r="B368" i="2"/>
  <c r="A363" i="3"/>
  <c r="B362" i="3"/>
  <c r="M252" i="3" l="1" a="1"/>
  <c r="M252" i="3" s="1"/>
  <c r="K252" i="3"/>
  <c r="G252" i="3" s="1"/>
  <c r="O146" i="3"/>
  <c r="T146" i="3"/>
  <c r="U146" i="3" s="1"/>
  <c r="V146" i="3" s="1"/>
  <c r="O69" i="5"/>
  <c r="T69" i="5"/>
  <c r="A360" i="5"/>
  <c r="B359" i="5"/>
  <c r="E86" i="2"/>
  <c r="S107" i="2"/>
  <c r="S112" i="2"/>
  <c r="A370" i="2"/>
  <c r="B369" i="2"/>
  <c r="A364" i="3"/>
  <c r="B363" i="3"/>
  <c r="D253" i="3" l="1"/>
  <c r="P146" i="3"/>
  <c r="Q146" i="3" s="1"/>
  <c r="R146" i="3" s="1" a="1"/>
  <c r="R146" i="3" s="1"/>
  <c r="E147" i="3" s="1"/>
  <c r="L147" i="3" s="1"/>
  <c r="H147" i="3" s="1"/>
  <c r="C69" i="5"/>
  <c r="G69" i="5" s="1"/>
  <c r="D70" i="5" s="1"/>
  <c r="K70" i="5" s="1"/>
  <c r="U69" i="5"/>
  <c r="V69" i="5" s="1"/>
  <c r="P69" i="5"/>
  <c r="Q69" i="5" s="1"/>
  <c r="A361" i="5"/>
  <c r="B360" i="5"/>
  <c r="N86" i="2" a="1"/>
  <c r="N86" i="2" s="1"/>
  <c r="T86" i="2" s="1"/>
  <c r="L86" i="2"/>
  <c r="F86" i="2"/>
  <c r="S113" i="2"/>
  <c r="A371" i="2"/>
  <c r="B370" i="2"/>
  <c r="A365" i="3"/>
  <c r="B364" i="3"/>
  <c r="K253" i="3" l="1"/>
  <c r="G253" i="3" s="1"/>
  <c r="M253" i="3" a="1"/>
  <c r="M253" i="3" s="1"/>
  <c r="D254" i="3" s="1"/>
  <c r="N147" i="3" a="1"/>
  <c r="N147" i="3" s="1"/>
  <c r="F147" i="3"/>
  <c r="R69" i="5" a="1"/>
  <c r="R69" i="5" s="1"/>
  <c r="H69" i="5"/>
  <c r="M70" i="5" a="1"/>
  <c r="M70" i="5" s="1"/>
  <c r="S70" i="5" s="1"/>
  <c r="A362" i="5"/>
  <c r="B361" i="5"/>
  <c r="O86" i="2"/>
  <c r="C86" i="2"/>
  <c r="G86" i="2" s="1"/>
  <c r="U86" i="2"/>
  <c r="V86" i="2" s="1"/>
  <c r="A372" i="2"/>
  <c r="B371" i="2"/>
  <c r="B365" i="3"/>
  <c r="A366" i="3"/>
  <c r="M254" i="3" l="1" a="1"/>
  <c r="M254" i="3" s="1"/>
  <c r="K254" i="3"/>
  <c r="G254" i="3"/>
  <c r="T147" i="3"/>
  <c r="U147" i="3" s="1"/>
  <c r="V147" i="3" s="1"/>
  <c r="O147" i="3"/>
  <c r="P147" i="3" s="1"/>
  <c r="Q147" i="3" s="1"/>
  <c r="R147" i="3" s="1" a="1"/>
  <c r="R147" i="3" s="1"/>
  <c r="E148" i="3" s="1"/>
  <c r="L148" i="3" s="1"/>
  <c r="H148" i="3" s="1"/>
  <c r="E70" i="5"/>
  <c r="L70" i="5" s="1"/>
  <c r="A363" i="5"/>
  <c r="B362" i="5"/>
  <c r="D87" i="2"/>
  <c r="K87" i="2" s="1"/>
  <c r="P86" i="2"/>
  <c r="Q86" i="2" s="1"/>
  <c r="A373" i="2"/>
  <c r="B372" i="2"/>
  <c r="A367" i="3"/>
  <c r="B366" i="3"/>
  <c r="D255" i="3" l="1"/>
  <c r="K255" i="3" s="1"/>
  <c r="G255" i="3" s="1"/>
  <c r="M255" i="3" a="1"/>
  <c r="M255" i="3" s="1"/>
  <c r="F148" i="3"/>
  <c r="N148" i="3" a="1"/>
  <c r="N148" i="3" s="1"/>
  <c r="N70" i="5" a="1"/>
  <c r="N70" i="5" s="1"/>
  <c r="F70" i="5"/>
  <c r="M87" i="2" a="1"/>
  <c r="M87" i="2" s="1"/>
  <c r="S87" i="2" s="1"/>
  <c r="A364" i="5"/>
  <c r="B363" i="5"/>
  <c r="R86" i="2" a="1"/>
  <c r="R86" i="2" s="1"/>
  <c r="H86" i="2"/>
  <c r="A374" i="2"/>
  <c r="B373" i="2"/>
  <c r="B367" i="3"/>
  <c r="A368" i="3"/>
  <c r="D256" i="3" l="1"/>
  <c r="K256" i="3"/>
  <c r="G256" i="3" s="1"/>
  <c r="M256" i="3" a="1"/>
  <c r="M256" i="3" s="1"/>
  <c r="O148" i="3"/>
  <c r="T148" i="3"/>
  <c r="U148" i="3" s="1"/>
  <c r="V148" i="3" s="1"/>
  <c r="O70" i="5"/>
  <c r="T70" i="5"/>
  <c r="A365" i="5"/>
  <c r="B364" i="5"/>
  <c r="E87" i="2"/>
  <c r="L87" i="2" s="1"/>
  <c r="A375" i="2"/>
  <c r="B374" i="2"/>
  <c r="B368" i="3"/>
  <c r="A369" i="3"/>
  <c r="D257" i="3" l="1"/>
  <c r="P148" i="3"/>
  <c r="Q148" i="3" s="1"/>
  <c r="R148" i="3" s="1" a="1"/>
  <c r="R148" i="3" s="1"/>
  <c r="E149" i="3" s="1"/>
  <c r="L149" i="3" s="1"/>
  <c r="H149" i="3" s="1"/>
  <c r="C70" i="5"/>
  <c r="G70" i="5" s="1"/>
  <c r="U70" i="5"/>
  <c r="V70" i="5" s="1"/>
  <c r="A366" i="5"/>
  <c r="B365" i="5"/>
  <c r="N87" i="2" a="1"/>
  <c r="N87" i="2" s="1"/>
  <c r="F87" i="2"/>
  <c r="A376" i="2"/>
  <c r="B375" i="2"/>
  <c r="A370" i="3"/>
  <c r="B369" i="3"/>
  <c r="M257" i="3" l="1" a="1"/>
  <c r="M257" i="3" s="1"/>
  <c r="K257" i="3"/>
  <c r="G257" i="3" s="1"/>
  <c r="F149" i="3"/>
  <c r="N149" i="3" a="1"/>
  <c r="N149" i="3" s="1"/>
  <c r="P70" i="5"/>
  <c r="Q70" i="5" s="1"/>
  <c r="D71" i="5"/>
  <c r="K71" i="5" s="1"/>
  <c r="A367" i="5"/>
  <c r="B366" i="5"/>
  <c r="T87" i="2"/>
  <c r="O87" i="2"/>
  <c r="A377" i="2"/>
  <c r="B376" i="2"/>
  <c r="A371" i="3"/>
  <c r="B370" i="3"/>
  <c r="D258" i="3" l="1"/>
  <c r="T149" i="3"/>
  <c r="U149" i="3" s="1"/>
  <c r="V149" i="3" s="1"/>
  <c r="O149" i="3"/>
  <c r="P149" i="3" s="1"/>
  <c r="Q149" i="3" s="1"/>
  <c r="R149" i="3" s="1" a="1"/>
  <c r="R149" i="3" s="1"/>
  <c r="E150" i="3" s="1"/>
  <c r="L150" i="3" s="1"/>
  <c r="H150" i="3" s="1"/>
  <c r="M71" i="5" a="1"/>
  <c r="M71" i="5" s="1"/>
  <c r="H70" i="5"/>
  <c r="R70" i="5" a="1"/>
  <c r="R70" i="5" s="1"/>
  <c r="A368" i="5"/>
  <c r="B367" i="5"/>
  <c r="U87" i="2"/>
  <c r="V87" i="2" s="1"/>
  <c r="C87" i="2"/>
  <c r="G87" i="2" s="1"/>
  <c r="D88" i="2" s="1"/>
  <c r="A378" i="2"/>
  <c r="B377" i="2"/>
  <c r="B371" i="3"/>
  <c r="A372" i="3"/>
  <c r="K258" i="3" l="1"/>
  <c r="G258" i="3" s="1"/>
  <c r="M258" i="3" a="1"/>
  <c r="M258" i="3" s="1"/>
  <c r="D259" i="3" s="1"/>
  <c r="N150" i="3" a="1"/>
  <c r="N150" i="3" s="1"/>
  <c r="F150" i="3"/>
  <c r="E71" i="5"/>
  <c r="L71" i="5" s="1"/>
  <c r="A369" i="5"/>
  <c r="B368" i="5"/>
  <c r="M88" i="2" a="1"/>
  <c r="M88" i="2" s="1"/>
  <c r="P87" i="2"/>
  <c r="Q87" i="2" s="1"/>
  <c r="A379" i="2"/>
  <c r="B378" i="2"/>
  <c r="B372" i="3"/>
  <c r="A373" i="3"/>
  <c r="K259" i="3" l="1"/>
  <c r="M259" i="3" a="1"/>
  <c r="M259" i="3" s="1"/>
  <c r="D260" i="3" s="1"/>
  <c r="G259" i="3"/>
  <c r="O150" i="3"/>
  <c r="T150" i="3"/>
  <c r="U150" i="3" s="1"/>
  <c r="V150" i="3" s="1"/>
  <c r="N71" i="5" a="1"/>
  <c r="N71" i="5" s="1"/>
  <c r="F71" i="5"/>
  <c r="A370" i="5"/>
  <c r="B369" i="5"/>
  <c r="R87" i="2" a="1"/>
  <c r="R87" i="2" s="1"/>
  <c r="H87" i="2"/>
  <c r="S88" i="2"/>
  <c r="A380" i="2"/>
  <c r="B379" i="2"/>
  <c r="A374" i="3"/>
  <c r="B373" i="3"/>
  <c r="K260" i="3" l="1"/>
  <c r="G260" i="3" s="1"/>
  <c r="M260" i="3" a="1"/>
  <c r="M260" i="3" s="1"/>
  <c r="P150" i="3"/>
  <c r="Q150" i="3" s="1"/>
  <c r="R150" i="3" s="1" a="1"/>
  <c r="R150" i="3" s="1"/>
  <c r="E151" i="3" s="1"/>
  <c r="L151" i="3" s="1"/>
  <c r="H151" i="3" s="1"/>
  <c r="O71" i="5"/>
  <c r="T71" i="5"/>
  <c r="A371" i="5"/>
  <c r="B370" i="5"/>
  <c r="E88" i="2"/>
  <c r="F88" i="2" s="1"/>
  <c r="A381" i="2"/>
  <c r="B380" i="2"/>
  <c r="A375" i="3"/>
  <c r="B374" i="3"/>
  <c r="D261" i="3" l="1"/>
  <c r="M261" i="3" a="1"/>
  <c r="M261" i="3" s="1"/>
  <c r="K261" i="3"/>
  <c r="G261" i="3"/>
  <c r="D262" i="3" s="1"/>
  <c r="F151" i="3"/>
  <c r="N151" i="3" a="1"/>
  <c r="N151" i="3" s="1"/>
  <c r="C71" i="5"/>
  <c r="G71" i="5" s="1"/>
  <c r="D72" i="5" s="1"/>
  <c r="K72" i="5" s="1"/>
  <c r="U71" i="5"/>
  <c r="V71" i="5" s="1"/>
  <c r="N88" i="2" a="1"/>
  <c r="N88" i="2" s="1"/>
  <c r="T88" i="2" s="1"/>
  <c r="A372" i="5"/>
  <c r="B372" i="5" s="1"/>
  <c r="B371" i="5"/>
  <c r="A382" i="2"/>
  <c r="B381" i="2"/>
  <c r="B375" i="3"/>
  <c r="A376" i="3"/>
  <c r="B376" i="3" s="1"/>
  <c r="P71" i="5" l="1"/>
  <c r="Q71" i="5" s="1"/>
  <c r="K262" i="3"/>
  <c r="G262" i="3" s="1"/>
  <c r="M262" i="3" a="1"/>
  <c r="M262" i="3" s="1"/>
  <c r="T151" i="3"/>
  <c r="U151" i="3" s="1"/>
  <c r="V151" i="3" s="1"/>
  <c r="O151" i="3"/>
  <c r="P151" i="3" s="1"/>
  <c r="Q151" i="3" s="1"/>
  <c r="R151" i="3" s="1" a="1"/>
  <c r="R151" i="3" s="1"/>
  <c r="E152" i="3" s="1"/>
  <c r="L152" i="3" s="1"/>
  <c r="H152" i="3" s="1"/>
  <c r="R71" i="5" a="1"/>
  <c r="R71" i="5" s="1"/>
  <c r="H71" i="5"/>
  <c r="M72" i="5" a="1"/>
  <c r="M72" i="5" s="1"/>
  <c r="O88" i="2"/>
  <c r="C88" i="2"/>
  <c r="G88" i="2" s="1"/>
  <c r="D89" i="2" s="1"/>
  <c r="K89" i="2" s="1"/>
  <c r="U88" i="2"/>
  <c r="V88" i="2" s="1"/>
  <c r="A383" i="2"/>
  <c r="B383" i="2" s="1"/>
  <c r="B382" i="2"/>
  <c r="D263" i="3" l="1"/>
  <c r="E72" i="5"/>
  <c r="L72" i="5" s="1"/>
  <c r="F152" i="3"/>
  <c r="N152" i="3" a="1"/>
  <c r="N152" i="3" s="1"/>
  <c r="M89" i="2" a="1"/>
  <c r="M89" i="2" s="1"/>
  <c r="P88" i="2"/>
  <c r="Q88" i="2" s="1"/>
  <c r="K263" i="3" l="1"/>
  <c r="G263" i="3" s="1"/>
  <c r="M263" i="3" a="1"/>
  <c r="M263" i="3" s="1"/>
  <c r="D264" i="3" s="1"/>
  <c r="N72" i="5" a="1"/>
  <c r="N72" i="5" s="1"/>
  <c r="O72" i="5" s="1"/>
  <c r="F72" i="5"/>
  <c r="O152" i="3"/>
  <c r="T152" i="3"/>
  <c r="U152" i="3" s="1"/>
  <c r="V152" i="3" s="1"/>
  <c r="R88" i="2" a="1"/>
  <c r="R88" i="2" s="1"/>
  <c r="H88" i="2"/>
  <c r="K264" i="3" l="1"/>
  <c r="M264" i="3" a="1"/>
  <c r="M264" i="3" s="1"/>
  <c r="G264" i="3"/>
  <c r="T72" i="5"/>
  <c r="C72" i="5" s="1"/>
  <c r="G72" i="5" s="1"/>
  <c r="P152" i="3"/>
  <c r="Q152" i="3" s="1"/>
  <c r="R152" i="3" s="1" a="1"/>
  <c r="R152" i="3" s="1"/>
  <c r="E153" i="3" s="1"/>
  <c r="L153" i="3" s="1"/>
  <c r="H153" i="3" s="1"/>
  <c r="U72" i="5"/>
  <c r="V72" i="5" s="1"/>
  <c r="E89" i="2"/>
  <c r="D265" i="3" l="1"/>
  <c r="K265" i="3"/>
  <c r="G265" i="3" s="1"/>
  <c r="M265" i="3" a="1"/>
  <c r="M265" i="3" s="1"/>
  <c r="D266" i="3" s="1"/>
  <c r="D73" i="5"/>
  <c r="K73" i="5" s="1"/>
  <c r="P72" i="5"/>
  <c r="Q72" i="5" s="1"/>
  <c r="H72" i="5" s="1"/>
  <c r="N153" i="3" a="1"/>
  <c r="N153" i="3" s="1"/>
  <c r="F153" i="3"/>
  <c r="N89" i="2" a="1"/>
  <c r="N89" i="2" s="1"/>
  <c r="L89" i="2"/>
  <c r="F89" i="2"/>
  <c r="R72" i="5" l="1" a="1"/>
  <c r="R72" i="5" s="1"/>
  <c r="M73" i="5" a="1"/>
  <c r="M73" i="5" s="1"/>
  <c r="K266" i="3"/>
  <c r="M266" i="3" a="1"/>
  <c r="M266" i="3" s="1"/>
  <c r="G266" i="3"/>
  <c r="T153" i="3"/>
  <c r="U153" i="3" s="1"/>
  <c r="V153" i="3" s="1"/>
  <c r="O153" i="3"/>
  <c r="P153" i="3" s="1"/>
  <c r="Q153" i="3" s="1"/>
  <c r="R153" i="3" s="1" a="1"/>
  <c r="R153" i="3" s="1"/>
  <c r="E154" i="3" s="1"/>
  <c r="L154" i="3" s="1"/>
  <c r="H154" i="3" s="1"/>
  <c r="E73" i="5"/>
  <c r="L73" i="5" s="1"/>
  <c r="T89" i="2"/>
  <c r="O89" i="2"/>
  <c r="L109" i="2"/>
  <c r="D267" i="3" l="1"/>
  <c r="N154" i="3" a="1"/>
  <c r="N154" i="3" s="1"/>
  <c r="F154" i="3"/>
  <c r="N73" i="5" a="1"/>
  <c r="N73" i="5" s="1"/>
  <c r="F73" i="5"/>
  <c r="U89" i="2"/>
  <c r="V89" i="2" s="1"/>
  <c r="C89" i="2"/>
  <c r="G89" i="2" s="1"/>
  <c r="K267" i="3" l="1"/>
  <c r="G267" i="3" s="1"/>
  <c r="M267" i="3" a="1"/>
  <c r="M267" i="3" s="1"/>
  <c r="D268" i="3" s="1"/>
  <c r="O154" i="3"/>
  <c r="P154" i="3" s="1"/>
  <c r="Q154" i="3" s="1"/>
  <c r="R154" i="3" s="1" a="1"/>
  <c r="R154" i="3" s="1"/>
  <c r="E155" i="3" s="1"/>
  <c r="L155" i="3" s="1"/>
  <c r="H155" i="3" s="1"/>
  <c r="T154" i="3"/>
  <c r="U154" i="3" s="1"/>
  <c r="V154" i="3" s="1"/>
  <c r="T73" i="5"/>
  <c r="O73" i="5"/>
  <c r="D90" i="2"/>
  <c r="K90" i="2" s="1"/>
  <c r="P89" i="2"/>
  <c r="Q89" i="2" s="1"/>
  <c r="K268" i="3" l="1"/>
  <c r="G268" i="3" s="1"/>
  <c r="M268" i="3" a="1"/>
  <c r="M268" i="3" s="1"/>
  <c r="N155" i="3" a="1"/>
  <c r="N155" i="3" s="1"/>
  <c r="F155" i="3"/>
  <c r="C73" i="5"/>
  <c r="G73" i="5" s="1"/>
  <c r="U73" i="5"/>
  <c r="V73" i="5" s="1"/>
  <c r="R89" i="2" a="1"/>
  <c r="R89" i="2" s="1"/>
  <c r="H89" i="2"/>
  <c r="M90" i="2" a="1"/>
  <c r="M90" i="2" s="1"/>
  <c r="D269" i="3" l="1"/>
  <c r="O155" i="3"/>
  <c r="P155" i="3" s="1"/>
  <c r="Q155" i="3" s="1"/>
  <c r="R155" i="3" s="1" a="1"/>
  <c r="R155" i="3" s="1"/>
  <c r="E156" i="3" s="1"/>
  <c r="L156" i="3" s="1"/>
  <c r="H156" i="3" s="1"/>
  <c r="T155" i="3"/>
  <c r="U155" i="3" s="1"/>
  <c r="V155" i="3" s="1"/>
  <c r="P73" i="5"/>
  <c r="Q73" i="5" s="1"/>
  <c r="D74" i="5"/>
  <c r="K74" i="5" s="1"/>
  <c r="E90" i="2"/>
  <c r="M269" i="3" l="1" a="1"/>
  <c r="M269" i="3" s="1"/>
  <c r="K269" i="3"/>
  <c r="G269" i="3" s="1"/>
  <c r="D270" i="3"/>
  <c r="F156" i="3"/>
  <c r="N156" i="3" a="1"/>
  <c r="N156" i="3" s="1"/>
  <c r="M74" i="5" a="1"/>
  <c r="M74" i="5" s="1"/>
  <c r="H73" i="5"/>
  <c r="R73" i="5" a="1"/>
  <c r="R73" i="5" s="1"/>
  <c r="N90" i="2" a="1"/>
  <c r="N90" i="2" s="1"/>
  <c r="L90" i="2"/>
  <c r="F90" i="2"/>
  <c r="S117" i="2"/>
  <c r="K270" i="3" l="1"/>
  <c r="G270" i="3" s="1"/>
  <c r="M270" i="3" a="1"/>
  <c r="M270" i="3" s="1"/>
  <c r="O156" i="3"/>
  <c r="P156" i="3" s="1"/>
  <c r="Q156" i="3" s="1"/>
  <c r="R156" i="3" s="1" a="1"/>
  <c r="R156" i="3" s="1"/>
  <c r="E157" i="3" s="1"/>
  <c r="L157" i="3" s="1"/>
  <c r="H157" i="3" s="1"/>
  <c r="T156" i="3"/>
  <c r="U156" i="3" s="1"/>
  <c r="V156" i="3" s="1"/>
  <c r="E74" i="5"/>
  <c r="L74" i="5" s="1"/>
  <c r="T90" i="2"/>
  <c r="O90" i="2"/>
  <c r="S118" i="2"/>
  <c r="D271" i="3" l="1"/>
  <c r="F157" i="3"/>
  <c r="N157" i="3" a="1"/>
  <c r="N157" i="3" s="1"/>
  <c r="N74" i="5" a="1"/>
  <c r="N74" i="5" s="1"/>
  <c r="F74" i="5"/>
  <c r="U90" i="2"/>
  <c r="V90" i="2" s="1"/>
  <c r="C90" i="2"/>
  <c r="G90" i="2" s="1"/>
  <c r="D91" i="2" s="1"/>
  <c r="K91" i="2" s="1"/>
  <c r="S119" i="2"/>
  <c r="K271" i="3" l="1"/>
  <c r="G271" i="3" s="1"/>
  <c r="M271" i="3" a="1"/>
  <c r="M271" i="3" s="1"/>
  <c r="D272" i="3" s="1"/>
  <c r="O157" i="3"/>
  <c r="P157" i="3" s="1"/>
  <c r="Q157" i="3" s="1"/>
  <c r="R157" i="3" s="1" a="1"/>
  <c r="R157" i="3" s="1"/>
  <c r="E158" i="3" s="1"/>
  <c r="L158" i="3" s="1"/>
  <c r="H158" i="3" s="1"/>
  <c r="T157" i="3"/>
  <c r="U157" i="3" s="1"/>
  <c r="V157" i="3" s="1"/>
  <c r="O74" i="5"/>
  <c r="T74" i="5"/>
  <c r="M91" i="2" a="1"/>
  <c r="M91" i="2" s="1"/>
  <c r="P90" i="2"/>
  <c r="Q90" i="2" s="1"/>
  <c r="M272" i="3" l="1" a="1"/>
  <c r="M272" i="3" s="1"/>
  <c r="K272" i="3"/>
  <c r="G272" i="3" s="1"/>
  <c r="F158" i="3"/>
  <c r="N158" i="3" a="1"/>
  <c r="N158" i="3" s="1"/>
  <c r="C74" i="5"/>
  <c r="G74" i="5" s="1"/>
  <c r="U74" i="5"/>
  <c r="V74" i="5" s="1"/>
  <c r="R90" i="2" a="1"/>
  <c r="R90" i="2" s="1"/>
  <c r="H90" i="2"/>
  <c r="D273" i="3" l="1"/>
  <c r="O158" i="3"/>
  <c r="T158" i="3"/>
  <c r="U158" i="3" s="1"/>
  <c r="V158" i="3" s="1"/>
  <c r="P74" i="5"/>
  <c r="Q74" i="5" s="1"/>
  <c r="D75" i="5"/>
  <c r="K75" i="5" s="1"/>
  <c r="E91" i="2"/>
  <c r="L91" i="2" s="1"/>
  <c r="S120" i="2"/>
  <c r="K273" i="3" l="1"/>
  <c r="G273" i="3" s="1"/>
  <c r="M273" i="3" a="1"/>
  <c r="M273" i="3" s="1"/>
  <c r="D274" i="3" s="1"/>
  <c r="N91" i="2" a="1"/>
  <c r="N91" i="2" s="1"/>
  <c r="T91" i="2" s="1"/>
  <c r="P158" i="3"/>
  <c r="Q158" i="3" s="1"/>
  <c r="R158" i="3" s="1" a="1"/>
  <c r="R158" i="3" s="1"/>
  <c r="E159" i="3" s="1"/>
  <c r="L159" i="3" s="1"/>
  <c r="H159" i="3" s="1"/>
  <c r="M75" i="5" a="1"/>
  <c r="M75" i="5" s="1"/>
  <c r="H74" i="5"/>
  <c r="R74" i="5" a="1"/>
  <c r="R74" i="5" s="1"/>
  <c r="F91" i="2"/>
  <c r="K274" i="3" l="1"/>
  <c r="M274" i="3" a="1"/>
  <c r="M274" i="3" s="1"/>
  <c r="G274" i="3"/>
  <c r="O91" i="2"/>
  <c r="N159" i="3" a="1"/>
  <c r="N159" i="3" s="1"/>
  <c r="F159" i="3"/>
  <c r="E75" i="5"/>
  <c r="L75" i="5" s="1"/>
  <c r="C91" i="2"/>
  <c r="G91" i="2" s="1"/>
  <c r="U91" i="2"/>
  <c r="V91" i="2" s="1"/>
  <c r="D275" i="3" l="1"/>
  <c r="K275" i="3"/>
  <c r="G275" i="3" s="1"/>
  <c r="M275" i="3" a="1"/>
  <c r="M275" i="3" s="1"/>
  <c r="T159" i="3"/>
  <c r="U159" i="3" s="1"/>
  <c r="V159" i="3" s="1"/>
  <c r="O159" i="3"/>
  <c r="P159" i="3" s="1"/>
  <c r="Q159" i="3" s="1"/>
  <c r="R159" i="3" s="1" a="1"/>
  <c r="R159" i="3" s="1"/>
  <c r="E160" i="3" s="1"/>
  <c r="L160" i="3" s="1"/>
  <c r="H160" i="3" s="1"/>
  <c r="N75" i="5" a="1"/>
  <c r="N75" i="5" s="1"/>
  <c r="F75" i="5"/>
  <c r="D92" i="2"/>
  <c r="K92" i="2" s="1"/>
  <c r="P91" i="2"/>
  <c r="Q91" i="2" s="1"/>
  <c r="D276" i="3" l="1"/>
  <c r="N160" i="3" a="1"/>
  <c r="N160" i="3" s="1"/>
  <c r="F160" i="3"/>
  <c r="O75" i="5"/>
  <c r="T75" i="5"/>
  <c r="R91" i="2" a="1"/>
  <c r="R91" i="2" s="1"/>
  <c r="H91" i="2"/>
  <c r="M92" i="2" a="1"/>
  <c r="M92" i="2" s="1"/>
  <c r="K276" i="3" l="1"/>
  <c r="G276" i="3" s="1"/>
  <c r="M276" i="3" a="1"/>
  <c r="M276" i="3" s="1"/>
  <c r="D277" i="3" s="1"/>
  <c r="O160" i="3"/>
  <c r="T160" i="3"/>
  <c r="U160" i="3" s="1"/>
  <c r="V160" i="3" s="1"/>
  <c r="C75" i="5"/>
  <c r="G75" i="5" s="1"/>
  <c r="U75" i="5"/>
  <c r="V75" i="5" s="1"/>
  <c r="E92" i="2"/>
  <c r="K277" i="3" l="1"/>
  <c r="M277" i="3" a="1"/>
  <c r="M277" i="3" s="1"/>
  <c r="D278" i="3" s="1"/>
  <c r="G277" i="3"/>
  <c r="P160" i="3"/>
  <c r="Q160" i="3" s="1"/>
  <c r="R160" i="3" s="1" a="1"/>
  <c r="R160" i="3" s="1"/>
  <c r="E161" i="3" s="1"/>
  <c r="L161" i="3" s="1"/>
  <c r="H161" i="3" s="1"/>
  <c r="P75" i="5"/>
  <c r="Q75" i="5" s="1"/>
  <c r="D76" i="5"/>
  <c r="K76" i="5" s="1"/>
  <c r="N92" i="2" a="1"/>
  <c r="N92" i="2" s="1"/>
  <c r="T92" i="2" s="1"/>
  <c r="L92" i="2"/>
  <c r="F92" i="2"/>
  <c r="K278" i="3" l="1"/>
  <c r="M278" i="3" a="1"/>
  <c r="M278" i="3" s="1"/>
  <c r="G278" i="3"/>
  <c r="N161" i="3" a="1"/>
  <c r="N161" i="3" s="1"/>
  <c r="F161" i="3"/>
  <c r="M76" i="5" a="1"/>
  <c r="M76" i="5" s="1"/>
  <c r="H75" i="5"/>
  <c r="R75" i="5" a="1"/>
  <c r="R75" i="5" s="1"/>
  <c r="O92" i="2"/>
  <c r="U92" i="2"/>
  <c r="V92" i="2" s="1"/>
  <c r="C92" i="2"/>
  <c r="G92" i="2" s="1"/>
  <c r="D279" i="3" l="1"/>
  <c r="M279" i="3" a="1"/>
  <c r="M279" i="3" s="1"/>
  <c r="K279" i="3"/>
  <c r="G279" i="3"/>
  <c r="T161" i="3"/>
  <c r="U161" i="3" s="1"/>
  <c r="V161" i="3" s="1"/>
  <c r="O161" i="3"/>
  <c r="E76" i="5"/>
  <c r="L76" i="5" s="1"/>
  <c r="D93" i="2"/>
  <c r="K93" i="2" s="1"/>
  <c r="P92" i="2"/>
  <c r="Q92" i="2" s="1"/>
  <c r="D280" i="3" l="1"/>
  <c r="P161" i="3"/>
  <c r="Q161" i="3" s="1"/>
  <c r="R161" i="3" s="1" a="1"/>
  <c r="R161" i="3" s="1"/>
  <c r="E162" i="3" s="1"/>
  <c r="L162" i="3" s="1"/>
  <c r="H162" i="3" s="1"/>
  <c r="N76" i="5" a="1"/>
  <c r="N76" i="5" s="1"/>
  <c r="F76" i="5"/>
  <c r="R92" i="2" a="1"/>
  <c r="R92" i="2" s="1"/>
  <c r="H92" i="2"/>
  <c r="M93" i="2" a="1"/>
  <c r="M93" i="2" s="1"/>
  <c r="S93" i="2" s="1"/>
  <c r="K280" i="3" l="1"/>
  <c r="G280" i="3" s="1"/>
  <c r="M280" i="3" a="1"/>
  <c r="M280" i="3" s="1"/>
  <c r="D281" i="3" s="1"/>
  <c r="N162" i="3" a="1"/>
  <c r="N162" i="3" s="1"/>
  <c r="F162" i="3"/>
  <c r="T76" i="5"/>
  <c r="O76" i="5"/>
  <c r="E93" i="2"/>
  <c r="F93" i="2" s="1"/>
  <c r="N93" i="2" a="1"/>
  <c r="N93" i="2" s="1"/>
  <c r="T93" i="2" s="1"/>
  <c r="C93" i="2" s="1"/>
  <c r="G93" i="2" s="1"/>
  <c r="M281" i="3" l="1" a="1"/>
  <c r="M281" i="3" s="1"/>
  <c r="K281" i="3"/>
  <c r="G281" i="3"/>
  <c r="T162" i="3"/>
  <c r="U162" i="3" s="1"/>
  <c r="V162" i="3" s="1"/>
  <c r="O162" i="3"/>
  <c r="C76" i="5"/>
  <c r="G76" i="5" s="1"/>
  <c r="D77" i="5" s="1"/>
  <c r="K77" i="5" s="1"/>
  <c r="U76" i="5"/>
  <c r="V76" i="5" s="1"/>
  <c r="L93" i="2"/>
  <c r="O93" i="2" s="1"/>
  <c r="P93" i="2" s="1"/>
  <c r="Q93" i="2" s="1"/>
  <c r="D94" i="2"/>
  <c r="K94" i="2" s="1"/>
  <c r="U93" i="2"/>
  <c r="V93" i="2" s="1"/>
  <c r="D282" i="3" l="1"/>
  <c r="P162" i="3"/>
  <c r="Q162" i="3" s="1"/>
  <c r="R162" i="3" s="1" a="1"/>
  <c r="R162" i="3" s="1"/>
  <c r="E163" i="3" s="1"/>
  <c r="L163" i="3" s="1"/>
  <c r="H163" i="3" s="1"/>
  <c r="M77" i="5" a="1"/>
  <c r="M77" i="5" s="1"/>
  <c r="S77" i="5" s="1"/>
  <c r="P76" i="5"/>
  <c r="Q76" i="5" s="1"/>
  <c r="R93" i="2" a="1"/>
  <c r="R93" i="2" s="1"/>
  <c r="H93" i="2"/>
  <c r="M94" i="2" a="1"/>
  <c r="M94" i="2" s="1"/>
  <c r="K282" i="3" l="1"/>
  <c r="G282" i="3" s="1"/>
  <c r="M282" i="3" a="1"/>
  <c r="M282" i="3" s="1"/>
  <c r="D283" i="3" s="1"/>
  <c r="N163" i="3" a="1"/>
  <c r="N163" i="3" s="1"/>
  <c r="F163" i="3"/>
  <c r="H76" i="5"/>
  <c r="R76" i="5" a="1"/>
  <c r="R76" i="5" s="1"/>
  <c r="S94" i="2"/>
  <c r="E94" i="2"/>
  <c r="L94" i="2" s="1"/>
  <c r="K283" i="3" l="1"/>
  <c r="G283" i="3" s="1"/>
  <c r="M283" i="3" a="1"/>
  <c r="M283" i="3" s="1"/>
  <c r="T163" i="3"/>
  <c r="U163" i="3" s="1"/>
  <c r="V163" i="3" s="1"/>
  <c r="O163" i="3"/>
  <c r="E77" i="5"/>
  <c r="L77" i="5" s="1"/>
  <c r="N94" i="2" a="1"/>
  <c r="N94" i="2" s="1"/>
  <c r="F94" i="2"/>
  <c r="D284" i="3" l="1"/>
  <c r="P163" i="3"/>
  <c r="Q163" i="3" s="1"/>
  <c r="R163" i="3" s="1" a="1"/>
  <c r="R163" i="3" s="1"/>
  <c r="E164" i="3" s="1"/>
  <c r="L164" i="3" s="1"/>
  <c r="H164" i="3" s="1"/>
  <c r="N77" i="5" a="1"/>
  <c r="N77" i="5" s="1"/>
  <c r="F77" i="5"/>
  <c r="T94" i="2"/>
  <c r="O94" i="2"/>
  <c r="M284" i="3" l="1" a="1"/>
  <c r="M284" i="3" s="1"/>
  <c r="K284" i="3"/>
  <c r="G284" i="3" s="1"/>
  <c r="F164" i="3"/>
  <c r="N164" i="3" a="1"/>
  <c r="N164" i="3" s="1"/>
  <c r="O77" i="5"/>
  <c r="T77" i="5"/>
  <c r="C94" i="2"/>
  <c r="G94" i="2" s="1"/>
  <c r="D95" i="2" s="1"/>
  <c r="U94" i="2"/>
  <c r="V94" i="2" s="1"/>
  <c r="D285" i="3" l="1"/>
  <c r="T164" i="3"/>
  <c r="U164" i="3" s="1"/>
  <c r="V164" i="3" s="1"/>
  <c r="O164" i="3"/>
  <c r="C77" i="5"/>
  <c r="G77" i="5" s="1"/>
  <c r="U77" i="5"/>
  <c r="V77" i="5" s="1"/>
  <c r="M95" i="2" a="1"/>
  <c r="M95" i="2" s="1"/>
  <c r="P94" i="2"/>
  <c r="Q94" i="2" s="1"/>
  <c r="K285" i="3" l="1"/>
  <c r="G285" i="3" s="1"/>
  <c r="M285" i="3" a="1"/>
  <c r="M285" i="3" s="1"/>
  <c r="D286" i="3" s="1"/>
  <c r="P164" i="3"/>
  <c r="Q164" i="3" s="1"/>
  <c r="R164" i="3" s="1" a="1"/>
  <c r="R164" i="3" s="1"/>
  <c r="E165" i="3" s="1"/>
  <c r="L165" i="3" s="1"/>
  <c r="H165" i="3" s="1"/>
  <c r="P77" i="5"/>
  <c r="Q77" i="5" s="1"/>
  <c r="D78" i="5"/>
  <c r="K78" i="5" s="1"/>
  <c r="R94" i="2" a="1"/>
  <c r="R94" i="2" s="1"/>
  <c r="H94" i="2"/>
  <c r="S95" i="2"/>
  <c r="L116" i="2"/>
  <c r="K286" i="3" l="1"/>
  <c r="M286" i="3" a="1"/>
  <c r="M286" i="3" s="1"/>
  <c r="D287" i="3" s="1"/>
  <c r="G286" i="3"/>
  <c r="N165" i="3" a="1"/>
  <c r="N165" i="3" s="1"/>
  <c r="F165" i="3"/>
  <c r="M78" i="5" a="1"/>
  <c r="M78" i="5" s="1"/>
  <c r="R77" i="5" a="1"/>
  <c r="R77" i="5" s="1"/>
  <c r="H77" i="5"/>
  <c r="E95" i="2"/>
  <c r="K287" i="3" l="1"/>
  <c r="G287" i="3" s="1"/>
  <c r="M287" i="3" a="1"/>
  <c r="M287" i="3" s="1"/>
  <c r="T165" i="3"/>
  <c r="U165" i="3" s="1"/>
  <c r="V165" i="3" s="1"/>
  <c r="O165" i="3"/>
  <c r="E78" i="5"/>
  <c r="L78" i="5" s="1"/>
  <c r="N95" i="2" a="1"/>
  <c r="N95" i="2" s="1"/>
  <c r="F95" i="2"/>
  <c r="D288" i="3" l="1"/>
  <c r="K288" i="3"/>
  <c r="G288" i="3" s="1"/>
  <c r="M288" i="3" a="1"/>
  <c r="M288" i="3" s="1"/>
  <c r="P165" i="3"/>
  <c r="Q165" i="3" s="1"/>
  <c r="R165" i="3" s="1" a="1"/>
  <c r="R165" i="3" s="1"/>
  <c r="E166" i="3" s="1"/>
  <c r="L166" i="3" s="1"/>
  <c r="H166" i="3" s="1"/>
  <c r="N78" i="5" a="1"/>
  <c r="N78" i="5" s="1"/>
  <c r="F78" i="5"/>
  <c r="T95" i="2"/>
  <c r="O95" i="2"/>
  <c r="D289" i="3" l="1"/>
  <c r="F166" i="3"/>
  <c r="N166" i="3" a="1"/>
  <c r="N166" i="3" s="1"/>
  <c r="T78" i="5"/>
  <c r="O78" i="5"/>
  <c r="C95" i="2"/>
  <c r="G95" i="2" s="1"/>
  <c r="D96" i="2" s="1"/>
  <c r="K96" i="2" s="1"/>
  <c r="U95" i="2"/>
  <c r="V95" i="2" s="1"/>
  <c r="K289" i="3" l="1"/>
  <c r="G289" i="3" s="1"/>
  <c r="M289" i="3" a="1"/>
  <c r="M289" i="3" s="1"/>
  <c r="D290" i="3" s="1"/>
  <c r="T166" i="3"/>
  <c r="U166" i="3" s="1"/>
  <c r="V166" i="3" s="1"/>
  <c r="O166" i="3"/>
  <c r="C78" i="5"/>
  <c r="G78" i="5" s="1"/>
  <c r="U78" i="5"/>
  <c r="V78" i="5" s="1"/>
  <c r="M96" i="2" a="1"/>
  <c r="M96" i="2" s="1"/>
  <c r="P95" i="2"/>
  <c r="Q95" i="2" s="1"/>
  <c r="M290" i="3" l="1" a="1"/>
  <c r="M290" i="3" s="1"/>
  <c r="K290" i="3"/>
  <c r="G290" i="3"/>
  <c r="P166" i="3"/>
  <c r="Q166" i="3" s="1"/>
  <c r="R166" i="3" s="1" a="1"/>
  <c r="R166" i="3" s="1"/>
  <c r="E167" i="3" s="1"/>
  <c r="L167" i="3" s="1"/>
  <c r="H167" i="3" s="1"/>
  <c r="P78" i="5"/>
  <c r="Q78" i="5" s="1"/>
  <c r="D79" i="5"/>
  <c r="K79" i="5" s="1"/>
  <c r="R95" i="2" a="1"/>
  <c r="R95" i="2" s="1"/>
  <c r="H95" i="2"/>
  <c r="D291" i="3" l="1"/>
  <c r="K291" i="3"/>
  <c r="M291" i="3" a="1"/>
  <c r="M291" i="3" s="1"/>
  <c r="D292" i="3" s="1"/>
  <c r="G291" i="3"/>
  <c r="F167" i="3"/>
  <c r="N167" i="3" a="1"/>
  <c r="N167" i="3" s="1"/>
  <c r="M79" i="5" a="1"/>
  <c r="M79" i="5" s="1"/>
  <c r="R78" i="5" a="1"/>
  <c r="R78" i="5" s="1"/>
  <c r="H78" i="5"/>
  <c r="E96" i="2"/>
  <c r="K292" i="3" l="1"/>
  <c r="G292" i="3" s="1"/>
  <c r="M292" i="3" a="1"/>
  <c r="M292" i="3" s="1"/>
  <c r="T167" i="3"/>
  <c r="U167" i="3" s="1"/>
  <c r="V167" i="3" s="1"/>
  <c r="O167" i="3"/>
  <c r="E79" i="5"/>
  <c r="L79" i="5" s="1"/>
  <c r="N96" i="2" a="1"/>
  <c r="N96" i="2" s="1"/>
  <c r="L96" i="2"/>
  <c r="F96" i="2"/>
  <c r="D293" i="3" l="1"/>
  <c r="F79" i="5"/>
  <c r="N79" i="5" a="1"/>
  <c r="N79" i="5" s="1"/>
  <c r="T79" i="5" s="1"/>
  <c r="C79" i="5" s="1"/>
  <c r="G79" i="5" s="1"/>
  <c r="P167" i="3"/>
  <c r="Q167" i="3" s="1"/>
  <c r="R167" i="3" s="1" a="1"/>
  <c r="R167" i="3" s="1"/>
  <c r="E168" i="3" s="1"/>
  <c r="L168" i="3" s="1"/>
  <c r="H168" i="3" s="1"/>
  <c r="T96" i="2"/>
  <c r="O96" i="2"/>
  <c r="K293" i="3" l="1"/>
  <c r="G293" i="3" s="1"/>
  <c r="M293" i="3" a="1"/>
  <c r="M293" i="3" s="1"/>
  <c r="U79" i="5"/>
  <c r="V79" i="5" s="1"/>
  <c r="O79" i="5"/>
  <c r="P79" i="5" s="1"/>
  <c r="Q79" i="5" s="1"/>
  <c r="N168" i="3" a="1"/>
  <c r="N168" i="3" s="1"/>
  <c r="F168" i="3"/>
  <c r="D80" i="5"/>
  <c r="K80" i="5" s="1"/>
  <c r="C96" i="2"/>
  <c r="G96" i="2" s="1"/>
  <c r="D97" i="2" s="1"/>
  <c r="K97" i="2" s="1"/>
  <c r="U96" i="2"/>
  <c r="V96" i="2" s="1"/>
  <c r="D294" i="3" l="1"/>
  <c r="K294" i="3"/>
  <c r="G294" i="3" s="1"/>
  <c r="M294" i="3" a="1"/>
  <c r="M294" i="3" s="1"/>
  <c r="T168" i="3"/>
  <c r="U168" i="3" s="1"/>
  <c r="V168" i="3" s="1"/>
  <c r="O168" i="3"/>
  <c r="M80" i="5" a="1"/>
  <c r="M80" i="5" s="1"/>
  <c r="R79" i="5" a="1"/>
  <c r="R79" i="5" s="1"/>
  <c r="H79" i="5"/>
  <c r="M97" i="2" a="1"/>
  <c r="M97" i="2" s="1"/>
  <c r="P96" i="2"/>
  <c r="Q96" i="2" s="1"/>
  <c r="S124" i="2"/>
  <c r="D295" i="3" l="1"/>
  <c r="P168" i="3"/>
  <c r="Q168" i="3" s="1"/>
  <c r="R168" i="3" s="1" a="1"/>
  <c r="R168" i="3" s="1"/>
  <c r="E169" i="3" s="1"/>
  <c r="L169" i="3" s="1"/>
  <c r="H169" i="3" s="1"/>
  <c r="E80" i="5"/>
  <c r="L80" i="5" s="1"/>
  <c r="R96" i="2" a="1"/>
  <c r="R96" i="2" s="1"/>
  <c r="H96" i="2"/>
  <c r="S125" i="2"/>
  <c r="K295" i="3" l="1"/>
  <c r="G295" i="3" s="1"/>
  <c r="M295" i="3" a="1"/>
  <c r="M295" i="3" s="1"/>
  <c r="D296" i="3" s="1"/>
  <c r="N169" i="3" a="1"/>
  <c r="N169" i="3" s="1"/>
  <c r="F169" i="3"/>
  <c r="N80" i="5" a="1"/>
  <c r="N80" i="5" s="1"/>
  <c r="F80" i="5"/>
  <c r="E97" i="2"/>
  <c r="N97" i="2" s="1" a="1"/>
  <c r="N97" i="2" s="1"/>
  <c r="S126" i="2"/>
  <c r="K296" i="3" l="1"/>
  <c r="G296" i="3" s="1"/>
  <c r="M296" i="3" a="1"/>
  <c r="M296" i="3" s="1"/>
  <c r="T169" i="3"/>
  <c r="U169" i="3" s="1"/>
  <c r="V169" i="3" s="1"/>
  <c r="O169" i="3"/>
  <c r="T80" i="5"/>
  <c r="O80" i="5"/>
  <c r="L97" i="2"/>
  <c r="O97" i="2" s="1"/>
  <c r="F97" i="2"/>
  <c r="T97" i="2"/>
  <c r="S127" i="2"/>
  <c r="D297" i="3" l="1"/>
  <c r="K297" i="3"/>
  <c r="M297" i="3" a="1"/>
  <c r="M297" i="3" s="1"/>
  <c r="D298" i="3" s="1"/>
  <c r="G297" i="3"/>
  <c r="P169" i="3"/>
  <c r="Q169" i="3" s="1"/>
  <c r="R169" i="3" s="1" a="1"/>
  <c r="R169" i="3" s="1"/>
  <c r="E170" i="3" s="1"/>
  <c r="L170" i="3" s="1"/>
  <c r="H170" i="3" s="1"/>
  <c r="C80" i="5"/>
  <c r="G80" i="5" s="1"/>
  <c r="U80" i="5"/>
  <c r="V80" i="5" s="1"/>
  <c r="U97" i="2"/>
  <c r="V97" i="2" s="1"/>
  <c r="C97" i="2"/>
  <c r="G97" i="2" s="1"/>
  <c r="D98" i="2" s="1"/>
  <c r="K98" i="2" s="1"/>
  <c r="M298" i="3" l="1" a="1"/>
  <c r="M298" i="3" s="1"/>
  <c r="K298" i="3"/>
  <c r="G298" i="3"/>
  <c r="D299" i="3" s="1"/>
  <c r="F170" i="3"/>
  <c r="N170" i="3" a="1"/>
  <c r="N170" i="3" s="1"/>
  <c r="P80" i="5"/>
  <c r="Q80" i="5" s="1"/>
  <c r="D81" i="5"/>
  <c r="K81" i="5" s="1"/>
  <c r="P97" i="2"/>
  <c r="Q97" i="2" s="1"/>
  <c r="R97" i="2" s="1" a="1"/>
  <c r="R97" i="2" s="1"/>
  <c r="M98" i="2" a="1"/>
  <c r="M98" i="2" s="1"/>
  <c r="K299" i="3" l="1"/>
  <c r="G299" i="3" s="1"/>
  <c r="M299" i="3" a="1"/>
  <c r="M299" i="3" s="1"/>
  <c r="T170" i="3"/>
  <c r="U170" i="3" s="1"/>
  <c r="V170" i="3" s="1"/>
  <c r="O170" i="3"/>
  <c r="M81" i="5" a="1"/>
  <c r="M81" i="5" s="1"/>
  <c r="R80" i="5" a="1"/>
  <c r="R80" i="5" s="1"/>
  <c r="H80" i="5"/>
  <c r="H97" i="2"/>
  <c r="E98" i="2" s="1"/>
  <c r="D300" i="3" l="1"/>
  <c r="P170" i="3"/>
  <c r="Q170" i="3" s="1"/>
  <c r="R170" i="3" s="1" a="1"/>
  <c r="R170" i="3" s="1"/>
  <c r="E171" i="3" s="1"/>
  <c r="L171" i="3" s="1"/>
  <c r="H171" i="3" s="1"/>
  <c r="E81" i="5"/>
  <c r="L81" i="5" s="1"/>
  <c r="F98" i="2"/>
  <c r="N98" i="2" a="1"/>
  <c r="N98" i="2" s="1"/>
  <c r="T98" i="2" s="1"/>
  <c r="U98" i="2" s="1"/>
  <c r="V98" i="2" s="1"/>
  <c r="L98" i="2"/>
  <c r="K300" i="3" l="1"/>
  <c r="G300" i="3" s="1"/>
  <c r="M300" i="3" a="1"/>
  <c r="M300" i="3" s="1"/>
  <c r="D301" i="3" s="1"/>
  <c r="N171" i="3" a="1"/>
  <c r="N171" i="3" s="1"/>
  <c r="F171" i="3"/>
  <c r="N81" i="5" a="1"/>
  <c r="N81" i="5" s="1"/>
  <c r="F81" i="5"/>
  <c r="C98" i="2"/>
  <c r="G98" i="2" s="1"/>
  <c r="D99" i="2" s="1"/>
  <c r="K99" i="2" s="1"/>
  <c r="O98" i="2"/>
  <c r="M99" i="2" l="1" a="1"/>
  <c r="M99" i="2" s="1"/>
  <c r="K301" i="3"/>
  <c r="G301" i="3" s="1"/>
  <c r="M301" i="3" a="1"/>
  <c r="M301" i="3" s="1"/>
  <c r="D302" i="3" s="1"/>
  <c r="T171" i="3"/>
  <c r="U171" i="3" s="1"/>
  <c r="V171" i="3" s="1"/>
  <c r="O171" i="3"/>
  <c r="T81" i="5"/>
  <c r="O81" i="5"/>
  <c r="P98" i="2"/>
  <c r="Q98" i="2" s="1"/>
  <c r="R98" i="2" s="1" a="1"/>
  <c r="R98" i="2" s="1"/>
  <c r="M302" i="3" l="1" a="1"/>
  <c r="M302" i="3" s="1"/>
  <c r="K302" i="3"/>
  <c r="G302" i="3" s="1"/>
  <c r="D303" i="3" s="1"/>
  <c r="P171" i="3"/>
  <c r="Q171" i="3" s="1"/>
  <c r="R171" i="3" s="1" a="1"/>
  <c r="R171" i="3" s="1"/>
  <c r="E172" i="3" s="1"/>
  <c r="L172" i="3" s="1"/>
  <c r="H172" i="3" s="1"/>
  <c r="C81" i="5"/>
  <c r="G81" i="5" s="1"/>
  <c r="U81" i="5"/>
  <c r="V81" i="5" s="1"/>
  <c r="H98" i="2"/>
  <c r="E99" i="2" s="1"/>
  <c r="K303" i="3" l="1"/>
  <c r="M303" i="3" a="1"/>
  <c r="M303" i="3" s="1"/>
  <c r="D304" i="3" s="1"/>
  <c r="G303" i="3"/>
  <c r="F172" i="3"/>
  <c r="N172" i="3" a="1"/>
  <c r="N172" i="3" s="1"/>
  <c r="P81" i="5"/>
  <c r="Q81" i="5" s="1"/>
  <c r="D82" i="5"/>
  <c r="K82" i="5" s="1"/>
  <c r="N99" i="2" a="1"/>
  <c r="N99" i="2" s="1"/>
  <c r="L99" i="2"/>
  <c r="F99" i="2"/>
  <c r="K304" i="3" l="1"/>
  <c r="G304" i="3" s="1"/>
  <c r="M304" i="3" a="1"/>
  <c r="M304" i="3" s="1"/>
  <c r="D305" i="3" s="1"/>
  <c r="T172" i="3"/>
  <c r="U172" i="3" s="1"/>
  <c r="V172" i="3" s="1"/>
  <c r="O172" i="3"/>
  <c r="P172" i="3" s="1"/>
  <c r="Q172" i="3" s="1"/>
  <c r="R172" i="3" s="1" a="1"/>
  <c r="R172" i="3" s="1"/>
  <c r="E173" i="3" s="1"/>
  <c r="L173" i="3" s="1"/>
  <c r="H173" i="3" s="1"/>
  <c r="M82" i="5" a="1"/>
  <c r="M82" i="5" s="1"/>
  <c r="R81" i="5" a="1"/>
  <c r="R81" i="5" s="1"/>
  <c r="H81" i="5"/>
  <c r="T99" i="2"/>
  <c r="O99" i="2"/>
  <c r="K305" i="3" l="1"/>
  <c r="G305" i="3" s="1"/>
  <c r="M305" i="3" a="1"/>
  <c r="M305" i="3" s="1"/>
  <c r="N173" i="3" a="1"/>
  <c r="N173" i="3" s="1"/>
  <c r="F173" i="3"/>
  <c r="E82" i="5"/>
  <c r="L82" i="5" s="1"/>
  <c r="U99" i="2"/>
  <c r="V99" i="2" s="1"/>
  <c r="C99" i="2"/>
  <c r="G99" i="2" s="1"/>
  <c r="D100" i="2" s="1"/>
  <c r="K100" i="2" s="1"/>
  <c r="D306" i="3" l="1"/>
  <c r="O173" i="3"/>
  <c r="T173" i="3"/>
  <c r="U173" i="3" s="1"/>
  <c r="V173" i="3" s="1"/>
  <c r="N82" i="5" a="1"/>
  <c r="N82" i="5" s="1"/>
  <c r="F82" i="5"/>
  <c r="M100" i="2" a="1"/>
  <c r="M100" i="2" s="1"/>
  <c r="P99" i="2"/>
  <c r="Q99" i="2" s="1"/>
  <c r="M306" i="3" l="1" a="1"/>
  <c r="M306" i="3" s="1"/>
  <c r="K306" i="3"/>
  <c r="G306" i="3" s="1"/>
  <c r="P173" i="3"/>
  <c r="Q173" i="3" s="1"/>
  <c r="R173" i="3" s="1" a="1"/>
  <c r="R173" i="3" s="1"/>
  <c r="E174" i="3" s="1"/>
  <c r="L174" i="3" s="1"/>
  <c r="H174" i="3" s="1"/>
  <c r="O82" i="5"/>
  <c r="T82" i="5"/>
  <c r="R99" i="2" a="1"/>
  <c r="R99" i="2" s="1"/>
  <c r="H99" i="2"/>
  <c r="D307" i="3" l="1"/>
  <c r="K307" i="3"/>
  <c r="G307" i="3" s="1"/>
  <c r="M307" i="3" a="1"/>
  <c r="M307" i="3" s="1"/>
  <c r="N174" i="3" a="1"/>
  <c r="N174" i="3" s="1"/>
  <c r="F174" i="3"/>
  <c r="C82" i="5"/>
  <c r="G82" i="5" s="1"/>
  <c r="U82" i="5"/>
  <c r="V82" i="5" s="1"/>
  <c r="E100" i="2"/>
  <c r="L100" i="2" s="1"/>
  <c r="F100" i="2" l="1"/>
  <c r="N100" i="2" a="1"/>
  <c r="N100" i="2" s="1"/>
  <c r="T100" i="2" s="1"/>
  <c r="C100" i="2" s="1"/>
  <c r="G100" i="2" s="1"/>
  <c r="D308" i="3"/>
  <c r="K308" i="3"/>
  <c r="G308" i="3" s="1"/>
  <c r="M308" i="3" a="1"/>
  <c r="M308" i="3" s="1"/>
  <c r="D309" i="3" s="1"/>
  <c r="T174" i="3"/>
  <c r="U174" i="3" s="1"/>
  <c r="V174" i="3" s="1"/>
  <c r="O174" i="3"/>
  <c r="P82" i="5"/>
  <c r="Q82" i="5" s="1"/>
  <c r="D83" i="5"/>
  <c r="K83" i="5" s="1"/>
  <c r="U100" i="2"/>
  <c r="V100" i="2" s="1"/>
  <c r="O100" i="2" l="1"/>
  <c r="K309" i="3"/>
  <c r="G309" i="3" s="1"/>
  <c r="M309" i="3" a="1"/>
  <c r="M309" i="3" s="1"/>
  <c r="P174" i="3"/>
  <c r="Q174" i="3" s="1"/>
  <c r="R174" i="3" s="1" a="1"/>
  <c r="R174" i="3" s="1"/>
  <c r="E175" i="3" s="1"/>
  <c r="L175" i="3" s="1"/>
  <c r="H175" i="3" s="1"/>
  <c r="M83" i="5" a="1"/>
  <c r="M83" i="5" s="1"/>
  <c r="R82" i="5" a="1"/>
  <c r="R82" i="5" s="1"/>
  <c r="H82" i="5"/>
  <c r="D101" i="2"/>
  <c r="K101" i="2" s="1"/>
  <c r="P100" i="2"/>
  <c r="Q100" i="2" s="1"/>
  <c r="D310" i="3" l="1"/>
  <c r="N175" i="3" a="1"/>
  <c r="N175" i="3" s="1"/>
  <c r="F175" i="3"/>
  <c r="E83" i="5"/>
  <c r="L83" i="5" s="1"/>
  <c r="R100" i="2" a="1"/>
  <c r="R100" i="2" s="1"/>
  <c r="H100" i="2"/>
  <c r="M101" i="2" a="1"/>
  <c r="M101" i="2" s="1"/>
  <c r="L123" i="2"/>
  <c r="M310" i="3" l="1" a="1"/>
  <c r="M310" i="3" s="1"/>
  <c r="K310" i="3"/>
  <c r="G310" i="3" s="1"/>
  <c r="T175" i="3"/>
  <c r="U175" i="3" s="1"/>
  <c r="V175" i="3" s="1"/>
  <c r="O175" i="3"/>
  <c r="N83" i="5" a="1"/>
  <c r="N83" i="5" s="1"/>
  <c r="F83" i="5"/>
  <c r="S101" i="2"/>
  <c r="E101" i="2"/>
  <c r="L101" i="2" s="1"/>
  <c r="S121" i="2"/>
  <c r="D311" i="3" l="1"/>
  <c r="P175" i="3"/>
  <c r="Q175" i="3" s="1"/>
  <c r="R175" i="3" s="1" a="1"/>
  <c r="R175" i="3" s="1"/>
  <c r="E176" i="3" s="1"/>
  <c r="L176" i="3" s="1"/>
  <c r="H176" i="3" s="1"/>
  <c r="O83" i="5"/>
  <c r="T83" i="5"/>
  <c r="N101" i="2" a="1"/>
  <c r="N101" i="2" s="1"/>
  <c r="F101" i="2"/>
  <c r="K311" i="3" l="1"/>
  <c r="G311" i="3" s="1"/>
  <c r="M311" i="3" a="1"/>
  <c r="M311" i="3" s="1"/>
  <c r="D312" i="3" s="1"/>
  <c r="N176" i="3" a="1"/>
  <c r="N176" i="3" s="1"/>
  <c r="F176" i="3"/>
  <c r="C83" i="5"/>
  <c r="G83" i="5" s="1"/>
  <c r="D84" i="5" s="1"/>
  <c r="K84" i="5" s="1"/>
  <c r="U83" i="5"/>
  <c r="V83" i="5" s="1"/>
  <c r="P83" i="5"/>
  <c r="Q83" i="5" s="1"/>
  <c r="T101" i="2"/>
  <c r="O101" i="2"/>
  <c r="K312" i="3" l="1"/>
  <c r="M312" i="3" a="1"/>
  <c r="M312" i="3" s="1"/>
  <c r="G312" i="3"/>
  <c r="T176" i="3"/>
  <c r="U176" i="3" s="1"/>
  <c r="V176" i="3" s="1"/>
  <c r="O176" i="3"/>
  <c r="P176" i="3" s="1"/>
  <c r="Q176" i="3" s="1"/>
  <c r="R176" i="3" s="1" a="1"/>
  <c r="R176" i="3" s="1"/>
  <c r="E177" i="3" s="1"/>
  <c r="L177" i="3" s="1"/>
  <c r="H177" i="3" s="1"/>
  <c r="R83" i="5" a="1"/>
  <c r="R83" i="5" s="1"/>
  <c r="H83" i="5"/>
  <c r="M84" i="5" a="1"/>
  <c r="M84" i="5" s="1"/>
  <c r="S84" i="5" s="1"/>
  <c r="C101" i="2"/>
  <c r="G101" i="2" s="1"/>
  <c r="U101" i="2"/>
  <c r="V101" i="2" s="1"/>
  <c r="D313" i="3" l="1"/>
  <c r="K313" i="3"/>
  <c r="G313" i="3" s="1"/>
  <c r="M313" i="3" a="1"/>
  <c r="M313" i="3" s="1"/>
  <c r="N177" i="3" a="1"/>
  <c r="N177" i="3" s="1"/>
  <c r="F177" i="3"/>
  <c r="E84" i="5"/>
  <c r="N84" i="5" a="1"/>
  <c r="N84" i="5" s="1"/>
  <c r="D102" i="2"/>
  <c r="P101" i="2"/>
  <c r="Q101" i="2" s="1"/>
  <c r="D314" i="3" l="1"/>
  <c r="O177" i="3"/>
  <c r="T177" i="3"/>
  <c r="U177" i="3" s="1"/>
  <c r="V177" i="3" s="1"/>
  <c r="F84" i="5"/>
  <c r="L84" i="5"/>
  <c r="O84" i="5" s="1"/>
  <c r="T84" i="5"/>
  <c r="M102" i="2" a="1"/>
  <c r="M102" i="2" s="1"/>
  <c r="R101" i="2" a="1"/>
  <c r="R101" i="2" s="1"/>
  <c r="H101" i="2"/>
  <c r="S131" i="2"/>
  <c r="K314" i="3" l="1"/>
  <c r="G314" i="3" s="1"/>
  <c r="M314" i="3" a="1"/>
  <c r="M314" i="3" s="1"/>
  <c r="P177" i="3"/>
  <c r="Q177" i="3" s="1"/>
  <c r="R177" i="3" s="1" a="1"/>
  <c r="R177" i="3" s="1"/>
  <c r="E178" i="3" s="1"/>
  <c r="L178" i="3" s="1"/>
  <c r="H178" i="3" s="1"/>
  <c r="C84" i="5"/>
  <c r="G84" i="5" s="1"/>
  <c r="U84" i="5"/>
  <c r="V84" i="5" s="1"/>
  <c r="E102" i="2"/>
  <c r="S102" i="2"/>
  <c r="S122" i="2"/>
  <c r="D315" i="3" l="1"/>
  <c r="F178" i="3"/>
  <c r="N178" i="3" a="1"/>
  <c r="N178" i="3" s="1"/>
  <c r="P84" i="5"/>
  <c r="Q84" i="5" s="1"/>
  <c r="D85" i="5"/>
  <c r="K85" i="5" s="1"/>
  <c r="N102" i="2" a="1"/>
  <c r="N102" i="2" s="1"/>
  <c r="F102" i="2"/>
  <c r="S132" i="2"/>
  <c r="M315" i="3" l="1" a="1"/>
  <c r="M315" i="3" s="1"/>
  <c r="K315" i="3"/>
  <c r="G315" i="3" s="1"/>
  <c r="T178" i="3"/>
  <c r="U178" i="3" s="1"/>
  <c r="V178" i="3" s="1"/>
  <c r="O178" i="3"/>
  <c r="M85" i="5" a="1"/>
  <c r="M85" i="5" s="1"/>
  <c r="R84" i="5" a="1"/>
  <c r="R84" i="5" s="1"/>
  <c r="H84" i="5"/>
  <c r="T102" i="2"/>
  <c r="O102" i="2"/>
  <c r="S133" i="2"/>
  <c r="D316" i="3" l="1"/>
  <c r="P178" i="3"/>
  <c r="Q178" i="3" s="1"/>
  <c r="R178" i="3" s="1" a="1"/>
  <c r="R178" i="3" s="1"/>
  <c r="E179" i="3" s="1"/>
  <c r="L179" i="3" s="1"/>
  <c r="H179" i="3" s="1"/>
  <c r="E85" i="5"/>
  <c r="L85" i="5" s="1"/>
  <c r="C102" i="2"/>
  <c r="G102" i="2" s="1"/>
  <c r="U102" i="2"/>
  <c r="V102" i="2" s="1"/>
  <c r="S134" i="2"/>
  <c r="K316" i="3" l="1"/>
  <c r="G316" i="3" s="1"/>
  <c r="M316" i="3" a="1"/>
  <c r="M316" i="3" s="1"/>
  <c r="F179" i="3"/>
  <c r="N179" i="3" a="1"/>
  <c r="N179" i="3" s="1"/>
  <c r="N85" i="5" a="1"/>
  <c r="N85" i="5" s="1"/>
  <c r="F85" i="5"/>
  <c r="D103" i="2"/>
  <c r="K103" i="2" s="1"/>
  <c r="P102" i="2"/>
  <c r="Q102" i="2" s="1"/>
  <c r="D317" i="3" l="1"/>
  <c r="K317" i="3"/>
  <c r="M317" i="3" a="1"/>
  <c r="M317" i="3" s="1"/>
  <c r="D318" i="3" s="1"/>
  <c r="G317" i="3"/>
  <c r="T179" i="3"/>
  <c r="U179" i="3" s="1"/>
  <c r="V179" i="3" s="1"/>
  <c r="O179" i="3"/>
  <c r="O85" i="5"/>
  <c r="T85" i="5"/>
  <c r="R102" i="2" a="1"/>
  <c r="R102" i="2" s="1"/>
  <c r="H102" i="2"/>
  <c r="M103" i="2" a="1"/>
  <c r="M103" i="2" s="1"/>
  <c r="K318" i="3" l="1"/>
  <c r="G318" i="3" s="1"/>
  <c r="M318" i="3" a="1"/>
  <c r="M318" i="3" s="1"/>
  <c r="D319" i="3" s="1"/>
  <c r="P179" i="3"/>
  <c r="Q179" i="3" s="1"/>
  <c r="R179" i="3" s="1" a="1"/>
  <c r="R179" i="3" s="1"/>
  <c r="E180" i="3" s="1"/>
  <c r="L180" i="3" s="1"/>
  <c r="H180" i="3" s="1"/>
  <c r="C85" i="5"/>
  <c r="G85" i="5" s="1"/>
  <c r="U85" i="5"/>
  <c r="V85" i="5" s="1"/>
  <c r="E103" i="2"/>
  <c r="K319" i="3" l="1"/>
  <c r="G319" i="3" s="1"/>
  <c r="M319" i="3" a="1"/>
  <c r="M319" i="3" s="1"/>
  <c r="F180" i="3"/>
  <c r="N180" i="3" a="1"/>
  <c r="N180" i="3" s="1"/>
  <c r="P85" i="5"/>
  <c r="Q85" i="5" s="1"/>
  <c r="D86" i="5"/>
  <c r="K86" i="5" s="1"/>
  <c r="N103" i="2" a="1"/>
  <c r="N103" i="2" s="1"/>
  <c r="L103" i="2"/>
  <c r="F103" i="2"/>
  <c r="D320" i="3" l="1"/>
  <c r="T180" i="3"/>
  <c r="U180" i="3" s="1"/>
  <c r="V180" i="3" s="1"/>
  <c r="O180" i="3"/>
  <c r="P180" i="3" s="1"/>
  <c r="Q180" i="3" s="1"/>
  <c r="R180" i="3" s="1" a="1"/>
  <c r="R180" i="3" s="1"/>
  <c r="E181" i="3" s="1"/>
  <c r="L181" i="3" s="1"/>
  <c r="H181" i="3" s="1"/>
  <c r="M86" i="5" a="1"/>
  <c r="M86" i="5" s="1"/>
  <c r="R85" i="5" a="1"/>
  <c r="R85" i="5" s="1"/>
  <c r="H85" i="5"/>
  <c r="T103" i="2"/>
  <c r="O103" i="2"/>
  <c r="K320" i="3" l="1"/>
  <c r="G320" i="3" s="1"/>
  <c r="M320" i="3" a="1"/>
  <c r="M320" i="3" s="1"/>
  <c r="D321" i="3" s="1"/>
  <c r="N181" i="3" a="1"/>
  <c r="N181" i="3" s="1"/>
  <c r="F181" i="3"/>
  <c r="E86" i="5"/>
  <c r="L86" i="5" s="1"/>
  <c r="C103" i="2"/>
  <c r="G103" i="2" s="1"/>
  <c r="U103" i="2"/>
  <c r="V103" i="2" s="1"/>
  <c r="K321" i="3" l="1"/>
  <c r="G321" i="3" s="1"/>
  <c r="M321" i="3" a="1"/>
  <c r="M321" i="3" s="1"/>
  <c r="O181" i="3"/>
  <c r="T181" i="3"/>
  <c r="U181" i="3" s="1"/>
  <c r="V181" i="3" s="1"/>
  <c r="N86" i="5" a="1"/>
  <c r="N86" i="5" s="1"/>
  <c r="F86" i="5"/>
  <c r="D104" i="2"/>
  <c r="K104" i="2" s="1"/>
  <c r="P103" i="2"/>
  <c r="Q103" i="2" s="1"/>
  <c r="D322" i="3" l="1"/>
  <c r="P181" i="3"/>
  <c r="Q181" i="3" s="1"/>
  <c r="R181" i="3" s="1" a="1"/>
  <c r="R181" i="3" s="1"/>
  <c r="E182" i="3" s="1"/>
  <c r="L182" i="3" s="1"/>
  <c r="H182" i="3" s="1"/>
  <c r="T86" i="5"/>
  <c r="O86" i="5"/>
  <c r="R103" i="2" a="1"/>
  <c r="R103" i="2" s="1"/>
  <c r="H103" i="2"/>
  <c r="M104" i="2" a="1"/>
  <c r="M104" i="2" s="1"/>
  <c r="K322" i="3" l="1"/>
  <c r="G322" i="3" s="1"/>
  <c r="M322" i="3" a="1"/>
  <c r="M322" i="3" s="1"/>
  <c r="F182" i="3"/>
  <c r="N182" i="3" a="1"/>
  <c r="N182" i="3" s="1"/>
  <c r="C86" i="5"/>
  <c r="G86" i="5" s="1"/>
  <c r="D87" i="5" s="1"/>
  <c r="K87" i="5" s="1"/>
  <c r="U86" i="5"/>
  <c r="V86" i="5" s="1"/>
  <c r="E104" i="2"/>
  <c r="D323" i="3" l="1"/>
  <c r="T182" i="3"/>
  <c r="U182" i="3" s="1"/>
  <c r="V182" i="3" s="1"/>
  <c r="O182" i="3"/>
  <c r="M87" i="5" a="1"/>
  <c r="M87" i="5" s="1"/>
  <c r="P86" i="5"/>
  <c r="Q86" i="5" s="1"/>
  <c r="N104" i="2" a="1"/>
  <c r="N104" i="2" s="1"/>
  <c r="T104" i="2" s="1"/>
  <c r="L104" i="2"/>
  <c r="F104" i="2"/>
  <c r="K323" i="3" l="1"/>
  <c r="G323" i="3" s="1"/>
  <c r="M323" i="3" a="1"/>
  <c r="M323" i="3" s="1"/>
  <c r="D324" i="3" s="1"/>
  <c r="P182" i="3"/>
  <c r="Q182" i="3" s="1"/>
  <c r="R182" i="3" s="1" a="1"/>
  <c r="R182" i="3" s="1"/>
  <c r="E183" i="3" s="1"/>
  <c r="L183" i="3" s="1"/>
  <c r="H183" i="3" s="1"/>
  <c r="R86" i="5" a="1"/>
  <c r="R86" i="5" s="1"/>
  <c r="H86" i="5"/>
  <c r="O104" i="2"/>
  <c r="U104" i="2"/>
  <c r="V104" i="2" s="1"/>
  <c r="C104" i="2"/>
  <c r="G104" i="2" s="1"/>
  <c r="D105" i="2" s="1"/>
  <c r="K105" i="2" s="1"/>
  <c r="M324" i="3" l="1" a="1"/>
  <c r="M324" i="3" s="1"/>
  <c r="K324" i="3"/>
  <c r="G324" i="3" s="1"/>
  <c r="F183" i="3"/>
  <c r="N183" i="3" a="1"/>
  <c r="N183" i="3" s="1"/>
  <c r="E87" i="5"/>
  <c r="L87" i="5" s="1"/>
  <c r="M105" i="2" a="1"/>
  <c r="M105" i="2" s="1"/>
  <c r="P104" i="2"/>
  <c r="Q104" i="2" s="1"/>
  <c r="D325" i="3" l="1"/>
  <c r="K325" i="3"/>
  <c r="G325" i="3" s="1"/>
  <c r="M325" i="3" a="1"/>
  <c r="M325" i="3" s="1"/>
  <c r="F87" i="5"/>
  <c r="N87" i="5" a="1"/>
  <c r="N87" i="5" s="1"/>
  <c r="T87" i="5" s="1"/>
  <c r="T183" i="3"/>
  <c r="U183" i="3" s="1"/>
  <c r="V183" i="3" s="1"/>
  <c r="O183" i="3"/>
  <c r="P183" i="3" s="1"/>
  <c r="Q183" i="3" s="1"/>
  <c r="R183" i="3" s="1" a="1"/>
  <c r="R183" i="3" s="1"/>
  <c r="E184" i="3" s="1"/>
  <c r="L184" i="3" s="1"/>
  <c r="H184" i="3" s="1"/>
  <c r="R104" i="2" a="1"/>
  <c r="R104" i="2" s="1"/>
  <c r="H104" i="2"/>
  <c r="D326" i="3" l="1"/>
  <c r="O87" i="5"/>
  <c r="N184" i="3" a="1"/>
  <c r="N184" i="3" s="1"/>
  <c r="F184" i="3"/>
  <c r="C87" i="5"/>
  <c r="G87" i="5" s="1"/>
  <c r="U87" i="5"/>
  <c r="V87" i="5" s="1"/>
  <c r="E105" i="2"/>
  <c r="K326" i="3" l="1"/>
  <c r="G326" i="3" s="1"/>
  <c r="M326" i="3" a="1"/>
  <c r="M326" i="3" s="1"/>
  <c r="D327" i="3" s="1"/>
  <c r="O184" i="3"/>
  <c r="P184" i="3" s="1"/>
  <c r="Q184" i="3" s="1"/>
  <c r="R184" i="3" s="1" a="1"/>
  <c r="R184" i="3" s="1"/>
  <c r="E185" i="3" s="1"/>
  <c r="L185" i="3" s="1"/>
  <c r="H185" i="3" s="1"/>
  <c r="T184" i="3"/>
  <c r="U184" i="3" s="1"/>
  <c r="V184" i="3" s="1"/>
  <c r="P87" i="5"/>
  <c r="Q87" i="5" s="1"/>
  <c r="D88" i="5"/>
  <c r="K88" i="5" s="1"/>
  <c r="N105" i="2" a="1"/>
  <c r="N105" i="2" s="1"/>
  <c r="L105" i="2"/>
  <c r="F105" i="2"/>
  <c r="K327" i="3" l="1"/>
  <c r="M327" i="3" a="1"/>
  <c r="M327" i="3" s="1"/>
  <c r="D328" i="3" s="1"/>
  <c r="G327" i="3"/>
  <c r="F185" i="3"/>
  <c r="N185" i="3" a="1"/>
  <c r="N185" i="3" s="1"/>
  <c r="M88" i="5" a="1"/>
  <c r="M88" i="5" s="1"/>
  <c r="R87" i="5" a="1"/>
  <c r="R87" i="5" s="1"/>
  <c r="H87" i="5"/>
  <c r="T105" i="2"/>
  <c r="O105" i="2"/>
  <c r="K328" i="3" l="1"/>
  <c r="G328" i="3" s="1"/>
  <c r="M328" i="3" a="1"/>
  <c r="M328" i="3" s="1"/>
  <c r="D329" i="3" s="1"/>
  <c r="O185" i="3"/>
  <c r="P185" i="3" s="1"/>
  <c r="Q185" i="3" s="1"/>
  <c r="R185" i="3" s="1" a="1"/>
  <c r="R185" i="3" s="1"/>
  <c r="E186" i="3" s="1"/>
  <c r="L186" i="3" s="1"/>
  <c r="H186" i="3" s="1"/>
  <c r="T185" i="3"/>
  <c r="U185" i="3" s="1"/>
  <c r="V185" i="3" s="1"/>
  <c r="E88" i="5"/>
  <c r="L88" i="5" s="1"/>
  <c r="U105" i="2"/>
  <c r="V105" i="2" s="1"/>
  <c r="C105" i="2"/>
  <c r="G105" i="2" s="1"/>
  <c r="D106" i="2" s="1"/>
  <c r="K106" i="2" s="1"/>
  <c r="K329" i="3" l="1"/>
  <c r="G329" i="3" s="1"/>
  <c r="M329" i="3" a="1"/>
  <c r="M329" i="3" s="1"/>
  <c r="D330" i="3" s="1"/>
  <c r="N186" i="3" a="1"/>
  <c r="N186" i="3" s="1"/>
  <c r="F186" i="3"/>
  <c r="N88" i="5" a="1"/>
  <c r="N88" i="5" s="1"/>
  <c r="F88" i="5"/>
  <c r="M106" i="2" a="1"/>
  <c r="M106" i="2" s="1"/>
  <c r="P105" i="2"/>
  <c r="Q105" i="2" s="1"/>
  <c r="K330" i="3" l="1"/>
  <c r="M330" i="3" a="1"/>
  <c r="M330" i="3" s="1"/>
  <c r="G330" i="3"/>
  <c r="O186" i="3"/>
  <c r="T186" i="3"/>
  <c r="U186" i="3" s="1"/>
  <c r="V186" i="3" s="1"/>
  <c r="T88" i="5"/>
  <c r="O88" i="5"/>
  <c r="R105" i="2" a="1"/>
  <c r="R105" i="2" s="1"/>
  <c r="H105" i="2"/>
  <c r="D331" i="3" l="1"/>
  <c r="K331" i="3"/>
  <c r="G331" i="3" s="1"/>
  <c r="M331" i="3" a="1"/>
  <c r="M331" i="3" s="1"/>
  <c r="P186" i="3"/>
  <c r="Q186" i="3" s="1"/>
  <c r="R186" i="3" s="1" a="1"/>
  <c r="R186" i="3" s="1"/>
  <c r="E187" i="3" s="1"/>
  <c r="L187" i="3" s="1"/>
  <c r="H187" i="3" s="1"/>
  <c r="C88" i="5"/>
  <c r="G88" i="5" s="1"/>
  <c r="U88" i="5"/>
  <c r="V88" i="5" s="1"/>
  <c r="E106" i="2"/>
  <c r="L130" i="2"/>
  <c r="D332" i="3" l="1"/>
  <c r="F187" i="3"/>
  <c r="N187" i="3" a="1"/>
  <c r="N187" i="3" s="1"/>
  <c r="P88" i="5"/>
  <c r="Q88" i="5" s="1"/>
  <c r="D89" i="5"/>
  <c r="K89" i="5" s="1"/>
  <c r="N106" i="2" a="1"/>
  <c r="N106" i="2" s="1"/>
  <c r="T106" i="2" s="1"/>
  <c r="L106" i="2"/>
  <c r="F106" i="2"/>
  <c r="K332" i="3" l="1"/>
  <c r="G332" i="3" s="1"/>
  <c r="M332" i="3" a="1"/>
  <c r="M332" i="3" s="1"/>
  <c r="T187" i="3"/>
  <c r="U187" i="3" s="1"/>
  <c r="V187" i="3" s="1"/>
  <c r="O187" i="3"/>
  <c r="M89" i="5" a="1"/>
  <c r="M89" i="5" s="1"/>
  <c r="R88" i="5" a="1"/>
  <c r="R88" i="5" s="1"/>
  <c r="H88" i="5"/>
  <c r="O106" i="2"/>
  <c r="U106" i="2"/>
  <c r="V106" i="2" s="1"/>
  <c r="C106" i="2"/>
  <c r="G106" i="2" s="1"/>
  <c r="D333" i="3" l="1"/>
  <c r="P187" i="3"/>
  <c r="Q187" i="3" s="1"/>
  <c r="R187" i="3" s="1" a="1"/>
  <c r="R187" i="3" s="1"/>
  <c r="E188" i="3" s="1"/>
  <c r="L188" i="3" s="1"/>
  <c r="H188" i="3" s="1"/>
  <c r="E89" i="5"/>
  <c r="L89" i="5" s="1"/>
  <c r="D107" i="2"/>
  <c r="K107" i="2" s="1"/>
  <c r="P106" i="2"/>
  <c r="Q106" i="2" s="1"/>
  <c r="K333" i="3" l="1"/>
  <c r="G333" i="3" s="1"/>
  <c r="M333" i="3" a="1"/>
  <c r="M333" i="3" s="1"/>
  <c r="N188" i="3" a="1"/>
  <c r="N188" i="3" s="1"/>
  <c r="F188" i="3"/>
  <c r="N89" i="5" a="1"/>
  <c r="N89" i="5" s="1"/>
  <c r="F89" i="5"/>
  <c r="R106" i="2" a="1"/>
  <c r="R106" i="2" s="1"/>
  <c r="H106" i="2"/>
  <c r="M107" i="2" a="1"/>
  <c r="M107" i="2" s="1"/>
  <c r="D334" i="3" l="1"/>
  <c r="K334" i="3"/>
  <c r="G334" i="3" s="1"/>
  <c r="M334" i="3" a="1"/>
  <c r="M334" i="3" s="1"/>
  <c r="T188" i="3"/>
  <c r="U188" i="3" s="1"/>
  <c r="V188" i="3" s="1"/>
  <c r="O188" i="3"/>
  <c r="O89" i="5"/>
  <c r="T89" i="5"/>
  <c r="E107" i="2"/>
  <c r="S138" i="2"/>
  <c r="D335" i="3" l="1"/>
  <c r="P188" i="3"/>
  <c r="Q188" i="3" s="1"/>
  <c r="R188" i="3" s="1" a="1"/>
  <c r="R188" i="3" s="1"/>
  <c r="E189" i="3" s="1"/>
  <c r="L189" i="3" s="1"/>
  <c r="H189" i="3" s="1"/>
  <c r="C89" i="5"/>
  <c r="G89" i="5" s="1"/>
  <c r="U89" i="5"/>
  <c r="V89" i="5" s="1"/>
  <c r="N107" i="2" a="1"/>
  <c r="N107" i="2" s="1"/>
  <c r="T107" i="2" s="1"/>
  <c r="L107" i="2"/>
  <c r="F107" i="2"/>
  <c r="S139" i="2"/>
  <c r="K335" i="3" l="1"/>
  <c r="G335" i="3" s="1"/>
  <c r="M335" i="3" a="1"/>
  <c r="M335" i="3" s="1"/>
  <c r="N189" i="3" a="1"/>
  <c r="N189" i="3" s="1"/>
  <c r="F189" i="3"/>
  <c r="P89" i="5"/>
  <c r="Q89" i="5" s="1"/>
  <c r="D90" i="5"/>
  <c r="K90" i="5" s="1"/>
  <c r="O107" i="2"/>
  <c r="U107" i="2"/>
  <c r="V107" i="2" s="1"/>
  <c r="C107" i="2"/>
  <c r="G107" i="2" s="1"/>
  <c r="D108" i="2" s="1"/>
  <c r="K108" i="2" s="1"/>
  <c r="D336" i="3" l="1"/>
  <c r="T189" i="3"/>
  <c r="U189" i="3" s="1"/>
  <c r="V189" i="3" s="1"/>
  <c r="O189" i="3"/>
  <c r="P189" i="3" s="1"/>
  <c r="Q189" i="3" s="1"/>
  <c r="R189" i="3" s="1" a="1"/>
  <c r="R189" i="3" s="1"/>
  <c r="E190" i="3" s="1"/>
  <c r="L190" i="3" s="1"/>
  <c r="H190" i="3" s="1"/>
  <c r="M90" i="5" a="1"/>
  <c r="M90" i="5" s="1"/>
  <c r="H89" i="5"/>
  <c r="R89" i="5" a="1"/>
  <c r="R89" i="5" s="1"/>
  <c r="M108" i="2" a="1"/>
  <c r="M108" i="2" s="1"/>
  <c r="S108" i="2" s="1"/>
  <c r="P107" i="2"/>
  <c r="Q107" i="2" s="1"/>
  <c r="S140" i="2"/>
  <c r="M336" i="3" l="1" a="1"/>
  <c r="M336" i="3" s="1"/>
  <c r="K336" i="3"/>
  <c r="G336" i="3" s="1"/>
  <c r="N190" i="3" a="1"/>
  <c r="N190" i="3" s="1"/>
  <c r="F190" i="3"/>
  <c r="E90" i="5"/>
  <c r="L90" i="5" s="1"/>
  <c r="R107" i="2" a="1"/>
  <c r="R107" i="2" s="1"/>
  <c r="H107" i="2"/>
  <c r="S141" i="2"/>
  <c r="D337" i="3" l="1"/>
  <c r="K337" i="3" s="1"/>
  <c r="G337" i="3" s="1"/>
  <c r="O190" i="3"/>
  <c r="T190" i="3"/>
  <c r="U190" i="3" s="1"/>
  <c r="V190" i="3" s="1"/>
  <c r="N90" i="5" a="1"/>
  <c r="N90" i="5" s="1"/>
  <c r="F90" i="5"/>
  <c r="E108" i="2"/>
  <c r="L108" i="2" s="1"/>
  <c r="M337" i="3" l="1" a="1"/>
  <c r="M337" i="3" s="1"/>
  <c r="D338" i="3" s="1"/>
  <c r="K338" i="3" s="1"/>
  <c r="G338" i="3" s="1"/>
  <c r="P190" i="3"/>
  <c r="Q190" i="3" s="1"/>
  <c r="R190" i="3" s="1" a="1"/>
  <c r="R190" i="3" s="1"/>
  <c r="E191" i="3" s="1"/>
  <c r="L191" i="3" s="1"/>
  <c r="H191" i="3" s="1"/>
  <c r="O90" i="5"/>
  <c r="T90" i="5"/>
  <c r="N108" i="2" a="1"/>
  <c r="N108" i="2" s="1"/>
  <c r="F108" i="2"/>
  <c r="M338" i="3" l="1" a="1"/>
  <c r="M338" i="3" s="1"/>
  <c r="D339" i="3" s="1"/>
  <c r="K339" i="3" s="1"/>
  <c r="G339" i="3" s="1"/>
  <c r="N191" i="3" a="1"/>
  <c r="N191" i="3" s="1"/>
  <c r="F191" i="3"/>
  <c r="C90" i="5"/>
  <c r="G90" i="5" s="1"/>
  <c r="D91" i="5" s="1"/>
  <c r="K91" i="5" s="1"/>
  <c r="U90" i="5"/>
  <c r="V90" i="5" s="1"/>
  <c r="P90" i="5"/>
  <c r="Q90" i="5" s="1"/>
  <c r="T108" i="2"/>
  <c r="O108" i="2"/>
  <c r="M339" i="3" l="1" a="1"/>
  <c r="M339" i="3" s="1"/>
  <c r="D340" i="3" s="1"/>
  <c r="T191" i="3"/>
  <c r="U191" i="3" s="1"/>
  <c r="V191" i="3" s="1"/>
  <c r="O191" i="3"/>
  <c r="R90" i="5" a="1"/>
  <c r="R90" i="5" s="1"/>
  <c r="H90" i="5"/>
  <c r="M91" i="5" a="1"/>
  <c r="M91" i="5" s="1"/>
  <c r="C108" i="2"/>
  <c r="G108" i="2" s="1"/>
  <c r="D109" i="2" s="1"/>
  <c r="U108" i="2"/>
  <c r="V108" i="2" s="1"/>
  <c r="S128" i="2"/>
  <c r="M340" i="3" l="1" a="1"/>
  <c r="M340" i="3" s="1"/>
  <c r="D341" i="3" s="1"/>
  <c r="K340" i="3"/>
  <c r="G340" i="3" s="1"/>
  <c r="E91" i="5"/>
  <c r="N91" i="5" s="1" a="1"/>
  <c r="N91" i="5" s="1"/>
  <c r="T91" i="5" s="1"/>
  <c r="C91" i="5" s="1"/>
  <c r="G91" i="5" s="1"/>
  <c r="P191" i="3"/>
  <c r="Q191" i="3" s="1"/>
  <c r="R191" i="3" s="1" a="1"/>
  <c r="R191" i="3" s="1"/>
  <c r="E192" i="3" s="1"/>
  <c r="L192" i="3" s="1"/>
  <c r="H192" i="3" s="1"/>
  <c r="S91" i="5"/>
  <c r="M109" i="2" a="1"/>
  <c r="M109" i="2" s="1"/>
  <c r="P108" i="2"/>
  <c r="Q108" i="2" s="1"/>
  <c r="K341" i="3" l="1"/>
  <c r="G341" i="3" s="1"/>
  <c r="M341" i="3" a="1"/>
  <c r="M341" i="3" s="1"/>
  <c r="L91" i="5"/>
  <c r="O91" i="5" s="1"/>
  <c r="F91" i="5"/>
  <c r="N192" i="3" a="1"/>
  <c r="N192" i="3" s="1"/>
  <c r="F192" i="3"/>
  <c r="U91" i="5"/>
  <c r="V91" i="5" s="1"/>
  <c r="D92" i="5"/>
  <c r="K92" i="5" s="1"/>
  <c r="R108" i="2" a="1"/>
  <c r="R108" i="2" s="1"/>
  <c r="H108" i="2"/>
  <c r="S109" i="2"/>
  <c r="D342" i="3" l="1"/>
  <c r="T192" i="3"/>
  <c r="U192" i="3" s="1"/>
  <c r="V192" i="3" s="1"/>
  <c r="O192" i="3"/>
  <c r="M92" i="5" a="1"/>
  <c r="M92" i="5" s="1"/>
  <c r="P91" i="5"/>
  <c r="Q91" i="5" s="1"/>
  <c r="E109" i="2"/>
  <c r="K342" i="3" l="1"/>
  <c r="G342" i="3" s="1"/>
  <c r="M342" i="3" a="1"/>
  <c r="M342" i="3" s="1"/>
  <c r="D343" i="3" s="1"/>
  <c r="P192" i="3"/>
  <c r="Q192" i="3" s="1"/>
  <c r="R192" i="3" s="1" a="1"/>
  <c r="R192" i="3" s="1"/>
  <c r="E193" i="3" s="1"/>
  <c r="L193" i="3" s="1"/>
  <c r="H193" i="3" s="1"/>
  <c r="R91" i="5" a="1"/>
  <c r="R91" i="5" s="1"/>
  <c r="H91" i="5"/>
  <c r="N109" i="2" a="1"/>
  <c r="N109" i="2" s="1"/>
  <c r="F109" i="2"/>
  <c r="K343" i="3" l="1"/>
  <c r="G343" i="3" s="1"/>
  <c r="M343" i="3" a="1"/>
  <c r="M343" i="3" s="1"/>
  <c r="E92" i="5"/>
  <c r="L92" i="5" s="1"/>
  <c r="N193" i="3" a="1"/>
  <c r="N193" i="3" s="1"/>
  <c r="F193" i="3"/>
  <c r="N92" i="5" a="1"/>
  <c r="N92" i="5" s="1"/>
  <c r="T109" i="2"/>
  <c r="O109" i="2"/>
  <c r="D344" i="3" l="1"/>
  <c r="K344" i="3"/>
  <c r="G344" i="3" s="1"/>
  <c r="M344" i="3" a="1"/>
  <c r="M344" i="3" s="1"/>
  <c r="F92" i="5"/>
  <c r="T193" i="3"/>
  <c r="U193" i="3" s="1"/>
  <c r="V193" i="3" s="1"/>
  <c r="O193" i="3"/>
  <c r="T92" i="5"/>
  <c r="O92" i="5"/>
  <c r="C109" i="2"/>
  <c r="G109" i="2" s="1"/>
  <c r="U109" i="2"/>
  <c r="V109" i="2" s="1"/>
  <c r="D345" i="3" l="1"/>
  <c r="P193" i="3"/>
  <c r="Q193" i="3" s="1"/>
  <c r="R193" i="3" s="1" a="1"/>
  <c r="R193" i="3" s="1"/>
  <c r="E194" i="3" s="1"/>
  <c r="L194" i="3" s="1"/>
  <c r="H194" i="3" s="1"/>
  <c r="C92" i="5"/>
  <c r="G92" i="5" s="1"/>
  <c r="U92" i="5"/>
  <c r="V92" i="5" s="1"/>
  <c r="D110" i="2"/>
  <c r="K110" i="2" s="1"/>
  <c r="P109" i="2"/>
  <c r="Q109" i="2" s="1"/>
  <c r="M345" i="3" l="1" a="1"/>
  <c r="M345" i="3" s="1"/>
  <c r="K345" i="3"/>
  <c r="G345" i="3" s="1"/>
  <c r="D346" i="3" s="1"/>
  <c r="N194" i="3" a="1"/>
  <c r="N194" i="3" s="1"/>
  <c r="F194" i="3"/>
  <c r="P92" i="5"/>
  <c r="Q92" i="5" s="1"/>
  <c r="D93" i="5"/>
  <c r="K93" i="5" s="1"/>
  <c r="R109" i="2" a="1"/>
  <c r="R109" i="2" s="1"/>
  <c r="H109" i="2"/>
  <c r="M110" i="2" a="1"/>
  <c r="M110" i="2" s="1"/>
  <c r="K346" i="3" l="1"/>
  <c r="G346" i="3" s="1"/>
  <c r="M346" i="3" a="1"/>
  <c r="M346" i="3" s="1"/>
  <c r="T194" i="3"/>
  <c r="U194" i="3" s="1"/>
  <c r="V194" i="3" s="1"/>
  <c r="O194" i="3"/>
  <c r="R92" i="5" a="1"/>
  <c r="R92" i="5" s="1"/>
  <c r="H92" i="5"/>
  <c r="M93" i="5" a="1"/>
  <c r="M93" i="5" s="1"/>
  <c r="E110" i="2"/>
  <c r="D347" i="3" l="1"/>
  <c r="P194" i="3"/>
  <c r="Q194" i="3" s="1"/>
  <c r="R194" i="3" s="1" a="1"/>
  <c r="R194" i="3" s="1"/>
  <c r="E195" i="3" s="1"/>
  <c r="L195" i="3" s="1"/>
  <c r="H195" i="3" s="1"/>
  <c r="E93" i="5"/>
  <c r="L93" i="5" s="1"/>
  <c r="N110" i="2" a="1"/>
  <c r="N110" i="2" s="1"/>
  <c r="T110" i="2" s="1"/>
  <c r="L110" i="2"/>
  <c r="F110" i="2"/>
  <c r="K347" i="3" l="1"/>
  <c r="G347" i="3" s="1"/>
  <c r="M347" i="3" a="1"/>
  <c r="M347" i="3" s="1"/>
  <c r="F195" i="3"/>
  <c r="N195" i="3" a="1"/>
  <c r="N195" i="3" s="1"/>
  <c r="N93" i="5" a="1"/>
  <c r="N93" i="5" s="1"/>
  <c r="F93" i="5"/>
  <c r="O110" i="2"/>
  <c r="C110" i="2"/>
  <c r="G110" i="2" s="1"/>
  <c r="U110" i="2"/>
  <c r="V110" i="2" s="1"/>
  <c r="D348" i="3" l="1"/>
  <c r="T195" i="3"/>
  <c r="U195" i="3" s="1"/>
  <c r="V195" i="3" s="1"/>
  <c r="O195" i="3"/>
  <c r="O93" i="5"/>
  <c r="T93" i="5"/>
  <c r="D111" i="2"/>
  <c r="K111" i="2" s="1"/>
  <c r="P110" i="2"/>
  <c r="Q110" i="2" s="1"/>
  <c r="K348" i="3" l="1"/>
  <c r="G348" i="3" s="1"/>
  <c r="M348" i="3" a="1"/>
  <c r="M348" i="3" s="1"/>
  <c r="D349" i="3" s="1"/>
  <c r="P195" i="3"/>
  <c r="Q195" i="3" s="1"/>
  <c r="R195" i="3" s="1" a="1"/>
  <c r="R195" i="3" s="1"/>
  <c r="E196" i="3" s="1"/>
  <c r="L196" i="3" s="1"/>
  <c r="H196" i="3" s="1"/>
  <c r="C93" i="5"/>
  <c r="G93" i="5" s="1"/>
  <c r="U93" i="5"/>
  <c r="V93" i="5" s="1"/>
  <c r="R110" i="2" a="1"/>
  <c r="R110" i="2" s="1"/>
  <c r="H110" i="2"/>
  <c r="M111" i="2" a="1"/>
  <c r="M111" i="2" s="1"/>
  <c r="K349" i="3" l="1"/>
  <c r="M349" i="3" a="1"/>
  <c r="M349" i="3" s="1"/>
  <c r="D350" i="3" s="1"/>
  <c r="G349" i="3"/>
  <c r="F196" i="3"/>
  <c r="N196" i="3" a="1"/>
  <c r="N196" i="3" s="1"/>
  <c r="P93" i="5"/>
  <c r="Q93" i="5" s="1"/>
  <c r="D94" i="5"/>
  <c r="K94" i="5" s="1"/>
  <c r="E111" i="2"/>
  <c r="K350" i="3" l="1"/>
  <c r="M350" i="3" a="1"/>
  <c r="M350" i="3" s="1"/>
  <c r="G350" i="3"/>
  <c r="T196" i="3"/>
  <c r="U196" i="3" s="1"/>
  <c r="V196" i="3" s="1"/>
  <c r="O196" i="3"/>
  <c r="M94" i="5" a="1"/>
  <c r="M94" i="5" s="1"/>
  <c r="R93" i="5" a="1"/>
  <c r="R93" i="5" s="1"/>
  <c r="H93" i="5"/>
  <c r="N111" i="2" a="1"/>
  <c r="N111" i="2" s="1"/>
  <c r="L111" i="2"/>
  <c r="F111" i="2"/>
  <c r="D351" i="3" l="1"/>
  <c r="K351" i="3"/>
  <c r="G351" i="3" s="1"/>
  <c r="M351" i="3" a="1"/>
  <c r="M351" i="3" s="1"/>
  <c r="P196" i="3"/>
  <c r="Q196" i="3" s="1"/>
  <c r="R196" i="3" s="1" a="1"/>
  <c r="R196" i="3" s="1"/>
  <c r="E197" i="3" s="1"/>
  <c r="L197" i="3" s="1"/>
  <c r="H197" i="3" s="1"/>
  <c r="E94" i="5"/>
  <c r="L94" i="5" s="1"/>
  <c r="T111" i="2"/>
  <c r="O111" i="2"/>
  <c r="L137" i="2"/>
  <c r="D352" i="3" l="1"/>
  <c r="F197" i="3"/>
  <c r="N197" i="3" a="1"/>
  <c r="N197" i="3" s="1"/>
  <c r="N94" i="5" a="1"/>
  <c r="N94" i="5" s="1"/>
  <c r="F94" i="5"/>
  <c r="U111" i="2"/>
  <c r="V111" i="2" s="1"/>
  <c r="C111" i="2"/>
  <c r="G111" i="2" s="1"/>
  <c r="D112" i="2" s="1"/>
  <c r="K112" i="2" s="1"/>
  <c r="M352" i="3" l="1" a="1"/>
  <c r="M352" i="3" s="1"/>
  <c r="K352" i="3"/>
  <c r="G352" i="3" s="1"/>
  <c r="T197" i="3"/>
  <c r="U197" i="3" s="1"/>
  <c r="V197" i="3" s="1"/>
  <c r="O197" i="3"/>
  <c r="P197" i="3" s="1"/>
  <c r="Q197" i="3" s="1"/>
  <c r="R197" i="3" s="1" a="1"/>
  <c r="R197" i="3" s="1"/>
  <c r="E198" i="3" s="1"/>
  <c r="L198" i="3" s="1"/>
  <c r="H198" i="3" s="1"/>
  <c r="T94" i="5"/>
  <c r="O94" i="5"/>
  <c r="M112" i="2" a="1"/>
  <c r="M112" i="2" s="1"/>
  <c r="P111" i="2"/>
  <c r="Q111" i="2" s="1"/>
  <c r="D353" i="3" l="1"/>
  <c r="N198" i="3" a="1"/>
  <c r="N198" i="3" s="1"/>
  <c r="F198" i="3"/>
  <c r="C94" i="5"/>
  <c r="G94" i="5" s="1"/>
  <c r="U94" i="5"/>
  <c r="V94" i="5" s="1"/>
  <c r="R111" i="2" a="1"/>
  <c r="R111" i="2" s="1"/>
  <c r="H111" i="2"/>
  <c r="K353" i="3" l="1"/>
  <c r="G353" i="3" s="1"/>
  <c r="M353" i="3" a="1"/>
  <c r="M353" i="3" s="1"/>
  <c r="D354" i="3" s="1"/>
  <c r="O198" i="3"/>
  <c r="T198" i="3"/>
  <c r="U198" i="3" s="1"/>
  <c r="V198" i="3" s="1"/>
  <c r="P94" i="5"/>
  <c r="Q94" i="5" s="1"/>
  <c r="D95" i="5"/>
  <c r="K95" i="5" s="1"/>
  <c r="E112" i="2"/>
  <c r="K354" i="3" l="1"/>
  <c r="G354" i="3" s="1"/>
  <c r="M354" i="3" a="1"/>
  <c r="M354" i="3" s="1"/>
  <c r="P198" i="3"/>
  <c r="Q198" i="3" s="1"/>
  <c r="R198" i="3" s="1" a="1"/>
  <c r="R198" i="3" s="1"/>
  <c r="E199" i="3" s="1"/>
  <c r="L199" i="3" s="1"/>
  <c r="H199" i="3" s="1"/>
  <c r="M95" i="5" a="1"/>
  <c r="M95" i="5" s="1"/>
  <c r="R94" i="5" a="1"/>
  <c r="R94" i="5" s="1"/>
  <c r="H94" i="5"/>
  <c r="N112" i="2" a="1"/>
  <c r="N112" i="2" s="1"/>
  <c r="L112" i="2"/>
  <c r="F112" i="2"/>
  <c r="S145" i="2"/>
  <c r="D355" i="3" l="1"/>
  <c r="N199" i="3" a="1"/>
  <c r="N199" i="3" s="1"/>
  <c r="F199" i="3"/>
  <c r="E95" i="5"/>
  <c r="L95" i="5" s="1"/>
  <c r="T112" i="2"/>
  <c r="O112" i="2"/>
  <c r="M355" i="3" l="1" a="1"/>
  <c r="M355" i="3" s="1"/>
  <c r="K355" i="3"/>
  <c r="G355" i="3" s="1"/>
  <c r="T199" i="3"/>
  <c r="U199" i="3" s="1"/>
  <c r="V199" i="3" s="1"/>
  <c r="O199" i="3"/>
  <c r="N95" i="5" a="1"/>
  <c r="N95" i="5" s="1"/>
  <c r="F95" i="5"/>
  <c r="C112" i="2"/>
  <c r="G112" i="2" s="1"/>
  <c r="U112" i="2"/>
  <c r="V112" i="2" s="1"/>
  <c r="S146" i="2"/>
  <c r="D356" i="3" l="1"/>
  <c r="K356" i="3"/>
  <c r="G356" i="3" s="1"/>
  <c r="M356" i="3" a="1"/>
  <c r="M356" i="3" s="1"/>
  <c r="D357" i="3" s="1"/>
  <c r="P199" i="3"/>
  <c r="Q199" i="3" s="1"/>
  <c r="R199" i="3" s="1" a="1"/>
  <c r="R199" i="3" s="1"/>
  <c r="E200" i="3" s="1"/>
  <c r="L200" i="3" s="1"/>
  <c r="H200" i="3" s="1"/>
  <c r="T95" i="5"/>
  <c r="O95" i="5"/>
  <c r="D113" i="2"/>
  <c r="K113" i="2" s="1"/>
  <c r="P112" i="2"/>
  <c r="Q112" i="2" s="1"/>
  <c r="S147" i="2"/>
  <c r="K357" i="3" l="1"/>
  <c r="G357" i="3" s="1"/>
  <c r="M357" i="3" a="1"/>
  <c r="M357" i="3" s="1"/>
  <c r="D358" i="3" s="1"/>
  <c r="N200" i="3" a="1"/>
  <c r="N200" i="3" s="1"/>
  <c r="F200" i="3"/>
  <c r="C95" i="5"/>
  <c r="G95" i="5" s="1"/>
  <c r="U95" i="5"/>
  <c r="V95" i="5" s="1"/>
  <c r="R112" i="2" a="1"/>
  <c r="R112" i="2" s="1"/>
  <c r="H112" i="2"/>
  <c r="M113" i="2" a="1"/>
  <c r="M113" i="2" s="1"/>
  <c r="K358" i="3" l="1"/>
  <c r="G358" i="3" s="1"/>
  <c r="M358" i="3" a="1"/>
  <c r="M358" i="3" s="1"/>
  <c r="T200" i="3"/>
  <c r="U200" i="3" s="1"/>
  <c r="V200" i="3" s="1"/>
  <c r="O200" i="3"/>
  <c r="P95" i="5"/>
  <c r="Q95" i="5" s="1"/>
  <c r="D96" i="5"/>
  <c r="K96" i="5" s="1"/>
  <c r="E113" i="2"/>
  <c r="S148" i="2"/>
  <c r="D359" i="3" l="1"/>
  <c r="P200" i="3"/>
  <c r="Q200" i="3" s="1"/>
  <c r="R200" i="3" s="1" a="1"/>
  <c r="R200" i="3" s="1"/>
  <c r="E201" i="3" s="1"/>
  <c r="L201" i="3" s="1"/>
  <c r="H201" i="3" s="1"/>
  <c r="M96" i="5" a="1"/>
  <c r="M96" i="5" s="1"/>
  <c r="R95" i="5" a="1"/>
  <c r="R95" i="5" s="1"/>
  <c r="H95" i="5"/>
  <c r="L113" i="2"/>
  <c r="N113" i="2" a="1"/>
  <c r="N113" i="2" s="1"/>
  <c r="F113" i="2"/>
  <c r="K359" i="3" l="1"/>
  <c r="G359" i="3" s="1"/>
  <c r="M359" i="3" a="1"/>
  <c r="M359" i="3" s="1"/>
  <c r="O113" i="2"/>
  <c r="T113" i="2"/>
  <c r="N201" i="3" a="1"/>
  <c r="N201" i="3" s="1"/>
  <c r="F201" i="3"/>
  <c r="E96" i="5"/>
  <c r="L96" i="5" s="1"/>
  <c r="D360" i="3" l="1"/>
  <c r="U113" i="2"/>
  <c r="V113" i="2" s="1"/>
  <c r="C113" i="2"/>
  <c r="G113" i="2" s="1"/>
  <c r="T201" i="3"/>
  <c r="U201" i="3" s="1"/>
  <c r="V201" i="3" s="1"/>
  <c r="O201" i="3"/>
  <c r="P201" i="3" s="1"/>
  <c r="Q201" i="3" s="1"/>
  <c r="R201" i="3" s="1" a="1"/>
  <c r="R201" i="3" s="1"/>
  <c r="E202" i="3" s="1"/>
  <c r="L202" i="3" s="1"/>
  <c r="H202" i="3" s="1"/>
  <c r="N96" i="5" a="1"/>
  <c r="N96" i="5" s="1"/>
  <c r="F96" i="5"/>
  <c r="K360" i="3" l="1"/>
  <c r="G360" i="3" s="1"/>
  <c r="M360" i="3" a="1"/>
  <c r="M360" i="3" s="1"/>
  <c r="D361" i="3" s="1"/>
  <c r="D114" i="2"/>
  <c r="K114" i="2" s="1"/>
  <c r="P113" i="2"/>
  <c r="Q113" i="2" s="1"/>
  <c r="N202" i="3" a="1"/>
  <c r="N202" i="3" s="1"/>
  <c r="F202" i="3"/>
  <c r="O96" i="5"/>
  <c r="T96" i="5"/>
  <c r="K361" i="3" l="1"/>
  <c r="M361" i="3" a="1"/>
  <c r="M361" i="3" s="1"/>
  <c r="G361" i="3"/>
  <c r="H113" i="2"/>
  <c r="R113" i="2" a="1"/>
  <c r="R113" i="2" s="1"/>
  <c r="M114" i="2" a="1"/>
  <c r="M114" i="2" s="1"/>
  <c r="S114" i="2" s="1"/>
  <c r="O202" i="3"/>
  <c r="T202" i="3"/>
  <c r="U202" i="3" s="1"/>
  <c r="V202" i="3" s="1"/>
  <c r="C96" i="5"/>
  <c r="G96" i="5" s="1"/>
  <c r="U96" i="5"/>
  <c r="V96" i="5" s="1"/>
  <c r="D362" i="3" l="1"/>
  <c r="M362" i="3" a="1"/>
  <c r="M362" i="3" s="1"/>
  <c r="D363" i="3" s="1"/>
  <c r="K362" i="3"/>
  <c r="G362" i="3"/>
  <c r="E114" i="2"/>
  <c r="P202" i="3"/>
  <c r="Q202" i="3" s="1"/>
  <c r="R202" i="3" s="1" a="1"/>
  <c r="R202" i="3" s="1"/>
  <c r="E203" i="3" s="1"/>
  <c r="L203" i="3" s="1"/>
  <c r="H203" i="3" s="1"/>
  <c r="P96" i="5"/>
  <c r="Q96" i="5" s="1"/>
  <c r="D97" i="5"/>
  <c r="K97" i="5" s="1"/>
  <c r="M363" i="3" l="1" a="1"/>
  <c r="M363" i="3" s="1"/>
  <c r="K363" i="3"/>
  <c r="G363" i="3" s="1"/>
  <c r="N114" i="2" a="1"/>
  <c r="N114" i="2" s="1"/>
  <c r="L114" i="2"/>
  <c r="F114" i="2"/>
  <c r="N203" i="3" a="1"/>
  <c r="N203" i="3" s="1"/>
  <c r="F203" i="3"/>
  <c r="M97" i="5" a="1"/>
  <c r="M97" i="5" s="1"/>
  <c r="R96" i="5" a="1"/>
  <c r="R96" i="5" s="1"/>
  <c r="H96" i="5"/>
  <c r="S135" i="2"/>
  <c r="D364" i="3" l="1"/>
  <c r="O114" i="2"/>
  <c r="T114" i="2"/>
  <c r="T203" i="3"/>
  <c r="U203" i="3" s="1"/>
  <c r="V203" i="3" s="1"/>
  <c r="O203" i="3"/>
  <c r="E97" i="5"/>
  <c r="L97" i="5" s="1"/>
  <c r="F97" i="5"/>
  <c r="K364" i="3" l="1"/>
  <c r="G364" i="3" s="1"/>
  <c r="M364" i="3" a="1"/>
  <c r="M364" i="3" s="1"/>
  <c r="D365" i="3" s="1"/>
  <c r="N97" i="5" a="1"/>
  <c r="N97" i="5" s="1"/>
  <c r="O97" i="5" s="1"/>
  <c r="C114" i="2"/>
  <c r="G114" i="2" s="1"/>
  <c r="D115" i="2" s="1"/>
  <c r="K115" i="2" s="1"/>
  <c r="U114" i="2"/>
  <c r="V114" i="2" s="1"/>
  <c r="P114" i="2"/>
  <c r="Q114" i="2" s="1"/>
  <c r="P203" i="3"/>
  <c r="Q203" i="3" s="1"/>
  <c r="R203" i="3" s="1" a="1"/>
  <c r="R203" i="3" s="1"/>
  <c r="E204" i="3" s="1"/>
  <c r="L204" i="3" s="1"/>
  <c r="H204" i="3" s="1"/>
  <c r="K365" i="3" l="1"/>
  <c r="G365" i="3" s="1"/>
  <c r="M365" i="3" a="1"/>
  <c r="M365" i="3" s="1"/>
  <c r="D366" i="3" s="1"/>
  <c r="T97" i="5"/>
  <c r="C97" i="5" s="1"/>
  <c r="G97" i="5" s="1"/>
  <c r="D98" i="5" s="1"/>
  <c r="K98" i="5" s="1"/>
  <c r="R114" i="2" a="1"/>
  <c r="R114" i="2" s="1"/>
  <c r="H114" i="2"/>
  <c r="M115" i="2" a="1"/>
  <c r="M115" i="2" s="1"/>
  <c r="S115" i="2" s="1"/>
  <c r="N204" i="3" a="1"/>
  <c r="N204" i="3" s="1"/>
  <c r="F204" i="3"/>
  <c r="U97" i="5" l="1"/>
  <c r="V97" i="5" s="1"/>
  <c r="K366" i="3"/>
  <c r="G366" i="3" s="1"/>
  <c r="M366" i="3" a="1"/>
  <c r="M366" i="3" s="1"/>
  <c r="E115" i="2"/>
  <c r="P97" i="5"/>
  <c r="Q97" i="5" s="1"/>
  <c r="H97" i="5" s="1"/>
  <c r="N115" i="2" a="1"/>
  <c r="N115" i="2" s="1"/>
  <c r="F115" i="2"/>
  <c r="L115" i="2"/>
  <c r="T204" i="3"/>
  <c r="U204" i="3" s="1"/>
  <c r="V204" i="3" s="1"/>
  <c r="O204" i="3"/>
  <c r="M98" i="5" a="1"/>
  <c r="M98" i="5" s="1"/>
  <c r="S98" i="5" s="1"/>
  <c r="R97" i="5" l="1" a="1"/>
  <c r="R97" i="5" s="1"/>
  <c r="D367" i="3"/>
  <c r="O115" i="2"/>
  <c r="T115" i="2"/>
  <c r="P204" i="3"/>
  <c r="Q204" i="3" s="1"/>
  <c r="R204" i="3" s="1" a="1"/>
  <c r="R204" i="3" s="1"/>
  <c r="E205" i="3" s="1"/>
  <c r="L205" i="3" s="1"/>
  <c r="H205" i="3" s="1"/>
  <c r="E98" i="5"/>
  <c r="L98" i="5" s="1"/>
  <c r="S136" i="2"/>
  <c r="K367" i="3" l="1"/>
  <c r="G367" i="3" s="1"/>
  <c r="M367" i="3" a="1"/>
  <c r="M367" i="3" s="1"/>
  <c r="D368" i="3" s="1"/>
  <c r="C115" i="2"/>
  <c r="G115" i="2" s="1"/>
  <c r="D116" i="2" s="1"/>
  <c r="U115" i="2"/>
  <c r="V115" i="2" s="1"/>
  <c r="P115" i="2"/>
  <c r="Q115" i="2" s="1"/>
  <c r="N205" i="3" a="1"/>
  <c r="N205" i="3" s="1"/>
  <c r="F205" i="3"/>
  <c r="N98" i="5" a="1"/>
  <c r="N98" i="5" s="1"/>
  <c r="F98" i="5"/>
  <c r="K368" i="3" l="1"/>
  <c r="G368" i="3" s="1"/>
  <c r="M368" i="3" a="1"/>
  <c r="M368" i="3" s="1"/>
  <c r="M116" i="2" a="1"/>
  <c r="M116" i="2" s="1"/>
  <c r="S116" i="2" s="1"/>
  <c r="R115" i="2" a="1"/>
  <c r="R115" i="2" s="1"/>
  <c r="H115" i="2"/>
  <c r="T205" i="3"/>
  <c r="U205" i="3" s="1"/>
  <c r="V205" i="3" s="1"/>
  <c r="O205" i="3"/>
  <c r="P205" i="3" s="1"/>
  <c r="Q205" i="3" s="1"/>
  <c r="R205" i="3" s="1" a="1"/>
  <c r="R205" i="3" s="1"/>
  <c r="E206" i="3" s="1"/>
  <c r="L206" i="3" s="1"/>
  <c r="H206" i="3" s="1"/>
  <c r="O98" i="5"/>
  <c r="T98" i="5"/>
  <c r="D369" i="3" l="1"/>
  <c r="E116" i="2"/>
  <c r="F116" i="2"/>
  <c r="N116" i="2" a="1"/>
  <c r="N116" i="2" s="1"/>
  <c r="N206" i="3" a="1"/>
  <c r="N206" i="3" s="1"/>
  <c r="F206" i="3"/>
  <c r="C98" i="5"/>
  <c r="G98" i="5" s="1"/>
  <c r="U98" i="5"/>
  <c r="V98" i="5" s="1"/>
  <c r="K369" i="3" l="1"/>
  <c r="G369" i="3" s="1"/>
  <c r="M369" i="3" a="1"/>
  <c r="M369" i="3" s="1"/>
  <c r="D370" i="3" s="1"/>
  <c r="T116" i="2"/>
  <c r="O116" i="2"/>
  <c r="O206" i="3"/>
  <c r="T206" i="3"/>
  <c r="U206" i="3" s="1"/>
  <c r="V206" i="3" s="1"/>
  <c r="P98" i="5"/>
  <c r="Q98" i="5" s="1"/>
  <c r="D99" i="5"/>
  <c r="K99" i="5" s="1"/>
  <c r="K370" i="3" l="1"/>
  <c r="M370" i="3" a="1"/>
  <c r="M370" i="3" s="1"/>
  <c r="D371" i="3" s="1"/>
  <c r="G370" i="3"/>
  <c r="C116" i="2"/>
  <c r="G116" i="2" s="1"/>
  <c r="U116" i="2"/>
  <c r="V116" i="2" s="1"/>
  <c r="P206" i="3"/>
  <c r="Q206" i="3" s="1"/>
  <c r="R206" i="3" s="1" a="1"/>
  <c r="R206" i="3" s="1"/>
  <c r="E207" i="3" s="1"/>
  <c r="L207" i="3" s="1"/>
  <c r="H207" i="3" s="1"/>
  <c r="R98" i="5" a="1"/>
  <c r="R98" i="5" s="1"/>
  <c r="H98" i="5"/>
  <c r="M99" i="5" a="1"/>
  <c r="M99" i="5" s="1"/>
  <c r="K371" i="3" l="1"/>
  <c r="M371" i="3" a="1"/>
  <c r="M371" i="3" s="1"/>
  <c r="G371" i="3"/>
  <c r="P116" i="2"/>
  <c r="Q116" i="2" s="1"/>
  <c r="D117" i="2"/>
  <c r="K117" i="2" s="1"/>
  <c r="E99" i="5"/>
  <c r="N99" i="5" s="1" a="1"/>
  <c r="N99" i="5" s="1"/>
  <c r="N207" i="3" a="1"/>
  <c r="N207" i="3" s="1"/>
  <c r="F207" i="3"/>
  <c r="D372" i="3" l="1"/>
  <c r="K372" i="3"/>
  <c r="G372" i="3" s="1"/>
  <c r="M372" i="3" a="1"/>
  <c r="M372" i="3" s="1"/>
  <c r="D373" i="3" s="1"/>
  <c r="M117" i="2" a="1"/>
  <c r="M117" i="2" s="1"/>
  <c r="H116" i="2"/>
  <c r="R116" i="2" a="1"/>
  <c r="R116" i="2" s="1"/>
  <c r="L99" i="5"/>
  <c r="O99" i="5" s="1"/>
  <c r="F99" i="5"/>
  <c r="T207" i="3"/>
  <c r="U207" i="3" s="1"/>
  <c r="V207" i="3" s="1"/>
  <c r="O207" i="3"/>
  <c r="T99" i="5"/>
  <c r="L144" i="2"/>
  <c r="K373" i="3" l="1"/>
  <c r="G373" i="3" s="1"/>
  <c r="M373" i="3" a="1"/>
  <c r="M373" i="3" s="1"/>
  <c r="E117" i="2"/>
  <c r="L117" i="2" s="1"/>
  <c r="P207" i="3"/>
  <c r="Q207" i="3" s="1"/>
  <c r="R207" i="3" s="1" a="1"/>
  <c r="R207" i="3" s="1"/>
  <c r="E208" i="3" s="1"/>
  <c r="L208" i="3" s="1"/>
  <c r="H208" i="3" s="1"/>
  <c r="C99" i="5"/>
  <c r="G99" i="5" s="1"/>
  <c r="U99" i="5"/>
  <c r="V99" i="5" s="1"/>
  <c r="D374" i="3" l="1"/>
  <c r="K374" i="3"/>
  <c r="G374" i="3" s="1"/>
  <c r="M374" i="3" a="1"/>
  <c r="M374" i="3" s="1"/>
  <c r="F117" i="2"/>
  <c r="N117" i="2" a="1"/>
  <c r="N117" i="2" s="1"/>
  <c r="N208" i="3" a="1"/>
  <c r="N208" i="3" s="1"/>
  <c r="F208" i="3"/>
  <c r="P99" i="5"/>
  <c r="Q99" i="5" s="1"/>
  <c r="D100" i="5"/>
  <c r="K100" i="5" s="1"/>
  <c r="D375" i="3" l="1"/>
  <c r="O117" i="2"/>
  <c r="T117" i="2"/>
  <c r="T208" i="3"/>
  <c r="U208" i="3" s="1"/>
  <c r="V208" i="3" s="1"/>
  <c r="O208" i="3"/>
  <c r="M100" i="5" a="1"/>
  <c r="M100" i="5" s="1"/>
  <c r="H99" i="5"/>
  <c r="R99" i="5" a="1"/>
  <c r="R99" i="5" s="1"/>
  <c r="K375" i="3" l="1"/>
  <c r="G375" i="3" s="1"/>
  <c r="M375" i="3" a="1"/>
  <c r="M375" i="3" s="1"/>
  <c r="D376" i="3" s="1"/>
  <c r="C117" i="2"/>
  <c r="G117" i="2" s="1"/>
  <c r="U117" i="2"/>
  <c r="V117" i="2" s="1"/>
  <c r="P208" i="3"/>
  <c r="Q208" i="3" s="1"/>
  <c r="R208" i="3" s="1" a="1"/>
  <c r="R208" i="3" s="1"/>
  <c r="E209" i="3" s="1"/>
  <c r="L209" i="3" s="1"/>
  <c r="H209" i="3" s="1"/>
  <c r="E100" i="5"/>
  <c r="L100" i="5" s="1"/>
  <c r="K376" i="3" l="1"/>
  <c r="M376" i="3" a="1"/>
  <c r="M376" i="3" s="1"/>
  <c r="G376" i="3"/>
  <c r="D118" i="2"/>
  <c r="K118" i="2" s="1"/>
  <c r="P117" i="2"/>
  <c r="Q117" i="2" s="1"/>
  <c r="N209" i="3" a="1"/>
  <c r="N209" i="3" s="1"/>
  <c r="F209" i="3"/>
  <c r="N100" i="5" a="1"/>
  <c r="N100" i="5" s="1"/>
  <c r="F100" i="5"/>
  <c r="S152" i="2"/>
  <c r="H117" i="2" l="1"/>
  <c r="R117" i="2" a="1"/>
  <c r="R117" i="2" s="1"/>
  <c r="M118" i="2" a="1"/>
  <c r="M118" i="2" s="1"/>
  <c r="T209" i="3"/>
  <c r="U209" i="3" s="1"/>
  <c r="V209" i="3" s="1"/>
  <c r="O209" i="3"/>
  <c r="O100" i="5"/>
  <c r="T100" i="5"/>
  <c r="E118" i="2" l="1"/>
  <c r="L118" i="2" s="1"/>
  <c r="N118" i="2" a="1"/>
  <c r="N118" i="2" s="1"/>
  <c r="T118" i="2" s="1"/>
  <c r="U118" i="2" s="1"/>
  <c r="V118" i="2" s="1"/>
  <c r="F118" i="2"/>
  <c r="P209" i="3"/>
  <c r="Q209" i="3" s="1"/>
  <c r="R209" i="3" s="1" a="1"/>
  <c r="R209" i="3" s="1"/>
  <c r="E210" i="3" s="1"/>
  <c r="L210" i="3" s="1"/>
  <c r="H210" i="3" s="1"/>
  <c r="C100" i="5"/>
  <c r="G100" i="5" s="1"/>
  <c r="U100" i="5"/>
  <c r="V100" i="5" s="1"/>
  <c r="S153" i="2"/>
  <c r="C118" i="2" l="1"/>
  <c r="G118" i="2" s="1"/>
  <c r="O118" i="2"/>
  <c r="P118" i="2" s="1"/>
  <c r="Q118" i="2" s="1"/>
  <c r="D119" i="2"/>
  <c r="K119" i="2" s="1"/>
  <c r="N210" i="3" a="1"/>
  <c r="N210" i="3" s="1"/>
  <c r="F210" i="3"/>
  <c r="P100" i="5"/>
  <c r="Q100" i="5" s="1"/>
  <c r="D101" i="5"/>
  <c r="K101" i="5" s="1"/>
  <c r="R118" i="2" l="1" a="1"/>
  <c r="R118" i="2" s="1"/>
  <c r="H118" i="2"/>
  <c r="M119" i="2" a="1"/>
  <c r="M119" i="2" s="1"/>
  <c r="T210" i="3"/>
  <c r="U210" i="3" s="1"/>
  <c r="V210" i="3" s="1"/>
  <c r="O210" i="3"/>
  <c r="M101" i="5" a="1"/>
  <c r="M101" i="5" s="1"/>
  <c r="H100" i="5"/>
  <c r="R100" i="5" a="1"/>
  <c r="R100" i="5" s="1"/>
  <c r="S154" i="2"/>
  <c r="E119" i="2" l="1"/>
  <c r="L119" i="2" s="1"/>
  <c r="P210" i="3"/>
  <c r="Q210" i="3" s="1"/>
  <c r="R210" i="3" s="1" a="1"/>
  <c r="R210" i="3" s="1"/>
  <c r="E211" i="3" s="1"/>
  <c r="L211" i="3" s="1"/>
  <c r="H211" i="3" s="1"/>
  <c r="E101" i="5"/>
  <c r="L101" i="5" s="1"/>
  <c r="N119" i="2" l="1" a="1"/>
  <c r="N119" i="2" s="1"/>
  <c r="F119" i="2"/>
  <c r="F211" i="3"/>
  <c r="N211" i="3" a="1"/>
  <c r="N211" i="3" s="1"/>
  <c r="N101" i="5" a="1"/>
  <c r="N101" i="5" s="1"/>
  <c r="F101" i="5"/>
  <c r="S155" i="2"/>
  <c r="T119" i="2" l="1"/>
  <c r="O119" i="2"/>
  <c r="T211" i="3"/>
  <c r="U211" i="3" s="1"/>
  <c r="V211" i="3" s="1"/>
  <c r="O211" i="3"/>
  <c r="P211" i="3" s="1"/>
  <c r="Q211" i="3" s="1"/>
  <c r="R211" i="3" s="1" a="1"/>
  <c r="R211" i="3" s="1"/>
  <c r="E212" i="3" s="1"/>
  <c r="L212" i="3" s="1"/>
  <c r="H212" i="3" s="1"/>
  <c r="O101" i="5"/>
  <c r="T101" i="5"/>
  <c r="C119" i="2" l="1"/>
  <c r="G119" i="2" s="1"/>
  <c r="U119" i="2"/>
  <c r="V119" i="2" s="1"/>
  <c r="N212" i="3" a="1"/>
  <c r="N212" i="3" s="1"/>
  <c r="F212" i="3"/>
  <c r="C101" i="5"/>
  <c r="G101" i="5" s="1"/>
  <c r="U101" i="5"/>
  <c r="V101" i="5" s="1"/>
  <c r="P119" i="2" l="1"/>
  <c r="Q119" i="2" s="1"/>
  <c r="D120" i="2"/>
  <c r="K120" i="2" s="1"/>
  <c r="O212" i="3"/>
  <c r="T212" i="3"/>
  <c r="U212" i="3" s="1"/>
  <c r="V212" i="3" s="1"/>
  <c r="P101" i="5"/>
  <c r="Q101" i="5" s="1"/>
  <c r="D102" i="5"/>
  <c r="K102" i="5" s="1"/>
  <c r="M120" i="2" l="1" a="1"/>
  <c r="M120" i="2" s="1"/>
  <c r="H119" i="2"/>
  <c r="R119" i="2" a="1"/>
  <c r="R119" i="2" s="1"/>
  <c r="P212" i="3"/>
  <c r="Q212" i="3" s="1"/>
  <c r="R212" i="3" s="1" a="1"/>
  <c r="R212" i="3" s="1"/>
  <c r="E213" i="3" s="1"/>
  <c r="L213" i="3" s="1"/>
  <c r="H213" i="3" s="1"/>
  <c r="M102" i="5" a="1"/>
  <c r="M102" i="5" s="1"/>
  <c r="H101" i="5"/>
  <c r="R101" i="5" a="1"/>
  <c r="R101" i="5" s="1"/>
  <c r="E120" i="2" l="1"/>
  <c r="L120" i="2" s="1"/>
  <c r="F213" i="3"/>
  <c r="N213" i="3" a="1"/>
  <c r="N213" i="3" s="1"/>
  <c r="E102" i="5"/>
  <c r="L102" i="5" s="1"/>
  <c r="N120" i="2" l="1" a="1"/>
  <c r="N120" i="2" s="1"/>
  <c r="F120" i="2"/>
  <c r="T213" i="3"/>
  <c r="U213" i="3" s="1"/>
  <c r="V213" i="3" s="1"/>
  <c r="O213" i="3"/>
  <c r="P213" i="3" s="1"/>
  <c r="Q213" i="3" s="1"/>
  <c r="R213" i="3" s="1" a="1"/>
  <c r="R213" i="3" s="1"/>
  <c r="E214" i="3" s="1"/>
  <c r="L214" i="3" s="1"/>
  <c r="H214" i="3" s="1"/>
  <c r="N102" i="5" a="1"/>
  <c r="N102" i="5" s="1"/>
  <c r="F102" i="5"/>
  <c r="T120" i="2" l="1"/>
  <c r="O120" i="2"/>
  <c r="F214" i="3"/>
  <c r="N214" i="3" a="1"/>
  <c r="N214" i="3" s="1"/>
  <c r="T102" i="5"/>
  <c r="O102" i="5"/>
  <c r="U120" i="2" l="1"/>
  <c r="V120" i="2" s="1"/>
  <c r="C120" i="2"/>
  <c r="G120" i="2" s="1"/>
  <c r="O214" i="3"/>
  <c r="T214" i="3"/>
  <c r="U214" i="3" s="1"/>
  <c r="V214" i="3" s="1"/>
  <c r="C102" i="5"/>
  <c r="G102" i="5" s="1"/>
  <c r="U102" i="5"/>
  <c r="V102" i="5" s="1"/>
  <c r="D121" i="2" l="1"/>
  <c r="K121" i="2" s="1"/>
  <c r="P120" i="2"/>
  <c r="Q120" i="2" s="1"/>
  <c r="P214" i="3"/>
  <c r="Q214" i="3" s="1"/>
  <c r="R214" i="3" s="1" a="1"/>
  <c r="R214" i="3" s="1"/>
  <c r="E215" i="3" s="1"/>
  <c r="L215" i="3" s="1"/>
  <c r="H215" i="3" s="1"/>
  <c r="P102" i="5"/>
  <c r="Q102" i="5" s="1"/>
  <c r="D103" i="5"/>
  <c r="K103" i="5" s="1"/>
  <c r="R120" i="2" l="1" a="1"/>
  <c r="R120" i="2" s="1"/>
  <c r="H120" i="2"/>
  <c r="M121" i="2" a="1"/>
  <c r="M121" i="2" s="1"/>
  <c r="N215" i="3" a="1"/>
  <c r="N215" i="3" s="1"/>
  <c r="F215" i="3"/>
  <c r="M103" i="5" a="1"/>
  <c r="M103" i="5" s="1"/>
  <c r="R102" i="5" a="1"/>
  <c r="R102" i="5" s="1"/>
  <c r="H102" i="5"/>
  <c r="E121" i="2" l="1"/>
  <c r="F121" i="2" s="1"/>
  <c r="T121" i="2"/>
  <c r="T215" i="3"/>
  <c r="U215" i="3" s="1"/>
  <c r="V215" i="3" s="1"/>
  <c r="O215" i="3"/>
  <c r="P215" i="3" s="1"/>
  <c r="Q215" i="3" s="1"/>
  <c r="R215" i="3" s="1" a="1"/>
  <c r="R215" i="3" s="1"/>
  <c r="E216" i="3" s="1"/>
  <c r="L216" i="3" s="1"/>
  <c r="H216" i="3" s="1"/>
  <c r="E103" i="5"/>
  <c r="L103" i="5" s="1"/>
  <c r="N121" i="2" l="1" a="1"/>
  <c r="N121" i="2" s="1"/>
  <c r="L121" i="2"/>
  <c r="C121" i="2"/>
  <c r="G121" i="2" s="1"/>
  <c r="D122" i="2" s="1"/>
  <c r="K122" i="2" s="1"/>
  <c r="U121" i="2"/>
  <c r="V121" i="2" s="1"/>
  <c r="N216" i="3" a="1"/>
  <c r="N216" i="3" s="1"/>
  <c r="F216" i="3"/>
  <c r="N103" i="5" a="1"/>
  <c r="N103" i="5" s="1"/>
  <c r="F103" i="5"/>
  <c r="O121" i="2" l="1"/>
  <c r="P121" i="2"/>
  <c r="Q121" i="2" s="1"/>
  <c r="H121" i="2" s="1"/>
  <c r="R121" i="2" a="1"/>
  <c r="R121" i="2" s="1"/>
  <c r="M122" i="2" a="1"/>
  <c r="M122" i="2" s="1"/>
  <c r="O216" i="3"/>
  <c r="T216" i="3"/>
  <c r="U216" i="3" s="1"/>
  <c r="V216" i="3" s="1"/>
  <c r="T103" i="5"/>
  <c r="O103" i="5"/>
  <c r="E122" i="2" l="1"/>
  <c r="F122" i="2" s="1"/>
  <c r="L122" i="2"/>
  <c r="N122" i="2" a="1"/>
  <c r="N122" i="2" s="1"/>
  <c r="P216" i="3"/>
  <c r="Q216" i="3" s="1"/>
  <c r="R216" i="3" s="1" a="1"/>
  <c r="R216" i="3" s="1"/>
  <c r="E217" i="3" s="1"/>
  <c r="L217" i="3" s="1"/>
  <c r="H217" i="3" s="1"/>
  <c r="C103" i="5"/>
  <c r="G103" i="5" s="1"/>
  <c r="U103" i="5"/>
  <c r="V103" i="5" s="1"/>
  <c r="S142" i="2"/>
  <c r="O122" i="2" l="1"/>
  <c r="T122" i="2"/>
  <c r="F217" i="3"/>
  <c r="N217" i="3" a="1"/>
  <c r="N217" i="3" s="1"/>
  <c r="P103" i="5"/>
  <c r="Q103" i="5" s="1"/>
  <c r="D104" i="5"/>
  <c r="K104" i="5" s="1"/>
  <c r="C122" i="2" l="1"/>
  <c r="G122" i="2" s="1"/>
  <c r="U122" i="2"/>
  <c r="V122" i="2" s="1"/>
  <c r="T217" i="3"/>
  <c r="U217" i="3" s="1"/>
  <c r="V217" i="3" s="1"/>
  <c r="O217" i="3"/>
  <c r="P217" i="3" s="1"/>
  <c r="Q217" i="3" s="1"/>
  <c r="R217" i="3" s="1" a="1"/>
  <c r="R217" i="3" s="1"/>
  <c r="E218" i="3" s="1"/>
  <c r="L218" i="3" s="1"/>
  <c r="H218" i="3" s="1"/>
  <c r="H103" i="5"/>
  <c r="R103" i="5" a="1"/>
  <c r="R103" i="5" s="1"/>
  <c r="M104" i="5" a="1"/>
  <c r="M104" i="5" s="1"/>
  <c r="D123" i="2" l="1"/>
  <c r="P122" i="2"/>
  <c r="Q122" i="2" s="1"/>
  <c r="F218" i="3"/>
  <c r="N218" i="3" a="1"/>
  <c r="N218" i="3" s="1"/>
  <c r="E104" i="5"/>
  <c r="L104" i="5" s="1"/>
  <c r="L151" i="2"/>
  <c r="M123" i="2" l="1" a="1"/>
  <c r="M123" i="2" s="1"/>
  <c r="S123" i="2" s="1"/>
  <c r="R122" i="2" a="1"/>
  <c r="R122" i="2" s="1"/>
  <c r="H122" i="2"/>
  <c r="O218" i="3"/>
  <c r="T218" i="3"/>
  <c r="U218" i="3" s="1"/>
  <c r="V218" i="3" s="1"/>
  <c r="N104" i="5" a="1"/>
  <c r="N104" i="5" s="1"/>
  <c r="F104" i="5"/>
  <c r="E123" i="2" l="1"/>
  <c r="N123" i="2" s="1" a="1"/>
  <c r="N123" i="2" s="1"/>
  <c r="T123" i="2" s="1"/>
  <c r="P218" i="3"/>
  <c r="Q218" i="3" s="1"/>
  <c r="R218" i="3" s="1" a="1"/>
  <c r="R218" i="3" s="1"/>
  <c r="E219" i="3" s="1"/>
  <c r="L219" i="3" s="1"/>
  <c r="H219" i="3" s="1"/>
  <c r="O104" i="5"/>
  <c r="T104" i="5"/>
  <c r="F123" i="2" l="1"/>
  <c r="O123" i="2"/>
  <c r="C123" i="2"/>
  <c r="G123" i="2" s="1"/>
  <c r="U123" i="2"/>
  <c r="V123" i="2" s="1"/>
  <c r="F219" i="3"/>
  <c r="N219" i="3" a="1"/>
  <c r="N219" i="3" s="1"/>
  <c r="C104" i="5"/>
  <c r="G104" i="5" s="1"/>
  <c r="D105" i="5" s="1"/>
  <c r="K105" i="5" s="1"/>
  <c r="U104" i="5"/>
  <c r="V104" i="5" s="1"/>
  <c r="P123" i="2" l="1"/>
  <c r="Q123" i="2" s="1"/>
  <c r="D124" i="2"/>
  <c r="K124" i="2" s="1"/>
  <c r="T219" i="3"/>
  <c r="U219" i="3" s="1"/>
  <c r="V219" i="3" s="1"/>
  <c r="O219" i="3"/>
  <c r="P219" i="3" s="1"/>
  <c r="Q219" i="3" s="1"/>
  <c r="R219" i="3" s="1" a="1"/>
  <c r="R219" i="3" s="1"/>
  <c r="E220" i="3" s="1"/>
  <c r="L220" i="3" s="1"/>
  <c r="H220" i="3" s="1"/>
  <c r="M105" i="5" a="1"/>
  <c r="M105" i="5" s="1"/>
  <c r="S105" i="5" s="1"/>
  <c r="P104" i="5"/>
  <c r="Q104" i="5" s="1"/>
  <c r="S143" i="2"/>
  <c r="M124" i="2" l="1" a="1"/>
  <c r="M124" i="2" s="1"/>
  <c r="H123" i="2"/>
  <c r="R123" i="2" a="1"/>
  <c r="R123" i="2" s="1"/>
  <c r="N220" i="3" a="1"/>
  <c r="N220" i="3" s="1"/>
  <c r="F220" i="3"/>
  <c r="H104" i="5"/>
  <c r="R104" i="5" a="1"/>
  <c r="R104" i="5" s="1"/>
  <c r="S159" i="2"/>
  <c r="E124" i="2" l="1"/>
  <c r="L124" i="2" s="1"/>
  <c r="O220" i="3"/>
  <c r="T220" i="3"/>
  <c r="U220" i="3" s="1"/>
  <c r="V220" i="3" s="1"/>
  <c r="E105" i="5"/>
  <c r="L105" i="5" s="1"/>
  <c r="S160" i="2"/>
  <c r="N124" i="2" l="1" a="1"/>
  <c r="N124" i="2" s="1"/>
  <c r="F124" i="2"/>
  <c r="P220" i="3"/>
  <c r="Q220" i="3" s="1"/>
  <c r="R220" i="3" s="1" a="1"/>
  <c r="R220" i="3" s="1"/>
  <c r="E221" i="3" s="1"/>
  <c r="L221" i="3" s="1"/>
  <c r="H221" i="3" s="1"/>
  <c r="N105" i="5" a="1"/>
  <c r="N105" i="5" s="1"/>
  <c r="F105" i="5"/>
  <c r="S161" i="2"/>
  <c r="T124" i="2" l="1"/>
  <c r="O124" i="2"/>
  <c r="F221" i="3"/>
  <c r="N221" i="3" a="1"/>
  <c r="N221" i="3" s="1"/>
  <c r="O105" i="5"/>
  <c r="T105" i="5"/>
  <c r="S162" i="2"/>
  <c r="U124" i="2" l="1"/>
  <c r="V124" i="2" s="1"/>
  <c r="C124" i="2"/>
  <c r="G124" i="2" s="1"/>
  <c r="T221" i="3"/>
  <c r="U221" i="3" s="1"/>
  <c r="V221" i="3" s="1"/>
  <c r="O221" i="3"/>
  <c r="P221" i="3" s="1"/>
  <c r="Q221" i="3" s="1"/>
  <c r="R221" i="3" s="1" a="1"/>
  <c r="R221" i="3" s="1"/>
  <c r="E222" i="3" s="1"/>
  <c r="L222" i="3" s="1"/>
  <c r="H222" i="3" s="1"/>
  <c r="C105" i="5"/>
  <c r="G105" i="5" s="1"/>
  <c r="U105" i="5"/>
  <c r="V105" i="5" s="1"/>
  <c r="D125" i="2" l="1"/>
  <c r="K125" i="2" s="1"/>
  <c r="P124" i="2"/>
  <c r="Q124" i="2" s="1"/>
  <c r="F222" i="3"/>
  <c r="N222" i="3" a="1"/>
  <c r="N222" i="3" s="1"/>
  <c r="P105" i="5"/>
  <c r="Q105" i="5" s="1"/>
  <c r="D106" i="5"/>
  <c r="K106" i="5" s="1"/>
  <c r="H124" i="2" l="1"/>
  <c r="R124" i="2" a="1"/>
  <c r="R124" i="2" s="1"/>
  <c r="M125" i="2" a="1"/>
  <c r="M125" i="2" s="1"/>
  <c r="O222" i="3"/>
  <c r="T222" i="3"/>
  <c r="U222" i="3" s="1"/>
  <c r="V222" i="3" s="1"/>
  <c r="M106" i="5" a="1"/>
  <c r="M106" i="5" s="1"/>
  <c r="R105" i="5" a="1"/>
  <c r="R105" i="5" s="1"/>
  <c r="H105" i="5"/>
  <c r="E125" i="2" l="1"/>
  <c r="L125" i="2" s="1"/>
  <c r="P222" i="3"/>
  <c r="Q222" i="3" s="1"/>
  <c r="R222" i="3" s="1" a="1"/>
  <c r="R222" i="3" s="1"/>
  <c r="E223" i="3" s="1"/>
  <c r="L223" i="3" s="1"/>
  <c r="H223" i="3" s="1"/>
  <c r="E106" i="5"/>
  <c r="L106" i="5" s="1"/>
  <c r="N125" i="2" l="1" a="1"/>
  <c r="N125" i="2" s="1"/>
  <c r="F125" i="2"/>
  <c r="F223" i="3"/>
  <c r="N223" i="3" a="1"/>
  <c r="N223" i="3" s="1"/>
  <c r="N106" i="5" a="1"/>
  <c r="N106" i="5" s="1"/>
  <c r="F106" i="5"/>
  <c r="T125" i="2" l="1"/>
  <c r="O125" i="2"/>
  <c r="T223" i="3"/>
  <c r="U223" i="3" s="1"/>
  <c r="V223" i="3" s="1"/>
  <c r="O223" i="3"/>
  <c r="T106" i="5"/>
  <c r="O106" i="5"/>
  <c r="C125" i="2" l="1"/>
  <c r="G125" i="2" s="1"/>
  <c r="U125" i="2"/>
  <c r="V125" i="2" s="1"/>
  <c r="P223" i="3"/>
  <c r="Q223" i="3" s="1"/>
  <c r="R223" i="3" s="1" a="1"/>
  <c r="R223" i="3" s="1"/>
  <c r="E224" i="3" s="1"/>
  <c r="L224" i="3" s="1"/>
  <c r="H224" i="3" s="1"/>
  <c r="C106" i="5"/>
  <c r="G106" i="5" s="1"/>
  <c r="D107" i="5" s="1"/>
  <c r="K107" i="5" s="1"/>
  <c r="U106" i="5"/>
  <c r="V106" i="5" s="1"/>
  <c r="S129" i="2"/>
  <c r="P125" i="2" l="1"/>
  <c r="Q125" i="2" s="1"/>
  <c r="D126" i="2"/>
  <c r="K126" i="2" s="1"/>
  <c r="N224" i="3" a="1"/>
  <c r="N224" i="3" s="1"/>
  <c r="F224" i="3"/>
  <c r="M107" i="5" a="1"/>
  <c r="M107" i="5" s="1"/>
  <c r="P106" i="5"/>
  <c r="Q106" i="5" s="1"/>
  <c r="M126" i="2" l="1" a="1"/>
  <c r="M126" i="2" s="1"/>
  <c r="R125" i="2" a="1"/>
  <c r="R125" i="2" s="1"/>
  <c r="H125" i="2"/>
  <c r="T224" i="3"/>
  <c r="U224" i="3" s="1"/>
  <c r="V224" i="3" s="1"/>
  <c r="O224" i="3"/>
  <c r="H106" i="5"/>
  <c r="R106" i="5" a="1"/>
  <c r="R106" i="5" s="1"/>
  <c r="E126" i="2" l="1"/>
  <c r="L126" i="2" s="1"/>
  <c r="N126" i="2" a="1"/>
  <c r="N126" i="2" s="1"/>
  <c r="T126" i="2" s="1"/>
  <c r="P224" i="3"/>
  <c r="Q224" i="3" s="1"/>
  <c r="R224" i="3" s="1" a="1"/>
  <c r="R224" i="3" s="1"/>
  <c r="E225" i="3" s="1"/>
  <c r="L225" i="3" s="1"/>
  <c r="H225" i="3" s="1"/>
  <c r="E107" i="5"/>
  <c r="L107" i="5" s="1"/>
  <c r="F126" i="2" l="1"/>
  <c r="U126" i="2"/>
  <c r="V126" i="2" s="1"/>
  <c r="C126" i="2"/>
  <c r="G126" i="2" s="1"/>
  <c r="O126" i="2"/>
  <c r="F225" i="3"/>
  <c r="N225" i="3" a="1"/>
  <c r="N225" i="3" s="1"/>
  <c r="N107" i="5" a="1"/>
  <c r="N107" i="5" s="1"/>
  <c r="F107" i="5"/>
  <c r="P126" i="2" l="1"/>
  <c r="Q126" i="2" s="1"/>
  <c r="D127" i="2"/>
  <c r="K127" i="2" s="1"/>
  <c r="T225" i="3"/>
  <c r="U225" i="3" s="1"/>
  <c r="V225" i="3" s="1"/>
  <c r="O225" i="3"/>
  <c r="P225" i="3" s="1"/>
  <c r="Q225" i="3" s="1"/>
  <c r="R225" i="3" s="1" a="1"/>
  <c r="R225" i="3" s="1"/>
  <c r="E226" i="3" s="1"/>
  <c r="L226" i="3" s="1"/>
  <c r="H226" i="3" s="1"/>
  <c r="T107" i="5"/>
  <c r="O107" i="5"/>
  <c r="M127" i="2" l="1" a="1"/>
  <c r="M127" i="2" s="1"/>
  <c r="H126" i="2"/>
  <c r="R126" i="2" a="1"/>
  <c r="R126" i="2" s="1"/>
  <c r="F226" i="3"/>
  <c r="N226" i="3" a="1"/>
  <c r="N226" i="3" s="1"/>
  <c r="C107" i="5"/>
  <c r="G107" i="5" s="1"/>
  <c r="D108" i="5" s="1"/>
  <c r="K108" i="5" s="1"/>
  <c r="U107" i="5"/>
  <c r="V107" i="5" s="1"/>
  <c r="E127" i="2" l="1"/>
  <c r="L127" i="2" s="1"/>
  <c r="O226" i="3"/>
  <c r="T226" i="3"/>
  <c r="U226" i="3" s="1"/>
  <c r="V226" i="3" s="1"/>
  <c r="M108" i="5" a="1"/>
  <c r="M108" i="5" s="1"/>
  <c r="P107" i="5"/>
  <c r="Q107" i="5" s="1"/>
  <c r="N127" i="2" l="1" a="1"/>
  <c r="N127" i="2" s="1"/>
  <c r="F127" i="2"/>
  <c r="P226" i="3"/>
  <c r="Q226" i="3" s="1"/>
  <c r="R226" i="3" s="1" a="1"/>
  <c r="R226" i="3" s="1"/>
  <c r="E227" i="3" s="1"/>
  <c r="L227" i="3" s="1"/>
  <c r="H227" i="3" s="1"/>
  <c r="H107" i="5"/>
  <c r="R107" i="5" a="1"/>
  <c r="R107" i="5" s="1"/>
  <c r="T127" i="2" l="1"/>
  <c r="O127" i="2"/>
  <c r="N227" i="3" a="1"/>
  <c r="N227" i="3" s="1"/>
  <c r="F227" i="3"/>
  <c r="E108" i="5"/>
  <c r="L108" i="5" s="1"/>
  <c r="C127" i="2" l="1"/>
  <c r="G127" i="2" s="1"/>
  <c r="U127" i="2"/>
  <c r="V127" i="2" s="1"/>
  <c r="T227" i="3"/>
  <c r="U227" i="3" s="1"/>
  <c r="V227" i="3" s="1"/>
  <c r="O227" i="3"/>
  <c r="P227" i="3" s="1"/>
  <c r="Q227" i="3" s="1"/>
  <c r="R227" i="3" s="1" a="1"/>
  <c r="R227" i="3" s="1"/>
  <c r="E228" i="3" s="1"/>
  <c r="L228" i="3" s="1"/>
  <c r="H228" i="3" s="1"/>
  <c r="N108" i="5" a="1"/>
  <c r="N108" i="5" s="1"/>
  <c r="F108" i="5"/>
  <c r="D128" i="2" l="1"/>
  <c r="K128" i="2" s="1"/>
  <c r="P127" i="2"/>
  <c r="Q127" i="2" s="1"/>
  <c r="F228" i="3"/>
  <c r="N228" i="3" a="1"/>
  <c r="N228" i="3" s="1"/>
  <c r="T108" i="5"/>
  <c r="O108" i="5"/>
  <c r="H127" i="2" l="1"/>
  <c r="R127" i="2" a="1"/>
  <c r="R127" i="2" s="1"/>
  <c r="E128" i="2" s="1"/>
  <c r="L128" i="2" s="1"/>
  <c r="M128" i="2" a="1"/>
  <c r="M128" i="2" s="1"/>
  <c r="O228" i="3"/>
  <c r="P228" i="3" s="1"/>
  <c r="Q228" i="3" s="1"/>
  <c r="R228" i="3" s="1" a="1"/>
  <c r="R228" i="3" s="1"/>
  <c r="E229" i="3" s="1"/>
  <c r="L229" i="3" s="1"/>
  <c r="H229" i="3" s="1"/>
  <c r="T228" i="3"/>
  <c r="U228" i="3" s="1"/>
  <c r="V228" i="3" s="1"/>
  <c r="C108" i="5"/>
  <c r="G108" i="5" s="1"/>
  <c r="U108" i="5"/>
  <c r="V108" i="5" s="1"/>
  <c r="L158" i="2"/>
  <c r="N128" i="2" l="1" a="1"/>
  <c r="N128" i="2" s="1"/>
  <c r="F128" i="2"/>
  <c r="N229" i="3" a="1"/>
  <c r="N229" i="3" s="1"/>
  <c r="F229" i="3"/>
  <c r="D109" i="5"/>
  <c r="K109" i="5" s="1"/>
  <c r="P108" i="5"/>
  <c r="Q108" i="5" s="1"/>
  <c r="O128" i="2" l="1"/>
  <c r="T128" i="2"/>
  <c r="O229" i="3"/>
  <c r="P229" i="3" s="1"/>
  <c r="Q229" i="3" s="1"/>
  <c r="R229" i="3" s="1" a="1"/>
  <c r="R229" i="3" s="1"/>
  <c r="E230" i="3" s="1"/>
  <c r="L230" i="3" s="1"/>
  <c r="H230" i="3" s="1"/>
  <c r="T229" i="3"/>
  <c r="U229" i="3" s="1"/>
  <c r="V229" i="3" s="1"/>
  <c r="H108" i="5"/>
  <c r="R108" i="5" a="1"/>
  <c r="R108" i="5" s="1"/>
  <c r="M109" i="5" a="1"/>
  <c r="M109" i="5" s="1"/>
  <c r="C128" i="2" l="1"/>
  <c r="G128" i="2" s="1"/>
  <c r="D129" i="2" s="1"/>
  <c r="K129" i="2" s="1"/>
  <c r="U128" i="2"/>
  <c r="V128" i="2" s="1"/>
  <c r="F230" i="3"/>
  <c r="N230" i="3" a="1"/>
  <c r="N230" i="3" s="1"/>
  <c r="E109" i="5"/>
  <c r="L109" i="5" s="1"/>
  <c r="M129" i="2" l="1" a="1"/>
  <c r="M129" i="2" s="1"/>
  <c r="P128" i="2"/>
  <c r="Q128" i="2" s="1"/>
  <c r="O230" i="3"/>
  <c r="T230" i="3"/>
  <c r="U230" i="3" s="1"/>
  <c r="V230" i="3" s="1"/>
  <c r="N109" i="5" a="1"/>
  <c r="N109" i="5" s="1"/>
  <c r="F109" i="5"/>
  <c r="H128" i="2" l="1"/>
  <c r="R128" i="2" a="1"/>
  <c r="R128" i="2" s="1"/>
  <c r="P230" i="3"/>
  <c r="Q230" i="3" s="1"/>
  <c r="R230" i="3" s="1" a="1"/>
  <c r="R230" i="3" s="1"/>
  <c r="E231" i="3" s="1"/>
  <c r="L231" i="3" s="1"/>
  <c r="H231" i="3" s="1"/>
  <c r="O109" i="5"/>
  <c r="T109" i="5"/>
  <c r="E129" i="2" l="1"/>
  <c r="N231" i="3" a="1"/>
  <c r="N231" i="3" s="1"/>
  <c r="F231" i="3"/>
  <c r="C109" i="5"/>
  <c r="G109" i="5" s="1"/>
  <c r="U109" i="5"/>
  <c r="V109" i="5" s="1"/>
  <c r="S166" i="2"/>
  <c r="L129" i="2" l="1"/>
  <c r="N129" i="2" a="1"/>
  <c r="N129" i="2" s="1"/>
  <c r="F129" i="2"/>
  <c r="T231" i="3"/>
  <c r="U231" i="3" s="1"/>
  <c r="V231" i="3" s="1"/>
  <c r="O231" i="3"/>
  <c r="P109" i="5"/>
  <c r="Q109" i="5" s="1"/>
  <c r="D110" i="5"/>
  <c r="K110" i="5" s="1"/>
  <c r="S167" i="2"/>
  <c r="O129" i="2" l="1"/>
  <c r="T129" i="2"/>
  <c r="P231" i="3"/>
  <c r="Q231" i="3" s="1"/>
  <c r="R231" i="3" s="1" a="1"/>
  <c r="R231" i="3" s="1"/>
  <c r="E232" i="3" s="1"/>
  <c r="L232" i="3" s="1"/>
  <c r="H232" i="3" s="1"/>
  <c r="R109" i="5" a="1"/>
  <c r="R109" i="5" s="1"/>
  <c r="H109" i="5"/>
  <c r="M110" i="5" a="1"/>
  <c r="M110" i="5" s="1"/>
  <c r="S168" i="2"/>
  <c r="C129" i="2" l="1"/>
  <c r="G129" i="2" s="1"/>
  <c r="U129" i="2"/>
  <c r="V129" i="2" s="1"/>
  <c r="N232" i="3" a="1"/>
  <c r="N232" i="3" s="1"/>
  <c r="F232" i="3"/>
  <c r="E110" i="5"/>
  <c r="L110" i="5" s="1"/>
  <c r="D130" i="2" l="1"/>
  <c r="P129" i="2"/>
  <c r="Q129" i="2" s="1"/>
  <c r="T232" i="3"/>
  <c r="U232" i="3" s="1"/>
  <c r="V232" i="3" s="1"/>
  <c r="O232" i="3"/>
  <c r="N110" i="5" a="1"/>
  <c r="N110" i="5" s="1"/>
  <c r="F110" i="5"/>
  <c r="S169" i="2"/>
  <c r="M130" i="2" l="1" a="1"/>
  <c r="M130" i="2" s="1"/>
  <c r="S130" i="2" s="1"/>
  <c r="R129" i="2" a="1"/>
  <c r="R129" i="2" s="1"/>
  <c r="H129" i="2"/>
  <c r="P232" i="3"/>
  <c r="Q232" i="3" s="1"/>
  <c r="R232" i="3" s="1" a="1"/>
  <c r="R232" i="3" s="1"/>
  <c r="E233" i="3" s="1"/>
  <c r="L233" i="3" s="1"/>
  <c r="H233" i="3" s="1"/>
  <c r="O110" i="5"/>
  <c r="T110" i="5"/>
  <c r="S149" i="2"/>
  <c r="E130" i="2" l="1"/>
  <c r="F130" i="2" s="1"/>
  <c r="F233" i="3"/>
  <c r="N233" i="3" a="1"/>
  <c r="N233" i="3" s="1"/>
  <c r="C110" i="5"/>
  <c r="G110" i="5" s="1"/>
  <c r="U110" i="5"/>
  <c r="V110" i="5" s="1"/>
  <c r="N130" i="2" l="1" a="1"/>
  <c r="N130" i="2" s="1"/>
  <c r="T130" i="2" s="1"/>
  <c r="T233" i="3"/>
  <c r="U233" i="3" s="1"/>
  <c r="V233" i="3" s="1"/>
  <c r="O233" i="3"/>
  <c r="P233" i="3" s="1"/>
  <c r="Q233" i="3" s="1"/>
  <c r="R233" i="3" s="1" a="1"/>
  <c r="R233" i="3" s="1"/>
  <c r="E234" i="3" s="1"/>
  <c r="L234" i="3" s="1"/>
  <c r="H234" i="3" s="1"/>
  <c r="P110" i="5"/>
  <c r="Q110" i="5" s="1"/>
  <c r="D111" i="5"/>
  <c r="K111" i="5" s="1"/>
  <c r="O130" i="2" l="1"/>
  <c r="C130" i="2"/>
  <c r="G130" i="2" s="1"/>
  <c r="U130" i="2"/>
  <c r="V130" i="2" s="1"/>
  <c r="F234" i="3"/>
  <c r="N234" i="3" a="1"/>
  <c r="N234" i="3" s="1"/>
  <c r="M111" i="5" a="1"/>
  <c r="M111" i="5" s="1"/>
  <c r="R110" i="5" a="1"/>
  <c r="R110" i="5" s="1"/>
  <c r="H110" i="5"/>
  <c r="D131" i="2" l="1"/>
  <c r="K131" i="2" s="1"/>
  <c r="P130" i="2"/>
  <c r="Q130" i="2" s="1"/>
  <c r="O234" i="3"/>
  <c r="T234" i="3"/>
  <c r="U234" i="3" s="1"/>
  <c r="V234" i="3" s="1"/>
  <c r="E111" i="5"/>
  <c r="F111" i="5" s="1"/>
  <c r="R130" i="2" l="1" a="1"/>
  <c r="R130" i="2" s="1"/>
  <c r="H130" i="2"/>
  <c r="M131" i="2" a="1"/>
  <c r="M131" i="2" s="1"/>
  <c r="P234" i="3"/>
  <c r="Q234" i="3" s="1"/>
  <c r="R234" i="3" s="1" a="1"/>
  <c r="R234" i="3" s="1"/>
  <c r="E235" i="3" s="1"/>
  <c r="L235" i="3" s="1"/>
  <c r="H235" i="3" s="1"/>
  <c r="N111" i="5" a="1"/>
  <c r="N111" i="5" s="1"/>
  <c r="T111" i="5" s="1"/>
  <c r="C111" i="5" s="1"/>
  <c r="G111" i="5" s="1"/>
  <c r="D112" i="5" s="1"/>
  <c r="K112" i="5" s="1"/>
  <c r="L111" i="5"/>
  <c r="S150" i="2"/>
  <c r="E131" i="2" l="1"/>
  <c r="L131" i="2" s="1"/>
  <c r="U111" i="5"/>
  <c r="V111" i="5" s="1"/>
  <c r="O111" i="5"/>
  <c r="P111" i="5" s="1"/>
  <c r="Q111" i="5" s="1"/>
  <c r="H111" i="5" s="1"/>
  <c r="N235" i="3" a="1"/>
  <c r="N235" i="3" s="1"/>
  <c r="F235" i="3"/>
  <c r="M112" i="5" a="1"/>
  <c r="M112" i="5" s="1"/>
  <c r="S112" i="5" s="1"/>
  <c r="N131" i="2" l="1" a="1"/>
  <c r="N131" i="2" s="1"/>
  <c r="F131" i="2"/>
  <c r="R111" i="5" a="1"/>
  <c r="R111" i="5" s="1"/>
  <c r="E112" i="5" s="1"/>
  <c r="L112" i="5" s="1"/>
  <c r="T235" i="3"/>
  <c r="U235" i="3" s="1"/>
  <c r="V235" i="3" s="1"/>
  <c r="O235" i="3"/>
  <c r="P235" i="3" s="1"/>
  <c r="Q235" i="3" s="1"/>
  <c r="R235" i="3" s="1" a="1"/>
  <c r="R235" i="3" s="1"/>
  <c r="E236" i="3" s="1"/>
  <c r="L236" i="3" s="1"/>
  <c r="H236" i="3" s="1"/>
  <c r="T131" i="2" l="1"/>
  <c r="O131" i="2"/>
  <c r="N112" i="5" a="1"/>
  <c r="N112" i="5" s="1"/>
  <c r="O112" i="5" s="1"/>
  <c r="F112" i="5"/>
  <c r="N236" i="3" a="1"/>
  <c r="N236" i="3" s="1"/>
  <c r="F236" i="3"/>
  <c r="T112" i="5"/>
  <c r="U131" i="2" l="1"/>
  <c r="V131" i="2" s="1"/>
  <c r="C131" i="2"/>
  <c r="G131" i="2" s="1"/>
  <c r="O236" i="3"/>
  <c r="P236" i="3" s="1"/>
  <c r="Q236" i="3" s="1"/>
  <c r="R236" i="3" s="1" a="1"/>
  <c r="R236" i="3" s="1"/>
  <c r="E237" i="3" s="1"/>
  <c r="L237" i="3" s="1"/>
  <c r="H237" i="3" s="1"/>
  <c r="T236" i="3"/>
  <c r="U236" i="3" s="1"/>
  <c r="V236" i="3" s="1"/>
  <c r="C112" i="5"/>
  <c r="G112" i="5" s="1"/>
  <c r="U112" i="5"/>
  <c r="V112" i="5" s="1"/>
  <c r="P131" i="2" l="1"/>
  <c r="Q131" i="2" s="1"/>
  <c r="D132" i="2"/>
  <c r="K132" i="2" s="1"/>
  <c r="N237" i="3" a="1"/>
  <c r="N237" i="3" s="1"/>
  <c r="F237" i="3"/>
  <c r="P112" i="5"/>
  <c r="Q112" i="5" s="1"/>
  <c r="D113" i="5"/>
  <c r="K113" i="5" s="1"/>
  <c r="M132" i="2" l="1" a="1"/>
  <c r="M132" i="2" s="1"/>
  <c r="H131" i="2"/>
  <c r="R131" i="2" a="1"/>
  <c r="R131" i="2" s="1"/>
  <c r="O237" i="3"/>
  <c r="P237" i="3" s="1"/>
  <c r="Q237" i="3" s="1"/>
  <c r="R237" i="3" s="1" a="1"/>
  <c r="R237" i="3" s="1"/>
  <c r="E238" i="3" s="1"/>
  <c r="L238" i="3" s="1"/>
  <c r="H238" i="3" s="1"/>
  <c r="T237" i="3"/>
  <c r="U237" i="3" s="1"/>
  <c r="V237" i="3" s="1"/>
  <c r="M113" i="5" a="1"/>
  <c r="M113" i="5" s="1"/>
  <c r="R112" i="5" a="1"/>
  <c r="R112" i="5" s="1"/>
  <c r="H112" i="5"/>
  <c r="E132" i="2" l="1"/>
  <c r="L132" i="2" s="1"/>
  <c r="N238" i="3" a="1"/>
  <c r="N238" i="3" s="1"/>
  <c r="F238" i="3"/>
  <c r="E113" i="5"/>
  <c r="L113" i="5" s="1"/>
  <c r="N132" i="2" l="1" a="1"/>
  <c r="N132" i="2" s="1"/>
  <c r="F132" i="2"/>
  <c r="F113" i="5"/>
  <c r="N113" i="5" a="1"/>
  <c r="N113" i="5" s="1"/>
  <c r="T113" i="5" s="1"/>
  <c r="U113" i="5" s="1"/>
  <c r="V113" i="5" s="1"/>
  <c r="O238" i="3"/>
  <c r="T238" i="3"/>
  <c r="U238" i="3" s="1"/>
  <c r="V238" i="3" s="1"/>
  <c r="T132" i="2" l="1"/>
  <c r="O132" i="2"/>
  <c r="C113" i="5"/>
  <c r="G113" i="5" s="1"/>
  <c r="O113" i="5"/>
  <c r="P238" i="3"/>
  <c r="Q238" i="3" s="1"/>
  <c r="R238" i="3" s="1" a="1"/>
  <c r="R238" i="3" s="1"/>
  <c r="E239" i="3" s="1"/>
  <c r="L239" i="3" s="1"/>
  <c r="H239" i="3" s="1"/>
  <c r="P113" i="5"/>
  <c r="Q113" i="5" s="1"/>
  <c r="D114" i="5"/>
  <c r="K114" i="5" s="1"/>
  <c r="C132" i="2" l="1"/>
  <c r="G132" i="2" s="1"/>
  <c r="U132" i="2"/>
  <c r="V132" i="2" s="1"/>
  <c r="F239" i="3"/>
  <c r="N239" i="3" a="1"/>
  <c r="N239" i="3" s="1"/>
  <c r="M114" i="5" a="1"/>
  <c r="M114" i="5" s="1"/>
  <c r="R113" i="5" a="1"/>
  <c r="R113" i="5" s="1"/>
  <c r="H113" i="5"/>
  <c r="D133" i="2" l="1"/>
  <c r="K133" i="2" s="1"/>
  <c r="P132" i="2"/>
  <c r="Q132" i="2" s="1"/>
  <c r="T239" i="3"/>
  <c r="U239" i="3" s="1"/>
  <c r="V239" i="3" s="1"/>
  <c r="O239" i="3"/>
  <c r="E114" i="5"/>
  <c r="L114" i="5" s="1"/>
  <c r="N114" i="5" a="1"/>
  <c r="N114" i="5" s="1"/>
  <c r="T114" i="5" s="1"/>
  <c r="F114" i="5"/>
  <c r="R132" i="2" l="1" a="1"/>
  <c r="R132" i="2" s="1"/>
  <c r="H132" i="2"/>
  <c r="M133" i="2" a="1"/>
  <c r="M133" i="2" s="1"/>
  <c r="O114" i="5"/>
  <c r="P239" i="3"/>
  <c r="Q239" i="3" s="1"/>
  <c r="R239" i="3" s="1" a="1"/>
  <c r="R239" i="3" s="1"/>
  <c r="E240" i="3" s="1"/>
  <c r="L240" i="3" s="1"/>
  <c r="H240" i="3" s="1"/>
  <c r="C114" i="5"/>
  <c r="G114" i="5" s="1"/>
  <c r="D115" i="5" s="1"/>
  <c r="K115" i="5" s="1"/>
  <c r="U114" i="5"/>
  <c r="V114" i="5" s="1"/>
  <c r="E133" i="2" l="1"/>
  <c r="L133" i="2" s="1"/>
  <c r="N240" i="3" a="1"/>
  <c r="N240" i="3" s="1"/>
  <c r="F240" i="3"/>
  <c r="M115" i="5" a="1"/>
  <c r="M115" i="5" s="1"/>
  <c r="P114" i="5"/>
  <c r="Q114" i="5" s="1"/>
  <c r="L165" i="2"/>
  <c r="N133" i="2" l="1" a="1"/>
  <c r="N133" i="2" s="1"/>
  <c r="F133" i="2"/>
  <c r="T240" i="3"/>
  <c r="U240" i="3" s="1"/>
  <c r="V240" i="3" s="1"/>
  <c r="O240" i="3"/>
  <c r="R114" i="5" a="1"/>
  <c r="R114" i="5" s="1"/>
  <c r="H114" i="5"/>
  <c r="T133" i="2" l="1"/>
  <c r="O133" i="2"/>
  <c r="P240" i="3"/>
  <c r="Q240" i="3" s="1"/>
  <c r="R240" i="3" s="1" a="1"/>
  <c r="R240" i="3" s="1"/>
  <c r="E241" i="3" s="1"/>
  <c r="L241" i="3" s="1"/>
  <c r="H241" i="3" s="1"/>
  <c r="E115" i="5"/>
  <c r="L115" i="5" s="1"/>
  <c r="C133" i="2" l="1"/>
  <c r="G133" i="2" s="1"/>
  <c r="U133" i="2"/>
  <c r="V133" i="2" s="1"/>
  <c r="N241" i="3" a="1"/>
  <c r="N241" i="3" s="1"/>
  <c r="F241" i="3"/>
  <c r="N115" i="5" a="1"/>
  <c r="N115" i="5" s="1"/>
  <c r="F115" i="5"/>
  <c r="D134" i="2" l="1"/>
  <c r="K134" i="2" s="1"/>
  <c r="P133" i="2"/>
  <c r="Q133" i="2" s="1"/>
  <c r="T241" i="3"/>
  <c r="U241" i="3" s="1"/>
  <c r="V241" i="3" s="1"/>
  <c r="O241" i="3"/>
  <c r="T115" i="5"/>
  <c r="O115" i="5"/>
  <c r="R133" i="2" l="1" a="1"/>
  <c r="R133" i="2" s="1"/>
  <c r="H133" i="2"/>
  <c r="M134" i="2" a="1"/>
  <c r="M134" i="2" s="1"/>
  <c r="P241" i="3"/>
  <c r="Q241" i="3" s="1"/>
  <c r="R241" i="3" s="1" a="1"/>
  <c r="R241" i="3" s="1"/>
  <c r="E242" i="3" s="1"/>
  <c r="L242" i="3" s="1"/>
  <c r="H242" i="3" s="1"/>
  <c r="C115" i="5"/>
  <c r="G115" i="5" s="1"/>
  <c r="U115" i="5"/>
  <c r="V115" i="5" s="1"/>
  <c r="S173" i="2"/>
  <c r="E134" i="2" l="1"/>
  <c r="L134" i="2" s="1"/>
  <c r="F242" i="3"/>
  <c r="N242" i="3" a="1"/>
  <c r="N242" i="3" s="1"/>
  <c r="P115" i="5"/>
  <c r="Q115" i="5" s="1"/>
  <c r="D116" i="5"/>
  <c r="K116" i="5" s="1"/>
  <c r="S174" i="2"/>
  <c r="N134" i="2" l="1" a="1"/>
  <c r="N134" i="2" s="1"/>
  <c r="F134" i="2"/>
  <c r="T242" i="3"/>
  <c r="U242" i="3" s="1"/>
  <c r="V242" i="3" s="1"/>
  <c r="O242" i="3"/>
  <c r="M116" i="5" a="1"/>
  <c r="M116" i="5" s="1"/>
  <c r="H115" i="5"/>
  <c r="R115" i="5" a="1"/>
  <c r="R115" i="5" s="1"/>
  <c r="S170" i="2"/>
  <c r="S175" i="2"/>
  <c r="O134" i="2" l="1"/>
  <c r="T134" i="2"/>
  <c r="P242" i="3"/>
  <c r="Q242" i="3" s="1"/>
  <c r="R242" i="3" s="1" a="1"/>
  <c r="R242" i="3" s="1"/>
  <c r="E243" i="3" s="1"/>
  <c r="L243" i="3" s="1"/>
  <c r="H243" i="3" s="1"/>
  <c r="E116" i="5"/>
  <c r="L116" i="5" s="1"/>
  <c r="S176" i="2"/>
  <c r="U134" i="2" l="1"/>
  <c r="V134" i="2" s="1"/>
  <c r="C134" i="2"/>
  <c r="G134" i="2" s="1"/>
  <c r="F243" i="3"/>
  <c r="N243" i="3" a="1"/>
  <c r="N243" i="3" s="1"/>
  <c r="N116" i="5" a="1"/>
  <c r="N116" i="5" s="1"/>
  <c r="F116" i="5"/>
  <c r="D135" i="2" l="1"/>
  <c r="K135" i="2" s="1"/>
  <c r="P134" i="2"/>
  <c r="Q134" i="2" s="1"/>
  <c r="T243" i="3"/>
  <c r="U243" i="3" s="1"/>
  <c r="V243" i="3" s="1"/>
  <c r="O243" i="3"/>
  <c r="P243" i="3" s="1"/>
  <c r="Q243" i="3" s="1"/>
  <c r="R243" i="3" s="1" a="1"/>
  <c r="R243" i="3" s="1"/>
  <c r="E244" i="3" s="1"/>
  <c r="L244" i="3" s="1"/>
  <c r="H244" i="3" s="1"/>
  <c r="O116" i="5"/>
  <c r="T116" i="5"/>
  <c r="R134" i="2" l="1" a="1"/>
  <c r="R134" i="2" s="1"/>
  <c r="H134" i="2"/>
  <c r="M135" i="2" a="1"/>
  <c r="M135" i="2" s="1"/>
  <c r="F244" i="3"/>
  <c r="N244" i="3" a="1"/>
  <c r="N244" i="3" s="1"/>
  <c r="C116" i="5"/>
  <c r="G116" i="5" s="1"/>
  <c r="U116" i="5"/>
  <c r="V116" i="5" s="1"/>
  <c r="E135" i="2" l="1"/>
  <c r="L135" i="2" s="1"/>
  <c r="O244" i="3"/>
  <c r="T244" i="3"/>
  <c r="U244" i="3" s="1"/>
  <c r="V244" i="3" s="1"/>
  <c r="P116" i="5"/>
  <c r="Q116" i="5" s="1"/>
  <c r="D117" i="5"/>
  <c r="K117" i="5" s="1"/>
  <c r="F135" i="2" l="1"/>
  <c r="N135" i="2" a="1"/>
  <c r="N135" i="2" s="1"/>
  <c r="P244" i="3"/>
  <c r="Q244" i="3" s="1"/>
  <c r="R244" i="3" s="1" a="1"/>
  <c r="R244" i="3" s="1"/>
  <c r="E245" i="3" s="1"/>
  <c r="L245" i="3" s="1"/>
  <c r="H245" i="3" s="1"/>
  <c r="M117" i="5" a="1"/>
  <c r="M117" i="5" s="1"/>
  <c r="H116" i="5"/>
  <c r="R116" i="5" a="1"/>
  <c r="R116" i="5" s="1"/>
  <c r="T135" i="2" l="1"/>
  <c r="O135" i="2"/>
  <c r="F245" i="3"/>
  <c r="N245" i="3" a="1"/>
  <c r="N245" i="3" s="1"/>
  <c r="E117" i="5"/>
  <c r="L117" i="5" s="1"/>
  <c r="C135" i="2" l="1"/>
  <c r="G135" i="2" s="1"/>
  <c r="U135" i="2"/>
  <c r="V135" i="2" s="1"/>
  <c r="T245" i="3"/>
  <c r="U245" i="3" s="1"/>
  <c r="V245" i="3" s="1"/>
  <c r="O245" i="3"/>
  <c r="N117" i="5" a="1"/>
  <c r="N117" i="5" s="1"/>
  <c r="F117" i="5"/>
  <c r="D136" i="2" l="1"/>
  <c r="K136" i="2" s="1"/>
  <c r="P135" i="2"/>
  <c r="Q135" i="2" s="1"/>
  <c r="P245" i="3"/>
  <c r="Q245" i="3" s="1"/>
  <c r="R245" i="3" s="1" a="1"/>
  <c r="R245" i="3" s="1"/>
  <c r="E246" i="3" s="1"/>
  <c r="L246" i="3" s="1"/>
  <c r="H246" i="3" s="1"/>
  <c r="O117" i="5"/>
  <c r="T117" i="5"/>
  <c r="H135" i="2" l="1"/>
  <c r="R135" i="2" a="1"/>
  <c r="R135" i="2" s="1"/>
  <c r="M136" i="2" a="1"/>
  <c r="M136" i="2" s="1"/>
  <c r="N246" i="3" a="1"/>
  <c r="N246" i="3" s="1"/>
  <c r="F246" i="3"/>
  <c r="C117" i="5"/>
  <c r="G117" i="5" s="1"/>
  <c r="U117" i="5"/>
  <c r="V117" i="5" s="1"/>
  <c r="E136" i="2" l="1"/>
  <c r="L136" i="2" s="1"/>
  <c r="T246" i="3"/>
  <c r="U246" i="3" s="1"/>
  <c r="V246" i="3" s="1"/>
  <c r="O246" i="3"/>
  <c r="P246" i="3" s="1"/>
  <c r="Q246" i="3" s="1"/>
  <c r="R246" i="3" s="1" a="1"/>
  <c r="R246" i="3" s="1"/>
  <c r="E247" i="3" s="1"/>
  <c r="L247" i="3" s="1"/>
  <c r="H247" i="3" s="1"/>
  <c r="P117" i="5"/>
  <c r="Q117" i="5" s="1"/>
  <c r="D118" i="5"/>
  <c r="K118" i="5" s="1"/>
  <c r="N136" i="2" l="1" a="1"/>
  <c r="N136" i="2" s="1"/>
  <c r="F136" i="2"/>
  <c r="F247" i="3"/>
  <c r="N247" i="3" a="1"/>
  <c r="N247" i="3" s="1"/>
  <c r="M118" i="5" a="1"/>
  <c r="M118" i="5" s="1"/>
  <c r="R117" i="5" a="1"/>
  <c r="R117" i="5" s="1"/>
  <c r="H117" i="5"/>
  <c r="O136" i="2" l="1"/>
  <c r="T136" i="2"/>
  <c r="O247" i="3"/>
  <c r="T247" i="3"/>
  <c r="U247" i="3" s="1"/>
  <c r="V247" i="3" s="1"/>
  <c r="E118" i="5"/>
  <c r="L118" i="5" s="1"/>
  <c r="U136" i="2" l="1"/>
  <c r="V136" i="2" s="1"/>
  <c r="C136" i="2"/>
  <c r="G136" i="2" s="1"/>
  <c r="P247" i="3"/>
  <c r="Q247" i="3" s="1"/>
  <c r="R247" i="3" s="1" a="1"/>
  <c r="R247" i="3" s="1"/>
  <c r="E248" i="3" s="1"/>
  <c r="L248" i="3" s="1"/>
  <c r="H248" i="3" s="1"/>
  <c r="N118" i="5" a="1"/>
  <c r="N118" i="5" s="1"/>
  <c r="F118" i="5"/>
  <c r="S156" i="2"/>
  <c r="D137" i="2" l="1"/>
  <c r="P136" i="2"/>
  <c r="Q136" i="2" s="1"/>
  <c r="F248" i="3"/>
  <c r="N248" i="3" a="1"/>
  <c r="N248" i="3" s="1"/>
  <c r="O118" i="5"/>
  <c r="T118" i="5"/>
  <c r="M137" i="2" l="1" a="1"/>
  <c r="M137" i="2" s="1"/>
  <c r="S137" i="2" s="1"/>
  <c r="R136" i="2" a="1"/>
  <c r="R136" i="2" s="1"/>
  <c r="H136" i="2"/>
  <c r="T248" i="3"/>
  <c r="U248" i="3" s="1"/>
  <c r="V248" i="3" s="1"/>
  <c r="O248" i="3"/>
  <c r="C118" i="5"/>
  <c r="G118" i="5" s="1"/>
  <c r="D119" i="5" s="1"/>
  <c r="K119" i="5" s="1"/>
  <c r="U118" i="5"/>
  <c r="V118" i="5" s="1"/>
  <c r="P118" i="5" l="1"/>
  <c r="Q118" i="5" s="1"/>
  <c r="H118" i="5" s="1"/>
  <c r="E137" i="2"/>
  <c r="P248" i="3"/>
  <c r="Q248" i="3" s="1"/>
  <c r="R248" i="3" s="1" a="1"/>
  <c r="R248" i="3" s="1"/>
  <c r="E249" i="3" s="1"/>
  <c r="L249" i="3" s="1"/>
  <c r="H249" i="3" s="1"/>
  <c r="M119" i="5" a="1"/>
  <c r="M119" i="5" s="1"/>
  <c r="S119" i="5" s="1"/>
  <c r="R118" i="5" l="1" a="1"/>
  <c r="R118" i="5" s="1"/>
  <c r="E119" i="5" s="1"/>
  <c r="F119" i="5" s="1"/>
  <c r="F137" i="2"/>
  <c r="N137" i="2" a="1"/>
  <c r="N137" i="2" s="1"/>
  <c r="F249" i="3"/>
  <c r="N249" i="3" a="1"/>
  <c r="N249" i="3" s="1"/>
  <c r="N119" i="5" a="1"/>
  <c r="N119" i="5" s="1"/>
  <c r="L119" i="5" l="1"/>
  <c r="T137" i="2"/>
  <c r="O137" i="2"/>
  <c r="T249" i="3"/>
  <c r="U249" i="3" s="1"/>
  <c r="V249" i="3" s="1"/>
  <c r="O249" i="3"/>
  <c r="O119" i="5"/>
  <c r="T119" i="5"/>
  <c r="C137" i="2" l="1"/>
  <c r="G137" i="2" s="1"/>
  <c r="U137" i="2"/>
  <c r="V137" i="2" s="1"/>
  <c r="P249" i="3"/>
  <c r="Q249" i="3" s="1"/>
  <c r="R249" i="3" s="1" a="1"/>
  <c r="R249" i="3" s="1"/>
  <c r="E250" i="3" s="1"/>
  <c r="L250" i="3" s="1"/>
  <c r="H250" i="3" s="1"/>
  <c r="C119" i="5"/>
  <c r="G119" i="5" s="1"/>
  <c r="U119" i="5"/>
  <c r="V119" i="5" s="1"/>
  <c r="P137" i="2" l="1"/>
  <c r="Q137" i="2" s="1"/>
  <c r="D138" i="2"/>
  <c r="K138" i="2" s="1"/>
  <c r="F250" i="3"/>
  <c r="N250" i="3" a="1"/>
  <c r="N250" i="3" s="1"/>
  <c r="P119" i="5"/>
  <c r="Q119" i="5" s="1"/>
  <c r="D120" i="5"/>
  <c r="K120" i="5" s="1"/>
  <c r="S157" i="2"/>
  <c r="M138" i="2" l="1" a="1"/>
  <c r="M138" i="2" s="1"/>
  <c r="H137" i="2"/>
  <c r="R137" i="2" a="1"/>
  <c r="R137" i="2" s="1"/>
  <c r="T250" i="3"/>
  <c r="U250" i="3" s="1"/>
  <c r="V250" i="3" s="1"/>
  <c r="O250" i="3"/>
  <c r="R119" i="5" a="1"/>
  <c r="R119" i="5" s="1"/>
  <c r="H119" i="5"/>
  <c r="M120" i="5" a="1"/>
  <c r="M120" i="5" s="1"/>
  <c r="E138" i="2" l="1"/>
  <c r="T138" i="2"/>
  <c r="P250" i="3"/>
  <c r="Q250" i="3" s="1"/>
  <c r="R250" i="3" s="1" a="1"/>
  <c r="R250" i="3" s="1"/>
  <c r="E251" i="3" s="1"/>
  <c r="L251" i="3" s="1"/>
  <c r="H251" i="3" s="1"/>
  <c r="E120" i="5"/>
  <c r="L120" i="5" s="1"/>
  <c r="L138" i="2" l="1"/>
  <c r="N138" i="2" a="1"/>
  <c r="N138" i="2" s="1"/>
  <c r="F138" i="2"/>
  <c r="C138" i="2"/>
  <c r="G138" i="2" s="1"/>
  <c r="U138" i="2"/>
  <c r="V138" i="2" s="1"/>
  <c r="N251" i="3" a="1"/>
  <c r="N251" i="3" s="1"/>
  <c r="F251" i="3"/>
  <c r="N120" i="5" a="1"/>
  <c r="N120" i="5" s="1"/>
  <c r="F120" i="5"/>
  <c r="L172" i="2"/>
  <c r="O138" i="2" l="1"/>
  <c r="P138" i="2" s="1"/>
  <c r="Q138" i="2" s="1"/>
  <c r="D139" i="2"/>
  <c r="K139" i="2" s="1"/>
  <c r="T251" i="3"/>
  <c r="U251" i="3" s="1"/>
  <c r="V251" i="3" s="1"/>
  <c r="O251" i="3"/>
  <c r="P251" i="3" s="1"/>
  <c r="Q251" i="3" s="1"/>
  <c r="R251" i="3" s="1" a="1"/>
  <c r="R251" i="3" s="1"/>
  <c r="E252" i="3" s="1"/>
  <c r="L252" i="3" s="1"/>
  <c r="H252" i="3" s="1"/>
  <c r="O120" i="5"/>
  <c r="T120" i="5"/>
  <c r="M139" i="2" l="1" a="1"/>
  <c r="M139" i="2" s="1"/>
  <c r="H138" i="2"/>
  <c r="R138" i="2" a="1"/>
  <c r="R138" i="2" s="1"/>
  <c r="F252" i="3"/>
  <c r="N252" i="3" a="1"/>
  <c r="N252" i="3" s="1"/>
  <c r="C120" i="5"/>
  <c r="G120" i="5" s="1"/>
  <c r="U120" i="5"/>
  <c r="V120" i="5" s="1"/>
  <c r="E139" i="2" l="1"/>
  <c r="L139" i="2" s="1"/>
  <c r="O252" i="3"/>
  <c r="T252" i="3"/>
  <c r="U252" i="3" s="1"/>
  <c r="V252" i="3" s="1"/>
  <c r="P120" i="5"/>
  <c r="Q120" i="5" s="1"/>
  <c r="D121" i="5"/>
  <c r="K121" i="5" s="1"/>
  <c r="N139" i="2" l="1" a="1"/>
  <c r="N139" i="2" s="1"/>
  <c r="F139" i="2"/>
  <c r="P252" i="3"/>
  <c r="Q252" i="3" s="1"/>
  <c r="R252" i="3" s="1" a="1"/>
  <c r="R252" i="3" s="1"/>
  <c r="E253" i="3" s="1"/>
  <c r="L253" i="3" s="1"/>
  <c r="H253" i="3" s="1"/>
  <c r="M121" i="5" a="1"/>
  <c r="M121" i="5" s="1"/>
  <c r="R120" i="5" a="1"/>
  <c r="R120" i="5" s="1"/>
  <c r="H120" i="5"/>
  <c r="O139" i="2" l="1"/>
  <c r="T139" i="2"/>
  <c r="F253" i="3"/>
  <c r="N253" i="3" a="1"/>
  <c r="N253" i="3" s="1"/>
  <c r="E121" i="5"/>
  <c r="L121" i="5" s="1"/>
  <c r="U139" i="2" l="1"/>
  <c r="V139" i="2" s="1"/>
  <c r="C139" i="2"/>
  <c r="G139" i="2" s="1"/>
  <c r="T253" i="3"/>
  <c r="U253" i="3" s="1"/>
  <c r="V253" i="3" s="1"/>
  <c r="O253" i="3"/>
  <c r="N121" i="5" a="1"/>
  <c r="N121" i="5" s="1"/>
  <c r="F121" i="5"/>
  <c r="P139" i="2" l="1"/>
  <c r="Q139" i="2" s="1"/>
  <c r="D140" i="2"/>
  <c r="K140" i="2" s="1"/>
  <c r="P253" i="3"/>
  <c r="Q253" i="3" s="1"/>
  <c r="R253" i="3" s="1" a="1"/>
  <c r="R253" i="3" s="1"/>
  <c r="E254" i="3" s="1"/>
  <c r="L254" i="3" s="1"/>
  <c r="H254" i="3" s="1"/>
  <c r="T121" i="5"/>
  <c r="O121" i="5"/>
  <c r="S180" i="2"/>
  <c r="M140" i="2" l="1" a="1"/>
  <c r="M140" i="2" s="1"/>
  <c r="H139" i="2"/>
  <c r="R139" i="2" a="1"/>
  <c r="R139" i="2" s="1"/>
  <c r="N254" i="3" a="1"/>
  <c r="N254" i="3" s="1"/>
  <c r="F254" i="3"/>
  <c r="C121" i="5"/>
  <c r="G121" i="5" s="1"/>
  <c r="U121" i="5"/>
  <c r="V121" i="5" s="1"/>
  <c r="S181" i="2"/>
  <c r="E140" i="2" l="1"/>
  <c r="L140" i="2" s="1"/>
  <c r="T254" i="3"/>
  <c r="U254" i="3" s="1"/>
  <c r="V254" i="3" s="1"/>
  <c r="O254" i="3"/>
  <c r="P254" i="3" s="1"/>
  <c r="Q254" i="3" s="1"/>
  <c r="R254" i="3" s="1" a="1"/>
  <c r="R254" i="3" s="1"/>
  <c r="E255" i="3" s="1"/>
  <c r="L255" i="3" s="1"/>
  <c r="H255" i="3" s="1"/>
  <c r="P121" i="5"/>
  <c r="Q121" i="5" s="1"/>
  <c r="D122" i="5"/>
  <c r="K122" i="5" s="1"/>
  <c r="S177" i="2"/>
  <c r="S182" i="2"/>
  <c r="N140" i="2" l="1" a="1"/>
  <c r="N140" i="2" s="1"/>
  <c r="F140" i="2"/>
  <c r="N255" i="3" a="1"/>
  <c r="N255" i="3" s="1"/>
  <c r="F255" i="3"/>
  <c r="H121" i="5"/>
  <c r="R121" i="5" a="1"/>
  <c r="R121" i="5" s="1"/>
  <c r="M122" i="5" a="1"/>
  <c r="M122" i="5" s="1"/>
  <c r="S183" i="2"/>
  <c r="O140" i="2" l="1"/>
  <c r="T140" i="2"/>
  <c r="O255" i="3"/>
  <c r="P255" i="3" s="1"/>
  <c r="Q255" i="3" s="1"/>
  <c r="R255" i="3" s="1" a="1"/>
  <c r="R255" i="3" s="1"/>
  <c r="E256" i="3" s="1"/>
  <c r="L256" i="3" s="1"/>
  <c r="H256" i="3" s="1"/>
  <c r="T255" i="3"/>
  <c r="U255" i="3" s="1"/>
  <c r="V255" i="3" s="1"/>
  <c r="E122" i="5"/>
  <c r="L122" i="5" s="1"/>
  <c r="U140" i="2" l="1"/>
  <c r="V140" i="2" s="1"/>
  <c r="C140" i="2"/>
  <c r="G140" i="2" s="1"/>
  <c r="F256" i="3"/>
  <c r="N256" i="3" a="1"/>
  <c r="N256" i="3" s="1"/>
  <c r="N122" i="5" a="1"/>
  <c r="N122" i="5" s="1"/>
  <c r="F122" i="5"/>
  <c r="D141" i="2" l="1"/>
  <c r="K141" i="2" s="1"/>
  <c r="P140" i="2"/>
  <c r="Q140" i="2" s="1"/>
  <c r="O256" i="3"/>
  <c r="T256" i="3"/>
  <c r="U256" i="3" s="1"/>
  <c r="V256" i="3" s="1"/>
  <c r="T122" i="5"/>
  <c r="O122" i="5"/>
  <c r="R140" i="2" l="1" a="1"/>
  <c r="R140" i="2" s="1"/>
  <c r="H140" i="2"/>
  <c r="M141" i="2" a="1"/>
  <c r="M141" i="2" s="1"/>
  <c r="P256" i="3"/>
  <c r="Q256" i="3" s="1"/>
  <c r="R256" i="3" s="1" a="1"/>
  <c r="R256" i="3" s="1"/>
  <c r="E257" i="3" s="1"/>
  <c r="L257" i="3" s="1"/>
  <c r="H257" i="3" s="1"/>
  <c r="C122" i="5"/>
  <c r="G122" i="5" s="1"/>
  <c r="U122" i="5"/>
  <c r="V122" i="5" s="1"/>
  <c r="E141" i="2" l="1"/>
  <c r="L141" i="2" s="1"/>
  <c r="N257" i="3" a="1"/>
  <c r="N257" i="3" s="1"/>
  <c r="F257" i="3"/>
  <c r="P122" i="5"/>
  <c r="Q122" i="5" s="1"/>
  <c r="D123" i="5"/>
  <c r="K123" i="5" s="1"/>
  <c r="F141" i="2" l="1"/>
  <c r="N141" i="2" a="1"/>
  <c r="N141" i="2" s="1"/>
  <c r="T257" i="3"/>
  <c r="U257" i="3" s="1"/>
  <c r="V257" i="3" s="1"/>
  <c r="O257" i="3"/>
  <c r="M123" i="5" a="1"/>
  <c r="M123" i="5" s="1"/>
  <c r="H122" i="5"/>
  <c r="R122" i="5" a="1"/>
  <c r="R122" i="5" s="1"/>
  <c r="T141" i="2" l="1"/>
  <c r="O141" i="2"/>
  <c r="P257" i="3"/>
  <c r="Q257" i="3" s="1"/>
  <c r="R257" i="3" s="1" a="1"/>
  <c r="R257" i="3" s="1"/>
  <c r="E258" i="3" s="1"/>
  <c r="L258" i="3" s="1"/>
  <c r="H258" i="3" s="1"/>
  <c r="E123" i="5"/>
  <c r="L123" i="5" s="1"/>
  <c r="U141" i="2" l="1"/>
  <c r="V141" i="2" s="1"/>
  <c r="C141" i="2"/>
  <c r="G141" i="2" s="1"/>
  <c r="N258" i="3" a="1"/>
  <c r="N258" i="3" s="1"/>
  <c r="F258" i="3"/>
  <c r="N123" i="5" a="1"/>
  <c r="N123" i="5" s="1"/>
  <c r="F123" i="5"/>
  <c r="P141" i="2" l="1"/>
  <c r="Q141" i="2" s="1"/>
  <c r="D142" i="2"/>
  <c r="K142" i="2" s="1"/>
  <c r="T258" i="3"/>
  <c r="U258" i="3" s="1"/>
  <c r="V258" i="3" s="1"/>
  <c r="O258" i="3"/>
  <c r="P258" i="3" s="1"/>
  <c r="Q258" i="3" s="1"/>
  <c r="R258" i="3" s="1" a="1"/>
  <c r="R258" i="3" s="1"/>
  <c r="E259" i="3" s="1"/>
  <c r="L259" i="3" s="1"/>
  <c r="H259" i="3" s="1"/>
  <c r="T123" i="5"/>
  <c r="O123" i="5"/>
  <c r="M142" i="2" l="1" a="1"/>
  <c r="M142" i="2" s="1"/>
  <c r="H141" i="2"/>
  <c r="R141" i="2" a="1"/>
  <c r="R141" i="2" s="1"/>
  <c r="F259" i="3"/>
  <c r="N259" i="3" a="1"/>
  <c r="N259" i="3" s="1"/>
  <c r="C123" i="5"/>
  <c r="G123" i="5" s="1"/>
  <c r="D124" i="5" s="1"/>
  <c r="K124" i="5" s="1"/>
  <c r="U123" i="5"/>
  <c r="V123" i="5" s="1"/>
  <c r="E142" i="2" l="1"/>
  <c r="L142" i="2" s="1"/>
  <c r="O259" i="3"/>
  <c r="P259" i="3" s="1"/>
  <c r="Q259" i="3" s="1"/>
  <c r="R259" i="3" s="1" a="1"/>
  <c r="R259" i="3" s="1"/>
  <c r="E260" i="3" s="1"/>
  <c r="L260" i="3" s="1"/>
  <c r="H260" i="3" s="1"/>
  <c r="T259" i="3"/>
  <c r="U259" i="3" s="1"/>
  <c r="V259" i="3" s="1"/>
  <c r="M124" i="5" a="1"/>
  <c r="M124" i="5" s="1"/>
  <c r="P123" i="5"/>
  <c r="Q123" i="5" s="1"/>
  <c r="N142" i="2" l="1" a="1"/>
  <c r="N142" i="2" s="1"/>
  <c r="F142" i="2"/>
  <c r="N260" i="3" a="1"/>
  <c r="N260" i="3" s="1"/>
  <c r="F260" i="3"/>
  <c r="R123" i="5" a="1"/>
  <c r="R123" i="5" s="1"/>
  <c r="H123" i="5"/>
  <c r="T142" i="2" l="1"/>
  <c r="O142" i="2"/>
  <c r="O260" i="3"/>
  <c r="T260" i="3"/>
  <c r="U260" i="3" s="1"/>
  <c r="V260" i="3" s="1"/>
  <c r="E124" i="5"/>
  <c r="L124" i="5" s="1"/>
  <c r="C142" i="2" l="1"/>
  <c r="G142" i="2" s="1"/>
  <c r="U142" i="2"/>
  <c r="V142" i="2" s="1"/>
  <c r="P260" i="3"/>
  <c r="Q260" i="3" s="1"/>
  <c r="R260" i="3" s="1" a="1"/>
  <c r="R260" i="3" s="1"/>
  <c r="E261" i="3" s="1"/>
  <c r="L261" i="3" s="1"/>
  <c r="H261" i="3" s="1"/>
  <c r="N124" i="5" a="1"/>
  <c r="N124" i="5" s="1"/>
  <c r="F124" i="5"/>
  <c r="D143" i="2" l="1"/>
  <c r="K143" i="2" s="1"/>
  <c r="P142" i="2"/>
  <c r="Q142" i="2" s="1"/>
  <c r="F261" i="3"/>
  <c r="N261" i="3" a="1"/>
  <c r="N261" i="3" s="1"/>
  <c r="O124" i="5"/>
  <c r="T124" i="5"/>
  <c r="H142" i="2" l="1"/>
  <c r="R142" i="2" a="1"/>
  <c r="R142" i="2" s="1"/>
  <c r="M143" i="2" a="1"/>
  <c r="M143" i="2" s="1"/>
  <c r="T261" i="3"/>
  <c r="U261" i="3" s="1"/>
  <c r="V261" i="3" s="1"/>
  <c r="O261" i="3"/>
  <c r="C124" i="5"/>
  <c r="G124" i="5" s="1"/>
  <c r="U124" i="5"/>
  <c r="V124" i="5" s="1"/>
  <c r="S163" i="2"/>
  <c r="E143" i="2" l="1"/>
  <c r="L143" i="2" s="1"/>
  <c r="P261" i="3"/>
  <c r="Q261" i="3" s="1"/>
  <c r="R261" i="3" s="1" a="1"/>
  <c r="R261" i="3" s="1"/>
  <c r="E262" i="3" s="1"/>
  <c r="L262" i="3" s="1"/>
  <c r="H262" i="3" s="1"/>
  <c r="P124" i="5"/>
  <c r="Q124" i="5" s="1"/>
  <c r="D125" i="5"/>
  <c r="K125" i="5" s="1"/>
  <c r="N143" i="2" l="1" a="1"/>
  <c r="N143" i="2" s="1"/>
  <c r="F143" i="2"/>
  <c r="F262" i="3"/>
  <c r="N262" i="3" a="1"/>
  <c r="N262" i="3" s="1"/>
  <c r="M125" i="5" a="1"/>
  <c r="M125" i="5" s="1"/>
  <c r="H124" i="5"/>
  <c r="R124" i="5" a="1"/>
  <c r="R124" i="5" s="1"/>
  <c r="O143" i="2" l="1"/>
  <c r="T143" i="2"/>
  <c r="T262" i="3"/>
  <c r="U262" i="3" s="1"/>
  <c r="V262" i="3" s="1"/>
  <c r="O262" i="3"/>
  <c r="P262" i="3" s="1"/>
  <c r="Q262" i="3" s="1"/>
  <c r="R262" i="3" s="1" a="1"/>
  <c r="R262" i="3" s="1"/>
  <c r="E263" i="3" s="1"/>
  <c r="L263" i="3" s="1"/>
  <c r="H263" i="3" s="1"/>
  <c r="E125" i="5"/>
  <c r="L125" i="5" s="1"/>
  <c r="U143" i="2" l="1"/>
  <c r="V143" i="2" s="1"/>
  <c r="C143" i="2"/>
  <c r="G143" i="2" s="1"/>
  <c r="N263" i="3" a="1"/>
  <c r="N263" i="3" s="1"/>
  <c r="F263" i="3"/>
  <c r="N125" i="5" a="1"/>
  <c r="N125" i="5" s="1"/>
  <c r="F125" i="5"/>
  <c r="P143" i="2" l="1"/>
  <c r="Q143" i="2" s="1"/>
  <c r="D144" i="2"/>
  <c r="O263" i="3"/>
  <c r="P263" i="3" s="1"/>
  <c r="Q263" i="3" s="1"/>
  <c r="R263" i="3" s="1" a="1"/>
  <c r="R263" i="3" s="1"/>
  <c r="E264" i="3" s="1"/>
  <c r="L264" i="3" s="1"/>
  <c r="H264" i="3" s="1"/>
  <c r="T263" i="3"/>
  <c r="U263" i="3" s="1"/>
  <c r="V263" i="3" s="1"/>
  <c r="O125" i="5"/>
  <c r="T125" i="5"/>
  <c r="S164" i="2"/>
  <c r="L179" i="2"/>
  <c r="M144" i="2" l="1" a="1"/>
  <c r="M144" i="2" s="1"/>
  <c r="R143" i="2" a="1"/>
  <c r="R143" i="2" s="1"/>
  <c r="H143" i="2"/>
  <c r="N264" i="3" a="1"/>
  <c r="N264" i="3" s="1"/>
  <c r="F264" i="3"/>
  <c r="C125" i="5"/>
  <c r="G125" i="5" s="1"/>
  <c r="D126" i="5" s="1"/>
  <c r="K126" i="5" s="1"/>
  <c r="U125" i="5"/>
  <c r="V125" i="5" s="1"/>
  <c r="E144" i="2" l="1"/>
  <c r="N144" i="2" s="1" a="1"/>
  <c r="N144" i="2" s="1"/>
  <c r="T144" i="2" s="1"/>
  <c r="C144" i="2" s="1"/>
  <c r="G144" i="2" s="1"/>
  <c r="D145" i="2" s="1"/>
  <c r="K145" i="2" s="1"/>
  <c r="P125" i="5"/>
  <c r="Q125" i="5" s="1"/>
  <c r="F144" i="2"/>
  <c r="S144" i="2"/>
  <c r="O264" i="3"/>
  <c r="T264" i="3"/>
  <c r="U264" i="3" s="1"/>
  <c r="V264" i="3" s="1"/>
  <c r="R125" i="5" a="1"/>
  <c r="R125" i="5" s="1"/>
  <c r="H125" i="5"/>
  <c r="M126" i="5" a="1"/>
  <c r="M126" i="5" s="1"/>
  <c r="M145" i="2" l="1" a="1"/>
  <c r="M145" i="2" s="1"/>
  <c r="U144" i="2"/>
  <c r="V144" i="2" s="1"/>
  <c r="O144" i="2"/>
  <c r="P144" i="2" s="1"/>
  <c r="Q144" i="2" s="1"/>
  <c r="R144" i="2" s="1" a="1"/>
  <c r="R144" i="2" s="1"/>
  <c r="P264" i="3"/>
  <c r="Q264" i="3" s="1"/>
  <c r="R264" i="3" s="1" a="1"/>
  <c r="R264" i="3" s="1"/>
  <c r="E265" i="3" s="1"/>
  <c r="L265" i="3" s="1"/>
  <c r="H265" i="3" s="1"/>
  <c r="E126" i="5"/>
  <c r="F126" i="5" s="1"/>
  <c r="L126" i="5"/>
  <c r="N126" i="5" a="1"/>
  <c r="N126" i="5" s="1"/>
  <c r="T126" i="5" s="1"/>
  <c r="C126" i="5" s="1"/>
  <c r="G126" i="5" s="1"/>
  <c r="S126" i="5"/>
  <c r="H144" i="2" l="1"/>
  <c r="E145" i="2" s="1"/>
  <c r="N265" i="3" a="1"/>
  <c r="N265" i="3" s="1"/>
  <c r="F265" i="3"/>
  <c r="O126" i="5"/>
  <c r="P126" i="5" s="1"/>
  <c r="Q126" i="5" s="1"/>
  <c r="U126" i="5"/>
  <c r="V126" i="5" s="1"/>
  <c r="D127" i="5"/>
  <c r="K127" i="5" s="1"/>
  <c r="L145" i="2" l="1"/>
  <c r="N145" i="2" a="1"/>
  <c r="N145" i="2" s="1"/>
  <c r="O145" i="2" s="1"/>
  <c r="F145" i="2"/>
  <c r="T145" i="2"/>
  <c r="T265" i="3"/>
  <c r="U265" i="3" s="1"/>
  <c r="V265" i="3" s="1"/>
  <c r="O265" i="3"/>
  <c r="M127" i="5" a="1"/>
  <c r="M127" i="5" s="1"/>
  <c r="H126" i="5"/>
  <c r="R126" i="5" a="1"/>
  <c r="R126" i="5" s="1"/>
  <c r="S187" i="2"/>
  <c r="C145" i="2" l="1"/>
  <c r="G145" i="2" s="1"/>
  <c r="U145" i="2"/>
  <c r="V145" i="2" s="1"/>
  <c r="P265" i="3"/>
  <c r="Q265" i="3" s="1"/>
  <c r="R265" i="3" s="1" a="1"/>
  <c r="R265" i="3" s="1"/>
  <c r="E266" i="3" s="1"/>
  <c r="L266" i="3" s="1"/>
  <c r="H266" i="3" s="1"/>
  <c r="E127" i="5"/>
  <c r="L127" i="5" s="1"/>
  <c r="S188" i="2"/>
  <c r="P145" i="2" l="1"/>
  <c r="Q145" i="2" s="1"/>
  <c r="D146" i="2"/>
  <c r="K146" i="2" s="1"/>
  <c r="F266" i="3"/>
  <c r="N266" i="3" a="1"/>
  <c r="N266" i="3" s="1"/>
  <c r="N127" i="5" a="1"/>
  <c r="N127" i="5" s="1"/>
  <c r="F127" i="5"/>
  <c r="S189" i="2"/>
  <c r="M146" i="2" l="1" a="1"/>
  <c r="M146" i="2" s="1"/>
  <c r="H145" i="2"/>
  <c r="R145" i="2" a="1"/>
  <c r="R145" i="2" s="1"/>
  <c r="T266" i="3"/>
  <c r="U266" i="3" s="1"/>
  <c r="V266" i="3" s="1"/>
  <c r="O266" i="3"/>
  <c r="P266" i="3" s="1"/>
  <c r="Q266" i="3" s="1"/>
  <c r="R266" i="3" s="1" a="1"/>
  <c r="R266" i="3" s="1"/>
  <c r="E267" i="3" s="1"/>
  <c r="L267" i="3" s="1"/>
  <c r="H267" i="3" s="1"/>
  <c r="T127" i="5"/>
  <c r="O127" i="5"/>
  <c r="S190" i="2"/>
  <c r="E146" i="2" l="1"/>
  <c r="L146" i="2" s="1"/>
  <c r="N267" i="3" a="1"/>
  <c r="N267" i="3" s="1"/>
  <c r="F267" i="3"/>
  <c r="C127" i="5"/>
  <c r="G127" i="5" s="1"/>
  <c r="U127" i="5"/>
  <c r="V127" i="5" s="1"/>
  <c r="N146" i="2" l="1" a="1"/>
  <c r="N146" i="2" s="1"/>
  <c r="F146" i="2"/>
  <c r="O267" i="3"/>
  <c r="T267" i="3"/>
  <c r="U267" i="3" s="1"/>
  <c r="V267" i="3" s="1"/>
  <c r="P127" i="5"/>
  <c r="Q127" i="5" s="1"/>
  <c r="D128" i="5"/>
  <c r="K128" i="5" s="1"/>
  <c r="T146" i="2" l="1"/>
  <c r="O146" i="2"/>
  <c r="P267" i="3"/>
  <c r="Q267" i="3" s="1"/>
  <c r="R267" i="3" s="1" a="1"/>
  <c r="R267" i="3" s="1"/>
  <c r="E268" i="3" s="1"/>
  <c r="L268" i="3" s="1"/>
  <c r="H268" i="3" s="1"/>
  <c r="M128" i="5" a="1"/>
  <c r="M128" i="5" s="1"/>
  <c r="H127" i="5"/>
  <c r="R127" i="5" a="1"/>
  <c r="R127" i="5" s="1"/>
  <c r="U146" i="2" l="1"/>
  <c r="V146" i="2" s="1"/>
  <c r="C146" i="2"/>
  <c r="G146" i="2" s="1"/>
  <c r="N268" i="3" a="1"/>
  <c r="N268" i="3" s="1"/>
  <c r="F268" i="3"/>
  <c r="E128" i="5"/>
  <c r="L128" i="5" s="1"/>
  <c r="P146" i="2" l="1"/>
  <c r="Q146" i="2" s="1"/>
  <c r="D147" i="2"/>
  <c r="K147" i="2" s="1"/>
  <c r="T268" i="3"/>
  <c r="U268" i="3" s="1"/>
  <c r="V268" i="3" s="1"/>
  <c r="O268" i="3"/>
  <c r="N128" i="5" a="1"/>
  <c r="N128" i="5" s="1"/>
  <c r="F128" i="5"/>
  <c r="M147" i="2" l="1" a="1"/>
  <c r="M147" i="2" s="1"/>
  <c r="R146" i="2" a="1"/>
  <c r="R146" i="2" s="1"/>
  <c r="H146" i="2"/>
  <c r="P268" i="3"/>
  <c r="Q268" i="3" s="1"/>
  <c r="R268" i="3" s="1" a="1"/>
  <c r="R268" i="3" s="1"/>
  <c r="E269" i="3" s="1"/>
  <c r="L269" i="3" s="1"/>
  <c r="H269" i="3" s="1"/>
  <c r="T128" i="5"/>
  <c r="O128" i="5"/>
  <c r="E147" i="2" l="1"/>
  <c r="L147" i="2" s="1"/>
  <c r="N147" i="2" a="1"/>
  <c r="N147" i="2" s="1"/>
  <c r="T147" i="2" s="1"/>
  <c r="F147" i="2"/>
  <c r="F269" i="3"/>
  <c r="N269" i="3" a="1"/>
  <c r="N269" i="3" s="1"/>
  <c r="C128" i="5"/>
  <c r="G128" i="5" s="1"/>
  <c r="U128" i="5"/>
  <c r="V128" i="5" s="1"/>
  <c r="O147" i="2" l="1"/>
  <c r="C147" i="2"/>
  <c r="G147" i="2" s="1"/>
  <c r="U147" i="2"/>
  <c r="V147" i="2" s="1"/>
  <c r="T269" i="3"/>
  <c r="U269" i="3" s="1"/>
  <c r="V269" i="3" s="1"/>
  <c r="O269" i="3"/>
  <c r="P128" i="5"/>
  <c r="Q128" i="5" s="1"/>
  <c r="D129" i="5"/>
  <c r="K129" i="5" s="1"/>
  <c r="P147" i="2" l="1"/>
  <c r="Q147" i="2" s="1"/>
  <c r="D148" i="2"/>
  <c r="K148" i="2" s="1"/>
  <c r="P269" i="3"/>
  <c r="Q269" i="3" s="1"/>
  <c r="R269" i="3" s="1" a="1"/>
  <c r="R269" i="3" s="1"/>
  <c r="E270" i="3" s="1"/>
  <c r="L270" i="3" s="1"/>
  <c r="H270" i="3" s="1"/>
  <c r="H128" i="5"/>
  <c r="R128" i="5" a="1"/>
  <c r="R128" i="5" s="1"/>
  <c r="M129" i="5" a="1"/>
  <c r="M129" i="5" s="1"/>
  <c r="M148" i="2" l="1" a="1"/>
  <c r="M148" i="2" s="1"/>
  <c r="H147" i="2"/>
  <c r="R147" i="2" a="1"/>
  <c r="R147" i="2" s="1"/>
  <c r="F270" i="3"/>
  <c r="N270" i="3" a="1"/>
  <c r="N270" i="3" s="1"/>
  <c r="E129" i="5"/>
  <c r="L129" i="5" s="1"/>
  <c r="E148" i="2" l="1"/>
  <c r="L148" i="2" s="1"/>
  <c r="T270" i="3"/>
  <c r="U270" i="3" s="1"/>
  <c r="V270" i="3" s="1"/>
  <c r="O270" i="3"/>
  <c r="N129" i="5" a="1"/>
  <c r="N129" i="5" s="1"/>
  <c r="F129" i="5"/>
  <c r="N148" i="2" l="1" a="1"/>
  <c r="N148" i="2" s="1"/>
  <c r="F148" i="2"/>
  <c r="P270" i="3"/>
  <c r="Q270" i="3" s="1"/>
  <c r="R270" i="3" s="1" a="1"/>
  <c r="R270" i="3" s="1"/>
  <c r="E271" i="3" s="1"/>
  <c r="L271" i="3" s="1"/>
  <c r="H271" i="3" s="1"/>
  <c r="T129" i="5"/>
  <c r="O129" i="5"/>
  <c r="T148" i="2" l="1"/>
  <c r="O148" i="2"/>
  <c r="N271" i="3" a="1"/>
  <c r="N271" i="3" s="1"/>
  <c r="F271" i="3"/>
  <c r="C129" i="5"/>
  <c r="G129" i="5" s="1"/>
  <c r="D130" i="5" s="1"/>
  <c r="K130" i="5" s="1"/>
  <c r="U129" i="5"/>
  <c r="V129" i="5" s="1"/>
  <c r="P129" i="5"/>
  <c r="Q129" i="5" s="1"/>
  <c r="C148" i="2" l="1"/>
  <c r="G148" i="2" s="1"/>
  <c r="U148" i="2"/>
  <c r="V148" i="2" s="1"/>
  <c r="T271" i="3"/>
  <c r="U271" i="3" s="1"/>
  <c r="V271" i="3" s="1"/>
  <c r="O271" i="3"/>
  <c r="P271" i="3" s="1"/>
  <c r="Q271" i="3" s="1"/>
  <c r="R271" i="3" s="1" a="1"/>
  <c r="R271" i="3" s="1"/>
  <c r="E272" i="3" s="1"/>
  <c r="L272" i="3" s="1"/>
  <c r="H272" i="3" s="1"/>
  <c r="H129" i="5"/>
  <c r="R129" i="5" a="1"/>
  <c r="R129" i="5" s="1"/>
  <c r="M130" i="5" a="1"/>
  <c r="M130" i="5" s="1"/>
  <c r="P148" i="2" l="1"/>
  <c r="Q148" i="2" s="1"/>
  <c r="D149" i="2"/>
  <c r="K149" i="2" s="1"/>
  <c r="N272" i="3" a="1"/>
  <c r="N272" i="3" s="1"/>
  <c r="F272" i="3"/>
  <c r="E130" i="5"/>
  <c r="L130" i="5" s="1"/>
  <c r="M149" i="2" l="1" a="1"/>
  <c r="M149" i="2" s="1"/>
  <c r="H148" i="2"/>
  <c r="R148" i="2" a="1"/>
  <c r="R148" i="2" s="1"/>
  <c r="O272" i="3"/>
  <c r="P272" i="3" s="1"/>
  <c r="Q272" i="3" s="1"/>
  <c r="R272" i="3" s="1" a="1"/>
  <c r="R272" i="3" s="1"/>
  <c r="E273" i="3" s="1"/>
  <c r="L273" i="3" s="1"/>
  <c r="H273" i="3" s="1"/>
  <c r="T272" i="3"/>
  <c r="U272" i="3" s="1"/>
  <c r="V272" i="3" s="1"/>
  <c r="N130" i="5" a="1"/>
  <c r="N130" i="5" s="1"/>
  <c r="F130" i="5"/>
  <c r="E149" i="2" l="1"/>
  <c r="L149" i="2" s="1"/>
  <c r="N273" i="3" a="1"/>
  <c r="N273" i="3" s="1"/>
  <c r="F273" i="3"/>
  <c r="T130" i="5"/>
  <c r="O130" i="5"/>
  <c r="N149" i="2" l="1" a="1"/>
  <c r="N149" i="2" s="1"/>
  <c r="F149" i="2"/>
  <c r="O273" i="3"/>
  <c r="P273" i="3" s="1"/>
  <c r="Q273" i="3" s="1"/>
  <c r="R273" i="3" s="1" a="1"/>
  <c r="R273" i="3" s="1"/>
  <c r="E274" i="3" s="1"/>
  <c r="L274" i="3" s="1"/>
  <c r="H274" i="3" s="1"/>
  <c r="T273" i="3"/>
  <c r="U273" i="3" s="1"/>
  <c r="V273" i="3" s="1"/>
  <c r="C130" i="5"/>
  <c r="G130" i="5" s="1"/>
  <c r="U130" i="5"/>
  <c r="V130" i="5" s="1"/>
  <c r="O149" i="2" l="1"/>
  <c r="T149" i="2"/>
  <c r="F274" i="3"/>
  <c r="N274" i="3" a="1"/>
  <c r="N274" i="3" s="1"/>
  <c r="P130" i="5"/>
  <c r="Q130" i="5" s="1"/>
  <c r="D131" i="5"/>
  <c r="K131" i="5" s="1"/>
  <c r="U149" i="2" l="1"/>
  <c r="V149" i="2" s="1"/>
  <c r="C149" i="2"/>
  <c r="G149" i="2" s="1"/>
  <c r="D150" i="2" s="1"/>
  <c r="K150" i="2" s="1"/>
  <c r="P149" i="2"/>
  <c r="Q149" i="2" s="1"/>
  <c r="O274" i="3"/>
  <c r="P274" i="3" s="1"/>
  <c r="Q274" i="3" s="1"/>
  <c r="R274" i="3" s="1" a="1"/>
  <c r="R274" i="3" s="1"/>
  <c r="E275" i="3" s="1"/>
  <c r="L275" i="3" s="1"/>
  <c r="H275" i="3" s="1"/>
  <c r="T274" i="3"/>
  <c r="U274" i="3" s="1"/>
  <c r="V274" i="3" s="1"/>
  <c r="M131" i="5" a="1"/>
  <c r="M131" i="5" s="1"/>
  <c r="R130" i="5" a="1"/>
  <c r="R130" i="5" s="1"/>
  <c r="H130" i="5"/>
  <c r="L186" i="2"/>
  <c r="H149" i="2" l="1"/>
  <c r="R149" i="2" a="1"/>
  <c r="R149" i="2" s="1"/>
  <c r="E150" i="2" s="1"/>
  <c r="F150" i="2" s="1"/>
  <c r="M150" i="2" a="1"/>
  <c r="M150" i="2" s="1"/>
  <c r="F275" i="3"/>
  <c r="N275" i="3" a="1"/>
  <c r="N275" i="3" s="1"/>
  <c r="E131" i="5"/>
  <c r="L131" i="5" s="1"/>
  <c r="L150" i="2" l="1"/>
  <c r="N150" i="2" a="1"/>
  <c r="N150" i="2" s="1"/>
  <c r="O275" i="3"/>
  <c r="P275" i="3" s="1"/>
  <c r="Q275" i="3" s="1"/>
  <c r="R275" i="3" s="1" a="1"/>
  <c r="R275" i="3" s="1"/>
  <c r="E276" i="3" s="1"/>
  <c r="L276" i="3" s="1"/>
  <c r="H276" i="3" s="1"/>
  <c r="T275" i="3"/>
  <c r="U275" i="3" s="1"/>
  <c r="V275" i="3" s="1"/>
  <c r="N131" i="5" a="1"/>
  <c r="N131" i="5" s="1"/>
  <c r="F131" i="5"/>
  <c r="O150" i="2" l="1"/>
  <c r="T150" i="2"/>
  <c r="N276" i="3" a="1"/>
  <c r="N276" i="3" s="1"/>
  <c r="F276" i="3"/>
  <c r="T131" i="5"/>
  <c r="O131" i="5"/>
  <c r="C150" i="2" l="1"/>
  <c r="G150" i="2" s="1"/>
  <c r="U150" i="2"/>
  <c r="V150" i="2" s="1"/>
  <c r="O276" i="3"/>
  <c r="P276" i="3" s="1"/>
  <c r="Q276" i="3" s="1"/>
  <c r="R276" i="3" s="1" a="1"/>
  <c r="R276" i="3" s="1"/>
  <c r="E277" i="3" s="1"/>
  <c r="L277" i="3" s="1"/>
  <c r="H277" i="3" s="1"/>
  <c r="T276" i="3"/>
  <c r="U276" i="3" s="1"/>
  <c r="V276" i="3" s="1"/>
  <c r="U131" i="5"/>
  <c r="V131" i="5" s="1"/>
  <c r="C131" i="5"/>
  <c r="G131" i="5" s="1"/>
  <c r="D151" i="2" l="1"/>
  <c r="P150" i="2"/>
  <c r="Q150" i="2" s="1"/>
  <c r="N277" i="3" a="1"/>
  <c r="N277" i="3" s="1"/>
  <c r="F277" i="3"/>
  <c r="P131" i="5"/>
  <c r="Q131" i="5" s="1"/>
  <c r="D132" i="5"/>
  <c r="K132" i="5" s="1"/>
  <c r="S194" i="2"/>
  <c r="M151" i="2" l="1" a="1"/>
  <c r="M151" i="2" s="1"/>
  <c r="S151" i="2" s="1"/>
  <c r="R150" i="2" a="1"/>
  <c r="R150" i="2" s="1"/>
  <c r="H150" i="2"/>
  <c r="O277" i="3"/>
  <c r="T277" i="3"/>
  <c r="U277" i="3" s="1"/>
  <c r="V277" i="3" s="1"/>
  <c r="M132" i="5" a="1"/>
  <c r="M132" i="5" s="1"/>
  <c r="R131" i="5" a="1"/>
  <c r="R131" i="5" s="1"/>
  <c r="H131" i="5"/>
  <c r="E151" i="2" l="1"/>
  <c r="N151" i="2" s="1" a="1"/>
  <c r="N151" i="2" s="1"/>
  <c r="T151" i="2" s="1"/>
  <c r="P277" i="3"/>
  <c r="Q277" i="3" s="1"/>
  <c r="R277" i="3" s="1" a="1"/>
  <c r="R277" i="3" s="1"/>
  <c r="E278" i="3" s="1"/>
  <c r="L278" i="3" s="1"/>
  <c r="H278" i="3" s="1"/>
  <c r="E132" i="5"/>
  <c r="L132" i="5" s="1"/>
  <c r="S195" i="2"/>
  <c r="F151" i="2" l="1"/>
  <c r="O151" i="2"/>
  <c r="C151" i="2"/>
  <c r="G151" i="2" s="1"/>
  <c r="U151" i="2"/>
  <c r="V151" i="2" s="1"/>
  <c r="N278" i="3" a="1"/>
  <c r="N278" i="3" s="1"/>
  <c r="F278" i="3"/>
  <c r="N132" i="5" a="1"/>
  <c r="N132" i="5" s="1"/>
  <c r="F132" i="5"/>
  <c r="S191" i="2"/>
  <c r="S196" i="2"/>
  <c r="P151" i="2" l="1"/>
  <c r="Q151" i="2" s="1"/>
  <c r="D152" i="2"/>
  <c r="K152" i="2" s="1"/>
  <c r="T278" i="3"/>
  <c r="U278" i="3" s="1"/>
  <c r="V278" i="3" s="1"/>
  <c r="O278" i="3"/>
  <c r="P278" i="3" s="1"/>
  <c r="Q278" i="3" s="1"/>
  <c r="R278" i="3" s="1" a="1"/>
  <c r="R278" i="3" s="1"/>
  <c r="E279" i="3" s="1"/>
  <c r="L279" i="3" s="1"/>
  <c r="H279" i="3" s="1"/>
  <c r="O132" i="5"/>
  <c r="T132" i="5"/>
  <c r="S197" i="2"/>
  <c r="M152" i="2" l="1" a="1"/>
  <c r="M152" i="2" s="1"/>
  <c r="H151" i="2"/>
  <c r="R151" i="2" a="1"/>
  <c r="R151" i="2" s="1"/>
  <c r="F279" i="3"/>
  <c r="N279" i="3" a="1"/>
  <c r="N279" i="3" s="1"/>
  <c r="C132" i="5"/>
  <c r="G132" i="5" s="1"/>
  <c r="D133" i="5" s="1"/>
  <c r="K133" i="5" s="1"/>
  <c r="U132" i="5"/>
  <c r="V132" i="5" s="1"/>
  <c r="P132" i="5" l="1"/>
  <c r="Q132" i="5" s="1"/>
  <c r="E152" i="2"/>
  <c r="L152" i="2" s="1"/>
  <c r="O279" i="3"/>
  <c r="P279" i="3" s="1"/>
  <c r="Q279" i="3" s="1"/>
  <c r="R279" i="3" s="1" a="1"/>
  <c r="R279" i="3" s="1"/>
  <c r="E280" i="3" s="1"/>
  <c r="L280" i="3" s="1"/>
  <c r="H280" i="3" s="1"/>
  <c r="T279" i="3"/>
  <c r="U279" i="3" s="1"/>
  <c r="V279" i="3" s="1"/>
  <c r="H132" i="5"/>
  <c r="R132" i="5" a="1"/>
  <c r="R132" i="5" s="1"/>
  <c r="M133" i="5" a="1"/>
  <c r="M133" i="5" s="1"/>
  <c r="S133" i="5" s="1"/>
  <c r="N152" i="2" l="1" a="1"/>
  <c r="N152" i="2" s="1"/>
  <c r="F152" i="2"/>
  <c r="N280" i="3" a="1"/>
  <c r="N280" i="3" s="1"/>
  <c r="F280" i="3"/>
  <c r="E133" i="5"/>
  <c r="L133" i="5" s="1"/>
  <c r="T152" i="2" l="1"/>
  <c r="O152" i="2"/>
  <c r="O280" i="3"/>
  <c r="T280" i="3"/>
  <c r="U280" i="3" s="1"/>
  <c r="V280" i="3" s="1"/>
  <c r="N133" i="5" a="1"/>
  <c r="N133" i="5" s="1"/>
  <c r="F133" i="5"/>
  <c r="U152" i="2" l="1"/>
  <c r="V152" i="2" s="1"/>
  <c r="C152" i="2"/>
  <c r="G152" i="2" s="1"/>
  <c r="P280" i="3"/>
  <c r="Q280" i="3" s="1"/>
  <c r="R280" i="3" s="1" a="1"/>
  <c r="R280" i="3" s="1"/>
  <c r="E281" i="3" s="1"/>
  <c r="L281" i="3" s="1"/>
  <c r="H281" i="3" s="1"/>
  <c r="O133" i="5"/>
  <c r="T133" i="5"/>
  <c r="S171" i="2"/>
  <c r="P152" i="2" l="1"/>
  <c r="Q152" i="2" s="1"/>
  <c r="D153" i="2"/>
  <c r="K153" i="2" s="1"/>
  <c r="N281" i="3" a="1"/>
  <c r="N281" i="3" s="1"/>
  <c r="F281" i="3"/>
  <c r="C133" i="5"/>
  <c r="G133" i="5" s="1"/>
  <c r="U133" i="5"/>
  <c r="V133" i="5" s="1"/>
  <c r="M153" i="2" l="1" a="1"/>
  <c r="M153" i="2" s="1"/>
  <c r="R152" i="2" a="1"/>
  <c r="R152" i="2" s="1"/>
  <c r="H152" i="2"/>
  <c r="T281" i="3"/>
  <c r="U281" i="3" s="1"/>
  <c r="V281" i="3" s="1"/>
  <c r="O281" i="3"/>
  <c r="P133" i="5"/>
  <c r="Q133" i="5" s="1"/>
  <c r="D134" i="5"/>
  <c r="K134" i="5" s="1"/>
  <c r="E153" i="2" l="1"/>
  <c r="L153" i="2" s="1"/>
  <c r="P281" i="3"/>
  <c r="Q281" i="3" s="1"/>
  <c r="R281" i="3" s="1" a="1"/>
  <c r="R281" i="3" s="1"/>
  <c r="E282" i="3" s="1"/>
  <c r="L282" i="3" s="1"/>
  <c r="H282" i="3" s="1"/>
  <c r="M134" i="5" a="1"/>
  <c r="M134" i="5" s="1"/>
  <c r="R133" i="5" a="1"/>
  <c r="R133" i="5" s="1"/>
  <c r="H133" i="5"/>
  <c r="N153" i="2" l="1" a="1"/>
  <c r="N153" i="2" s="1"/>
  <c r="F153" i="2"/>
  <c r="F282" i="3"/>
  <c r="N282" i="3" a="1"/>
  <c r="N282" i="3" s="1"/>
  <c r="E134" i="5"/>
  <c r="L134" i="5" s="1"/>
  <c r="T153" i="2" l="1"/>
  <c r="O153" i="2"/>
  <c r="T282" i="3"/>
  <c r="U282" i="3" s="1"/>
  <c r="V282" i="3" s="1"/>
  <c r="O282" i="3"/>
  <c r="N134" i="5" a="1"/>
  <c r="N134" i="5" s="1"/>
  <c r="F134" i="5"/>
  <c r="C153" i="2" l="1"/>
  <c r="G153" i="2" s="1"/>
  <c r="U153" i="2"/>
  <c r="V153" i="2" s="1"/>
  <c r="P282" i="3"/>
  <c r="Q282" i="3" s="1"/>
  <c r="R282" i="3" s="1" a="1"/>
  <c r="R282" i="3" s="1"/>
  <c r="E283" i="3" s="1"/>
  <c r="L283" i="3" s="1"/>
  <c r="H283" i="3" s="1"/>
  <c r="O134" i="5"/>
  <c r="T134" i="5"/>
  <c r="P153" i="2" l="1"/>
  <c r="Q153" i="2" s="1"/>
  <c r="D154" i="2"/>
  <c r="K154" i="2" s="1"/>
  <c r="N283" i="3" a="1"/>
  <c r="N283" i="3" s="1"/>
  <c r="F283" i="3"/>
  <c r="C134" i="5"/>
  <c r="G134" i="5" s="1"/>
  <c r="U134" i="5"/>
  <c r="V134" i="5" s="1"/>
  <c r="M154" i="2" l="1" a="1"/>
  <c r="M154" i="2" s="1"/>
  <c r="H153" i="2"/>
  <c r="R153" i="2" a="1"/>
  <c r="R153" i="2" s="1"/>
  <c r="E154" i="2" s="1"/>
  <c r="T283" i="3"/>
  <c r="U283" i="3" s="1"/>
  <c r="V283" i="3" s="1"/>
  <c r="O283" i="3"/>
  <c r="P134" i="5"/>
  <c r="Q134" i="5" s="1"/>
  <c r="D135" i="5"/>
  <c r="K135" i="5" s="1"/>
  <c r="N154" i="2" l="1" a="1"/>
  <c r="N154" i="2" s="1"/>
  <c r="T154" i="2" s="1"/>
  <c r="C154" i="2" s="1"/>
  <c r="G154" i="2" s="1"/>
  <c r="L154" i="2"/>
  <c r="F154" i="2"/>
  <c r="P283" i="3"/>
  <c r="Q283" i="3" s="1"/>
  <c r="R283" i="3" s="1" a="1"/>
  <c r="R283" i="3" s="1"/>
  <c r="E284" i="3" s="1"/>
  <c r="L284" i="3" s="1"/>
  <c r="H284" i="3" s="1"/>
  <c r="M135" i="5" a="1"/>
  <c r="M135" i="5" s="1"/>
  <c r="R134" i="5" a="1"/>
  <c r="R134" i="5" s="1"/>
  <c r="H134" i="5"/>
  <c r="U154" i="2" l="1"/>
  <c r="V154" i="2" s="1"/>
  <c r="O154" i="2"/>
  <c r="P154" i="2" s="1"/>
  <c r="Q154" i="2" s="1"/>
  <c r="D155" i="2"/>
  <c r="K155" i="2" s="1"/>
  <c r="M155" i="2" a="1"/>
  <c r="M155" i="2" s="1"/>
  <c r="F284" i="3"/>
  <c r="N284" i="3" a="1"/>
  <c r="N284" i="3" s="1"/>
  <c r="E135" i="5"/>
  <c r="L135" i="5" s="1"/>
  <c r="H154" i="2" l="1"/>
  <c r="R154" i="2" a="1"/>
  <c r="R154" i="2" s="1"/>
  <c r="E155" i="2" s="1"/>
  <c r="L155" i="2" s="1"/>
  <c r="T284" i="3"/>
  <c r="U284" i="3" s="1"/>
  <c r="V284" i="3" s="1"/>
  <c r="O284" i="3"/>
  <c r="P284" i="3" s="1"/>
  <c r="Q284" i="3" s="1"/>
  <c r="R284" i="3" s="1" a="1"/>
  <c r="R284" i="3" s="1"/>
  <c r="E285" i="3" s="1"/>
  <c r="L285" i="3" s="1"/>
  <c r="H285" i="3" s="1"/>
  <c r="N135" i="5" a="1"/>
  <c r="N135" i="5" s="1"/>
  <c r="F135" i="5"/>
  <c r="N155" i="2" l="1" a="1"/>
  <c r="N155" i="2" s="1"/>
  <c r="F155" i="2"/>
  <c r="N285" i="3" a="1"/>
  <c r="N285" i="3" s="1"/>
  <c r="F285" i="3"/>
  <c r="T135" i="5"/>
  <c r="O135" i="5"/>
  <c r="T155" i="2" l="1"/>
  <c r="O155" i="2"/>
  <c r="O285" i="3"/>
  <c r="T285" i="3"/>
  <c r="U285" i="3" s="1"/>
  <c r="V285" i="3" s="1"/>
  <c r="C135" i="5"/>
  <c r="G135" i="5" s="1"/>
  <c r="U135" i="5"/>
  <c r="V135" i="5" s="1"/>
  <c r="C155" i="2" l="1"/>
  <c r="G155" i="2" s="1"/>
  <c r="U155" i="2"/>
  <c r="V155" i="2" s="1"/>
  <c r="P285" i="3"/>
  <c r="Q285" i="3" s="1"/>
  <c r="R285" i="3" s="1" a="1"/>
  <c r="R285" i="3" s="1"/>
  <c r="E286" i="3" s="1"/>
  <c r="L286" i="3" s="1"/>
  <c r="H286" i="3" s="1"/>
  <c r="P135" i="5"/>
  <c r="Q135" i="5" s="1"/>
  <c r="D136" i="5"/>
  <c r="K136" i="5" s="1"/>
  <c r="L193" i="2"/>
  <c r="D156" i="2" l="1"/>
  <c r="K156" i="2" s="1"/>
  <c r="P155" i="2"/>
  <c r="Q155" i="2" s="1"/>
  <c r="F286" i="3"/>
  <c r="N286" i="3" a="1"/>
  <c r="N286" i="3" s="1"/>
  <c r="M136" i="5" a="1"/>
  <c r="M136" i="5" s="1"/>
  <c r="R135" i="5" a="1"/>
  <c r="R135" i="5" s="1"/>
  <c r="H135" i="5"/>
  <c r="R155" i="2" l="1" a="1"/>
  <c r="R155" i="2" s="1"/>
  <c r="H155" i="2"/>
  <c r="M156" i="2" a="1"/>
  <c r="M156" i="2" s="1"/>
  <c r="T286" i="3"/>
  <c r="U286" i="3" s="1"/>
  <c r="V286" i="3" s="1"/>
  <c r="O286" i="3"/>
  <c r="E136" i="5"/>
  <c r="L136" i="5" s="1"/>
  <c r="E156" i="2" l="1"/>
  <c r="N156" i="2" s="1" a="1"/>
  <c r="N156" i="2" s="1"/>
  <c r="T156" i="2" s="1"/>
  <c r="P286" i="3"/>
  <c r="Q286" i="3" s="1"/>
  <c r="R286" i="3" s="1" a="1"/>
  <c r="R286" i="3" s="1"/>
  <c r="E287" i="3" s="1"/>
  <c r="L287" i="3" s="1"/>
  <c r="H287" i="3" s="1"/>
  <c r="N136" i="5" a="1"/>
  <c r="N136" i="5" s="1"/>
  <c r="F136" i="5"/>
  <c r="F156" i="2" l="1"/>
  <c r="L156" i="2"/>
  <c r="C156" i="2"/>
  <c r="G156" i="2" s="1"/>
  <c r="U156" i="2"/>
  <c r="V156" i="2" s="1"/>
  <c r="O156" i="2"/>
  <c r="F287" i="3"/>
  <c r="N287" i="3" a="1"/>
  <c r="N287" i="3" s="1"/>
  <c r="T136" i="5"/>
  <c r="O136" i="5"/>
  <c r="P156" i="2" l="1"/>
  <c r="Q156" i="2" s="1"/>
  <c r="D157" i="2"/>
  <c r="K157" i="2" s="1"/>
  <c r="T287" i="3"/>
  <c r="U287" i="3" s="1"/>
  <c r="V287" i="3" s="1"/>
  <c r="O287" i="3"/>
  <c r="P287" i="3" s="1"/>
  <c r="Q287" i="3" s="1"/>
  <c r="R287" i="3" s="1" a="1"/>
  <c r="R287" i="3" s="1"/>
  <c r="E288" i="3" s="1"/>
  <c r="L288" i="3" s="1"/>
  <c r="H288" i="3" s="1"/>
  <c r="C136" i="5"/>
  <c r="G136" i="5" s="1"/>
  <c r="U136" i="5"/>
  <c r="V136" i="5" s="1"/>
  <c r="M157" i="2" l="1" a="1"/>
  <c r="M157" i="2" s="1"/>
  <c r="R156" i="2" a="1"/>
  <c r="R156" i="2" s="1"/>
  <c r="H156" i="2"/>
  <c r="N288" i="3" a="1"/>
  <c r="N288" i="3" s="1"/>
  <c r="F288" i="3"/>
  <c r="P136" i="5"/>
  <c r="Q136" i="5" s="1"/>
  <c r="D137" i="5"/>
  <c r="K137" i="5" s="1"/>
  <c r="S201" i="2"/>
  <c r="E157" i="2" l="1"/>
  <c r="O288" i="3"/>
  <c r="P288" i="3" s="1"/>
  <c r="Q288" i="3" s="1"/>
  <c r="R288" i="3" s="1" a="1"/>
  <c r="R288" i="3" s="1"/>
  <c r="E289" i="3" s="1"/>
  <c r="L289" i="3" s="1"/>
  <c r="H289" i="3" s="1"/>
  <c r="T288" i="3"/>
  <c r="U288" i="3" s="1"/>
  <c r="V288" i="3" s="1"/>
  <c r="M137" i="5" a="1"/>
  <c r="M137" i="5" s="1"/>
  <c r="R136" i="5" a="1"/>
  <c r="R136" i="5" s="1"/>
  <c r="H136" i="5"/>
  <c r="S202" i="2"/>
  <c r="L157" i="2" l="1"/>
  <c r="N157" i="2" a="1"/>
  <c r="N157" i="2" s="1"/>
  <c r="F157" i="2"/>
  <c r="N289" i="3" a="1"/>
  <c r="N289" i="3" s="1"/>
  <c r="F289" i="3"/>
  <c r="E137" i="5"/>
  <c r="L137" i="5" s="1"/>
  <c r="S203" i="2"/>
  <c r="O157" i="2" l="1"/>
  <c r="T157" i="2"/>
  <c r="O289" i="3"/>
  <c r="T289" i="3"/>
  <c r="U289" i="3" s="1"/>
  <c r="V289" i="3" s="1"/>
  <c r="N137" i="5" a="1"/>
  <c r="N137" i="5" s="1"/>
  <c r="F137" i="5"/>
  <c r="C157" i="2" l="1"/>
  <c r="G157" i="2" s="1"/>
  <c r="U157" i="2"/>
  <c r="V157" i="2" s="1"/>
  <c r="P289" i="3"/>
  <c r="Q289" i="3" s="1"/>
  <c r="R289" i="3" s="1" a="1"/>
  <c r="R289" i="3" s="1"/>
  <c r="E290" i="3" s="1"/>
  <c r="L290" i="3" s="1"/>
  <c r="H290" i="3" s="1"/>
  <c r="T137" i="5"/>
  <c r="O137" i="5"/>
  <c r="S204" i="2"/>
  <c r="D158" i="2" l="1"/>
  <c r="P157" i="2"/>
  <c r="Q157" i="2" s="1"/>
  <c r="N290" i="3" a="1"/>
  <c r="N290" i="3" s="1"/>
  <c r="F290" i="3"/>
  <c r="C137" i="5"/>
  <c r="G137" i="5" s="1"/>
  <c r="U137" i="5"/>
  <c r="V137" i="5" s="1"/>
  <c r="M158" i="2" l="1" a="1"/>
  <c r="M158" i="2" s="1"/>
  <c r="S158" i="2" s="1"/>
  <c r="R157" i="2" a="1"/>
  <c r="R157" i="2" s="1"/>
  <c r="H157" i="2"/>
  <c r="T290" i="3"/>
  <c r="U290" i="3" s="1"/>
  <c r="V290" i="3" s="1"/>
  <c r="O290" i="3"/>
  <c r="P137" i="5"/>
  <c r="Q137" i="5" s="1"/>
  <c r="D138" i="5"/>
  <c r="K138" i="5" s="1"/>
  <c r="E158" i="2" l="1"/>
  <c r="P290" i="3"/>
  <c r="Q290" i="3" s="1"/>
  <c r="R290" i="3" s="1" a="1"/>
  <c r="R290" i="3" s="1"/>
  <c r="E291" i="3" s="1"/>
  <c r="L291" i="3" s="1"/>
  <c r="H291" i="3" s="1"/>
  <c r="M138" i="5" a="1"/>
  <c r="M138" i="5" s="1"/>
  <c r="R137" i="5" a="1"/>
  <c r="R137" i="5" s="1"/>
  <c r="H137" i="5"/>
  <c r="N158" i="2" l="1" a="1"/>
  <c r="N158" i="2" s="1"/>
  <c r="F158" i="2"/>
  <c r="N291" i="3" a="1"/>
  <c r="N291" i="3" s="1"/>
  <c r="F291" i="3"/>
  <c r="E138" i="5"/>
  <c r="L138" i="5" s="1"/>
  <c r="T158" i="2" l="1"/>
  <c r="O158" i="2"/>
  <c r="T291" i="3"/>
  <c r="U291" i="3" s="1"/>
  <c r="V291" i="3" s="1"/>
  <c r="O291" i="3"/>
  <c r="N138" i="5" a="1"/>
  <c r="N138" i="5" s="1"/>
  <c r="F138" i="5"/>
  <c r="C158" i="2" l="1"/>
  <c r="G158" i="2" s="1"/>
  <c r="U158" i="2"/>
  <c r="V158" i="2" s="1"/>
  <c r="P291" i="3"/>
  <c r="Q291" i="3" s="1"/>
  <c r="R291" i="3" s="1" a="1"/>
  <c r="R291" i="3" s="1"/>
  <c r="E292" i="3" s="1"/>
  <c r="L292" i="3" s="1"/>
  <c r="H292" i="3" s="1"/>
  <c r="T138" i="5"/>
  <c r="O138" i="5"/>
  <c r="P158" i="2" l="1"/>
  <c r="Q158" i="2" s="1"/>
  <c r="D159" i="2"/>
  <c r="K159" i="2" s="1"/>
  <c r="N292" i="3" a="1"/>
  <c r="N292" i="3" s="1"/>
  <c r="F292" i="3"/>
  <c r="C138" i="5"/>
  <c r="G138" i="5" s="1"/>
  <c r="U138" i="5"/>
  <c r="V138" i="5" s="1"/>
  <c r="M159" i="2" l="1" a="1"/>
  <c r="M159" i="2" s="1"/>
  <c r="H158" i="2"/>
  <c r="R158" i="2" a="1"/>
  <c r="R158" i="2" s="1"/>
  <c r="T292" i="3"/>
  <c r="U292" i="3" s="1"/>
  <c r="V292" i="3" s="1"/>
  <c r="O292" i="3"/>
  <c r="P292" i="3" s="1"/>
  <c r="Q292" i="3" s="1"/>
  <c r="R292" i="3" s="1" a="1"/>
  <c r="R292" i="3" s="1"/>
  <c r="E293" i="3" s="1"/>
  <c r="L293" i="3" s="1"/>
  <c r="H293" i="3" s="1"/>
  <c r="P138" i="5"/>
  <c r="Q138" i="5" s="1"/>
  <c r="D139" i="5"/>
  <c r="K139" i="5" s="1"/>
  <c r="S178" i="2"/>
  <c r="E159" i="2" l="1"/>
  <c r="L159" i="2" s="1"/>
  <c r="N293" i="3" a="1"/>
  <c r="N293" i="3" s="1"/>
  <c r="F293" i="3"/>
  <c r="M139" i="5" a="1"/>
  <c r="M139" i="5" s="1"/>
  <c r="H138" i="5"/>
  <c r="R138" i="5" a="1"/>
  <c r="R138" i="5" s="1"/>
  <c r="N159" i="2" l="1" a="1"/>
  <c r="N159" i="2" s="1"/>
  <c r="F159" i="2"/>
  <c r="O293" i="3"/>
  <c r="T293" i="3"/>
  <c r="U293" i="3" s="1"/>
  <c r="V293" i="3" s="1"/>
  <c r="E139" i="5"/>
  <c r="L139" i="5" s="1"/>
  <c r="F139" i="5"/>
  <c r="T159" i="2" l="1"/>
  <c r="O159" i="2"/>
  <c r="N139" i="5" a="1"/>
  <c r="N139" i="5" s="1"/>
  <c r="O139" i="5" s="1"/>
  <c r="P293" i="3"/>
  <c r="Q293" i="3" s="1"/>
  <c r="R293" i="3" s="1" a="1"/>
  <c r="R293" i="3" s="1"/>
  <c r="E294" i="3" s="1"/>
  <c r="L294" i="3" s="1"/>
  <c r="H294" i="3" s="1"/>
  <c r="C159" i="2" l="1"/>
  <c r="G159" i="2" s="1"/>
  <c r="U159" i="2"/>
  <c r="V159" i="2" s="1"/>
  <c r="T139" i="5"/>
  <c r="C139" i="5" s="1"/>
  <c r="G139" i="5" s="1"/>
  <c r="D140" i="5" s="1"/>
  <c r="K140" i="5" s="1"/>
  <c r="N294" i="3" a="1"/>
  <c r="N294" i="3" s="1"/>
  <c r="F294" i="3"/>
  <c r="P159" i="2" l="1"/>
  <c r="Q159" i="2" s="1"/>
  <c r="D160" i="2"/>
  <c r="K160" i="2" s="1"/>
  <c r="U139" i="5"/>
  <c r="V139" i="5" s="1"/>
  <c r="P139" i="5"/>
  <c r="Q139" i="5" s="1"/>
  <c r="H139" i="5" s="1"/>
  <c r="T294" i="3"/>
  <c r="U294" i="3" s="1"/>
  <c r="V294" i="3" s="1"/>
  <c r="O294" i="3"/>
  <c r="M140" i="5" a="1"/>
  <c r="M140" i="5" s="1"/>
  <c r="S140" i="5" s="1"/>
  <c r="M160" i="2" l="1" a="1"/>
  <c r="M160" i="2" s="1"/>
  <c r="H159" i="2"/>
  <c r="R159" i="2" a="1"/>
  <c r="R159" i="2" s="1"/>
  <c r="E160" i="2" s="1"/>
  <c r="L160" i="2" s="1"/>
  <c r="R139" i="5" a="1"/>
  <c r="R139" i="5" s="1"/>
  <c r="E140" i="5" s="1"/>
  <c r="L140" i="5" s="1"/>
  <c r="P294" i="3"/>
  <c r="Q294" i="3" s="1"/>
  <c r="R294" i="3" s="1" a="1"/>
  <c r="R294" i="3" s="1"/>
  <c r="E295" i="3" s="1"/>
  <c r="L295" i="3" s="1"/>
  <c r="H295" i="3" s="1"/>
  <c r="F160" i="2" l="1"/>
  <c r="N160" i="2" a="1"/>
  <c r="N160" i="2" s="1"/>
  <c r="T160" i="2" s="1"/>
  <c r="N295" i="3" a="1"/>
  <c r="N295" i="3" s="1"/>
  <c r="F295" i="3"/>
  <c r="N140" i="5" a="1"/>
  <c r="N140" i="5" s="1"/>
  <c r="F140" i="5"/>
  <c r="O160" i="2" l="1"/>
  <c r="C160" i="2"/>
  <c r="G160" i="2" s="1"/>
  <c r="U160" i="2"/>
  <c r="V160" i="2" s="1"/>
  <c r="T295" i="3"/>
  <c r="U295" i="3" s="1"/>
  <c r="V295" i="3" s="1"/>
  <c r="O295" i="3"/>
  <c r="P295" i="3" s="1"/>
  <c r="Q295" i="3" s="1"/>
  <c r="R295" i="3" s="1" a="1"/>
  <c r="R295" i="3" s="1"/>
  <c r="E296" i="3" s="1"/>
  <c r="L296" i="3" s="1"/>
  <c r="H296" i="3" s="1"/>
  <c r="O140" i="5"/>
  <c r="T140" i="5"/>
  <c r="P160" i="2" l="1"/>
  <c r="Q160" i="2" s="1"/>
  <c r="D161" i="2"/>
  <c r="K161" i="2" s="1"/>
  <c r="N296" i="3" a="1"/>
  <c r="N296" i="3" s="1"/>
  <c r="F296" i="3"/>
  <c r="C140" i="5"/>
  <c r="G140" i="5" s="1"/>
  <c r="U140" i="5"/>
  <c r="V140" i="5" s="1"/>
  <c r="M161" i="2" l="1" a="1"/>
  <c r="M161" i="2" s="1"/>
  <c r="H160" i="2"/>
  <c r="R160" i="2" a="1"/>
  <c r="R160" i="2" s="1"/>
  <c r="O296" i="3"/>
  <c r="T296" i="3"/>
  <c r="U296" i="3" s="1"/>
  <c r="V296" i="3" s="1"/>
  <c r="P140" i="5"/>
  <c r="Q140" i="5" s="1"/>
  <c r="D141" i="5"/>
  <c r="K141" i="5" s="1"/>
  <c r="E161" i="2" l="1"/>
  <c r="L161" i="2" s="1"/>
  <c r="P296" i="3"/>
  <c r="Q296" i="3" s="1"/>
  <c r="R296" i="3" s="1" a="1"/>
  <c r="R296" i="3" s="1"/>
  <c r="E297" i="3" s="1"/>
  <c r="L297" i="3" s="1"/>
  <c r="H297" i="3" s="1"/>
  <c r="M141" i="5" a="1"/>
  <c r="M141" i="5" s="1"/>
  <c r="H140" i="5"/>
  <c r="R140" i="5" a="1"/>
  <c r="R140" i="5" s="1"/>
  <c r="F161" i="2" l="1"/>
  <c r="N161" i="2" a="1"/>
  <c r="N161" i="2" s="1"/>
  <c r="F297" i="3"/>
  <c r="N297" i="3" a="1"/>
  <c r="N297" i="3" s="1"/>
  <c r="E141" i="5"/>
  <c r="L141" i="5" s="1"/>
  <c r="O161" i="2" l="1"/>
  <c r="T161" i="2"/>
  <c r="T297" i="3"/>
  <c r="U297" i="3" s="1"/>
  <c r="V297" i="3" s="1"/>
  <c r="O297" i="3"/>
  <c r="N141" i="5" a="1"/>
  <c r="N141" i="5" s="1"/>
  <c r="F141" i="5"/>
  <c r="L200" i="2"/>
  <c r="C161" i="2" l="1"/>
  <c r="G161" i="2" s="1"/>
  <c r="U161" i="2"/>
  <c r="V161" i="2" s="1"/>
  <c r="P297" i="3"/>
  <c r="Q297" i="3" s="1"/>
  <c r="R297" i="3" s="1" a="1"/>
  <c r="R297" i="3" s="1"/>
  <c r="E298" i="3" s="1"/>
  <c r="L298" i="3" s="1"/>
  <c r="H298" i="3" s="1"/>
  <c r="O141" i="5"/>
  <c r="T141" i="5"/>
  <c r="D162" i="2" l="1"/>
  <c r="K162" i="2" s="1"/>
  <c r="P161" i="2"/>
  <c r="Q161" i="2" s="1"/>
  <c r="N298" i="3" a="1"/>
  <c r="N298" i="3" s="1"/>
  <c r="F298" i="3"/>
  <c r="C141" i="5"/>
  <c r="G141" i="5" s="1"/>
  <c r="U141" i="5"/>
  <c r="V141" i="5" s="1"/>
  <c r="H161" i="2" l="1"/>
  <c r="R161" i="2" a="1"/>
  <c r="R161" i="2" s="1"/>
  <c r="M162" i="2" a="1"/>
  <c r="M162" i="2" s="1"/>
  <c r="T298" i="3"/>
  <c r="U298" i="3" s="1"/>
  <c r="V298" i="3" s="1"/>
  <c r="O298" i="3"/>
  <c r="P141" i="5"/>
  <c r="Q141" i="5" s="1"/>
  <c r="D142" i="5"/>
  <c r="K142" i="5" s="1"/>
  <c r="E162" i="2" l="1"/>
  <c r="L162" i="2" s="1"/>
  <c r="P298" i="3"/>
  <c r="Q298" i="3" s="1"/>
  <c r="R298" i="3" s="1" a="1"/>
  <c r="R298" i="3" s="1"/>
  <c r="E299" i="3" s="1"/>
  <c r="L299" i="3" s="1"/>
  <c r="H299" i="3" s="1"/>
  <c r="M142" i="5" a="1"/>
  <c r="M142" i="5" s="1"/>
  <c r="R141" i="5" a="1"/>
  <c r="R141" i="5" s="1"/>
  <c r="H141" i="5"/>
  <c r="N162" i="2" l="1" a="1"/>
  <c r="N162" i="2" s="1"/>
  <c r="F162" i="2"/>
  <c r="N299" i="3" a="1"/>
  <c r="N299" i="3" s="1"/>
  <c r="F299" i="3"/>
  <c r="E142" i="5"/>
  <c r="L142" i="5" s="1"/>
  <c r="T162" i="2" l="1"/>
  <c r="O162" i="2"/>
  <c r="T299" i="3"/>
  <c r="U299" i="3" s="1"/>
  <c r="V299" i="3" s="1"/>
  <c r="O299" i="3"/>
  <c r="N142" i="5" a="1"/>
  <c r="N142" i="5" s="1"/>
  <c r="F142" i="5"/>
  <c r="C162" i="2" l="1"/>
  <c r="G162" i="2" s="1"/>
  <c r="U162" i="2"/>
  <c r="V162" i="2" s="1"/>
  <c r="P299" i="3"/>
  <c r="Q299" i="3" s="1"/>
  <c r="R299" i="3" s="1" a="1"/>
  <c r="R299" i="3" s="1"/>
  <c r="E300" i="3" s="1"/>
  <c r="L300" i="3" s="1"/>
  <c r="H300" i="3" s="1"/>
  <c r="T142" i="5"/>
  <c r="O142" i="5"/>
  <c r="S208" i="2"/>
  <c r="D163" i="2" l="1"/>
  <c r="K163" i="2" s="1"/>
  <c r="P162" i="2"/>
  <c r="Q162" i="2" s="1"/>
  <c r="N300" i="3" a="1"/>
  <c r="N300" i="3" s="1"/>
  <c r="F300" i="3"/>
  <c r="C142" i="5"/>
  <c r="G142" i="5" s="1"/>
  <c r="D143" i="5" s="1"/>
  <c r="K143" i="5" s="1"/>
  <c r="U142" i="5"/>
  <c r="V142" i="5" s="1"/>
  <c r="R162" i="2" l="1" a="1"/>
  <c r="R162" i="2" s="1"/>
  <c r="H162" i="2"/>
  <c r="M163" i="2" a="1"/>
  <c r="M163" i="2" s="1"/>
  <c r="T300" i="3"/>
  <c r="U300" i="3" s="1"/>
  <c r="V300" i="3" s="1"/>
  <c r="O300" i="3"/>
  <c r="P300" i="3" s="1"/>
  <c r="Q300" i="3" s="1"/>
  <c r="R300" i="3" s="1" a="1"/>
  <c r="R300" i="3" s="1"/>
  <c r="E301" i="3" s="1"/>
  <c r="L301" i="3" s="1"/>
  <c r="H301" i="3" s="1"/>
  <c r="M143" i="5" a="1"/>
  <c r="M143" i="5" s="1"/>
  <c r="P142" i="5"/>
  <c r="Q142" i="5" s="1"/>
  <c r="S209" i="2"/>
  <c r="E163" i="2" l="1"/>
  <c r="L163" i="2" s="1"/>
  <c r="N163" i="2" a="1"/>
  <c r="N163" i="2" s="1"/>
  <c r="T163" i="2" s="1"/>
  <c r="F163" i="2"/>
  <c r="F301" i="3"/>
  <c r="N301" i="3" a="1"/>
  <c r="N301" i="3" s="1"/>
  <c r="R142" i="5" a="1"/>
  <c r="R142" i="5" s="1"/>
  <c r="H142" i="5"/>
  <c r="S210" i="2"/>
  <c r="U163" i="2" l="1"/>
  <c r="V163" i="2" s="1"/>
  <c r="C163" i="2"/>
  <c r="G163" i="2" s="1"/>
  <c r="O163" i="2"/>
  <c r="O301" i="3"/>
  <c r="T301" i="3"/>
  <c r="U301" i="3" s="1"/>
  <c r="V301" i="3" s="1"/>
  <c r="E143" i="5"/>
  <c r="L143" i="5" s="1"/>
  <c r="D164" i="2" l="1"/>
  <c r="K164" i="2" s="1"/>
  <c r="P163" i="2"/>
  <c r="Q163" i="2" s="1"/>
  <c r="P301" i="3"/>
  <c r="Q301" i="3" s="1"/>
  <c r="R301" i="3" s="1" a="1"/>
  <c r="R301" i="3" s="1"/>
  <c r="E302" i="3" s="1"/>
  <c r="L302" i="3" s="1"/>
  <c r="H302" i="3" s="1"/>
  <c r="N143" i="5" a="1"/>
  <c r="N143" i="5" s="1"/>
  <c r="F143" i="5"/>
  <c r="S211" i="2"/>
  <c r="R163" i="2" l="1" a="1"/>
  <c r="R163" i="2" s="1"/>
  <c r="H163" i="2"/>
  <c r="M164" i="2" a="1"/>
  <c r="M164" i="2" s="1"/>
  <c r="F302" i="3"/>
  <c r="N302" i="3" a="1"/>
  <c r="N302" i="3" s="1"/>
  <c r="O143" i="5"/>
  <c r="T143" i="5"/>
  <c r="E164" i="2" l="1"/>
  <c r="L164" i="2" s="1"/>
  <c r="F164" i="2"/>
  <c r="N164" i="2" a="1"/>
  <c r="N164" i="2" s="1"/>
  <c r="T164" i="2" s="1"/>
  <c r="T302" i="3"/>
  <c r="U302" i="3" s="1"/>
  <c r="V302" i="3" s="1"/>
  <c r="O302" i="3"/>
  <c r="C143" i="5"/>
  <c r="G143" i="5" s="1"/>
  <c r="U143" i="5"/>
  <c r="V143" i="5" s="1"/>
  <c r="U164" i="2" l="1"/>
  <c r="V164" i="2" s="1"/>
  <c r="C164" i="2"/>
  <c r="G164" i="2" s="1"/>
  <c r="O164" i="2"/>
  <c r="P302" i="3"/>
  <c r="Q302" i="3" s="1"/>
  <c r="R302" i="3" s="1" a="1"/>
  <c r="R302" i="3" s="1"/>
  <c r="E303" i="3" s="1"/>
  <c r="L303" i="3" s="1"/>
  <c r="H303" i="3" s="1"/>
  <c r="P143" i="5"/>
  <c r="Q143" i="5" s="1"/>
  <c r="D144" i="5"/>
  <c r="K144" i="5" s="1"/>
  <c r="D165" i="2" l="1"/>
  <c r="P164" i="2"/>
  <c r="Q164" i="2" s="1"/>
  <c r="N303" i="3" a="1"/>
  <c r="N303" i="3" s="1"/>
  <c r="F303" i="3"/>
  <c r="M144" i="5" a="1"/>
  <c r="M144" i="5" s="1"/>
  <c r="R143" i="5" a="1"/>
  <c r="R143" i="5" s="1"/>
  <c r="H143" i="5"/>
  <c r="H164" i="2" l="1"/>
  <c r="R164" i="2" a="1"/>
  <c r="R164" i="2" s="1"/>
  <c r="M165" i="2" a="1"/>
  <c r="M165" i="2" s="1"/>
  <c r="S165" i="2" s="1"/>
  <c r="T303" i="3"/>
  <c r="U303" i="3" s="1"/>
  <c r="V303" i="3" s="1"/>
  <c r="O303" i="3"/>
  <c r="E144" i="5"/>
  <c r="L144" i="5" s="1"/>
  <c r="E165" i="2" l="1"/>
  <c r="P303" i="3"/>
  <c r="Q303" i="3" s="1"/>
  <c r="R303" i="3" s="1" a="1"/>
  <c r="R303" i="3" s="1"/>
  <c r="E304" i="3" s="1"/>
  <c r="L304" i="3" s="1"/>
  <c r="H304" i="3" s="1"/>
  <c r="N144" i="5" a="1"/>
  <c r="N144" i="5" s="1"/>
  <c r="F144" i="5"/>
  <c r="F165" i="2" l="1"/>
  <c r="N165" i="2" a="1"/>
  <c r="N165" i="2" s="1"/>
  <c r="F304" i="3"/>
  <c r="N304" i="3" a="1"/>
  <c r="N304" i="3" s="1"/>
  <c r="T144" i="5"/>
  <c r="O144" i="5"/>
  <c r="S184" i="2"/>
  <c r="T165" i="2" l="1"/>
  <c r="O165" i="2"/>
  <c r="T304" i="3"/>
  <c r="U304" i="3" s="1"/>
  <c r="V304" i="3" s="1"/>
  <c r="O304" i="3"/>
  <c r="P304" i="3" s="1"/>
  <c r="Q304" i="3" s="1"/>
  <c r="R304" i="3" s="1" a="1"/>
  <c r="R304" i="3" s="1"/>
  <c r="E305" i="3" s="1"/>
  <c r="L305" i="3" s="1"/>
  <c r="H305" i="3" s="1"/>
  <c r="C144" i="5"/>
  <c r="G144" i="5" s="1"/>
  <c r="U144" i="5"/>
  <c r="V144" i="5" s="1"/>
  <c r="C165" i="2" l="1"/>
  <c r="G165" i="2" s="1"/>
  <c r="U165" i="2"/>
  <c r="V165" i="2" s="1"/>
  <c r="N305" i="3" a="1"/>
  <c r="N305" i="3" s="1"/>
  <c r="F305" i="3"/>
  <c r="P144" i="5"/>
  <c r="Q144" i="5" s="1"/>
  <c r="D145" i="5"/>
  <c r="K145" i="5" s="1"/>
  <c r="D166" i="2" l="1"/>
  <c r="K166" i="2" s="1"/>
  <c r="P165" i="2"/>
  <c r="Q165" i="2" s="1"/>
  <c r="O305" i="3"/>
  <c r="T305" i="3"/>
  <c r="U305" i="3" s="1"/>
  <c r="V305" i="3" s="1"/>
  <c r="M145" i="5" a="1"/>
  <c r="M145" i="5" s="1"/>
  <c r="H144" i="5"/>
  <c r="R144" i="5" a="1"/>
  <c r="R144" i="5" s="1"/>
  <c r="R165" i="2" l="1" a="1"/>
  <c r="R165" i="2" s="1"/>
  <c r="H165" i="2"/>
  <c r="M166" i="2" a="1"/>
  <c r="M166" i="2" s="1"/>
  <c r="P305" i="3"/>
  <c r="Q305" i="3" s="1"/>
  <c r="R305" i="3" s="1" a="1"/>
  <c r="R305" i="3" s="1"/>
  <c r="E306" i="3" s="1"/>
  <c r="L306" i="3" s="1"/>
  <c r="H306" i="3" s="1"/>
  <c r="E145" i="5"/>
  <c r="L145" i="5" s="1"/>
  <c r="E166" i="2" l="1"/>
  <c r="L166" i="2" s="1"/>
  <c r="F306" i="3"/>
  <c r="N306" i="3" a="1"/>
  <c r="N306" i="3" s="1"/>
  <c r="N145" i="5" a="1"/>
  <c r="N145" i="5" s="1"/>
  <c r="F145" i="5"/>
  <c r="N166" i="2" l="1" a="1"/>
  <c r="N166" i="2" s="1"/>
  <c r="F166" i="2"/>
  <c r="T306" i="3"/>
  <c r="U306" i="3" s="1"/>
  <c r="V306" i="3" s="1"/>
  <c r="O306" i="3"/>
  <c r="O145" i="5"/>
  <c r="T145" i="5"/>
  <c r="T166" i="2" l="1"/>
  <c r="O166" i="2"/>
  <c r="P306" i="3"/>
  <c r="Q306" i="3" s="1"/>
  <c r="R306" i="3" s="1" a="1"/>
  <c r="R306" i="3" s="1"/>
  <c r="E307" i="3" s="1"/>
  <c r="L307" i="3" s="1"/>
  <c r="H307" i="3" s="1"/>
  <c r="C145" i="5"/>
  <c r="G145" i="5" s="1"/>
  <c r="U145" i="5"/>
  <c r="V145" i="5" s="1"/>
  <c r="U166" i="2" l="1"/>
  <c r="V166" i="2" s="1"/>
  <c r="C166" i="2"/>
  <c r="G166" i="2" s="1"/>
  <c r="F307" i="3"/>
  <c r="N307" i="3" a="1"/>
  <c r="N307" i="3" s="1"/>
  <c r="P145" i="5"/>
  <c r="Q145" i="5" s="1"/>
  <c r="D146" i="5"/>
  <c r="K146" i="5" s="1"/>
  <c r="D167" i="2" l="1"/>
  <c r="K167" i="2" s="1"/>
  <c r="P166" i="2"/>
  <c r="Q166" i="2" s="1"/>
  <c r="T307" i="3"/>
  <c r="U307" i="3" s="1"/>
  <c r="V307" i="3" s="1"/>
  <c r="O307" i="3"/>
  <c r="M146" i="5" a="1"/>
  <c r="M146" i="5" s="1"/>
  <c r="H145" i="5"/>
  <c r="R145" i="5" a="1"/>
  <c r="R145" i="5" s="1"/>
  <c r="H166" i="2" l="1"/>
  <c r="R166" i="2" a="1"/>
  <c r="R166" i="2" s="1"/>
  <c r="M167" i="2" a="1"/>
  <c r="M167" i="2" s="1"/>
  <c r="P307" i="3"/>
  <c r="Q307" i="3" s="1"/>
  <c r="R307" i="3" s="1" a="1"/>
  <c r="R307" i="3" s="1"/>
  <c r="E308" i="3" s="1"/>
  <c r="L308" i="3" s="1"/>
  <c r="H308" i="3" s="1"/>
  <c r="E146" i="5"/>
  <c r="L146" i="5" s="1"/>
  <c r="E167" i="2" l="1"/>
  <c r="N167" i="2" a="1"/>
  <c r="N167" i="2" s="1"/>
  <c r="T167" i="2" s="1"/>
  <c r="U167" i="2" s="1"/>
  <c r="V167" i="2" s="1"/>
  <c r="L167" i="2"/>
  <c r="F167" i="2"/>
  <c r="F308" i="3"/>
  <c r="N308" i="3" a="1"/>
  <c r="N308" i="3" s="1"/>
  <c r="N146" i="5" a="1"/>
  <c r="N146" i="5" s="1"/>
  <c r="F146" i="5"/>
  <c r="L207" i="2"/>
  <c r="C167" i="2" l="1"/>
  <c r="G167" i="2" s="1"/>
  <c r="O167" i="2"/>
  <c r="P167" i="2" s="1"/>
  <c r="Q167" i="2" s="1"/>
  <c r="D168" i="2"/>
  <c r="K168" i="2" s="1"/>
  <c r="T308" i="3"/>
  <c r="U308" i="3" s="1"/>
  <c r="V308" i="3" s="1"/>
  <c r="O308" i="3"/>
  <c r="O146" i="5"/>
  <c r="T146" i="5"/>
  <c r="R167" i="2" l="1" a="1"/>
  <c r="R167" i="2" s="1"/>
  <c r="H167" i="2"/>
  <c r="M168" i="2" a="1"/>
  <c r="M168" i="2" s="1"/>
  <c r="P308" i="3"/>
  <c r="Q308" i="3" s="1"/>
  <c r="R308" i="3" s="1" a="1"/>
  <c r="R308" i="3" s="1"/>
  <c r="E309" i="3" s="1"/>
  <c r="L309" i="3" s="1"/>
  <c r="H309" i="3" s="1"/>
  <c r="C146" i="5"/>
  <c r="G146" i="5" s="1"/>
  <c r="D147" i="5" s="1"/>
  <c r="K147" i="5" s="1"/>
  <c r="U146" i="5"/>
  <c r="V146" i="5" s="1"/>
  <c r="P146" i="5"/>
  <c r="Q146" i="5" s="1"/>
  <c r="E168" i="2" l="1"/>
  <c r="L168" i="2" s="1"/>
  <c r="N168" i="2" a="1"/>
  <c r="N168" i="2" s="1"/>
  <c r="F168" i="2"/>
  <c r="F309" i="3"/>
  <c r="N309" i="3" a="1"/>
  <c r="N309" i="3" s="1"/>
  <c r="R146" i="5" a="1"/>
  <c r="R146" i="5" s="1"/>
  <c r="H146" i="5"/>
  <c r="M147" i="5" a="1"/>
  <c r="M147" i="5" s="1"/>
  <c r="S147" i="5" s="1"/>
  <c r="O168" i="2" l="1"/>
  <c r="T168" i="2"/>
  <c r="T309" i="3"/>
  <c r="U309" i="3" s="1"/>
  <c r="V309" i="3" s="1"/>
  <c r="O309" i="3"/>
  <c r="E147" i="5"/>
  <c r="L147" i="5" s="1"/>
  <c r="N147" i="5" a="1"/>
  <c r="N147" i="5" s="1"/>
  <c r="F147" i="5"/>
  <c r="C168" i="2" l="1"/>
  <c r="G168" i="2" s="1"/>
  <c r="U168" i="2"/>
  <c r="V168" i="2" s="1"/>
  <c r="P309" i="3"/>
  <c r="Q309" i="3" s="1"/>
  <c r="R309" i="3" s="1" a="1"/>
  <c r="R309" i="3" s="1"/>
  <c r="E310" i="3" s="1"/>
  <c r="L310" i="3" s="1"/>
  <c r="H310" i="3" s="1"/>
  <c r="O147" i="5"/>
  <c r="T147" i="5"/>
  <c r="S215" i="2"/>
  <c r="P168" i="2" l="1"/>
  <c r="Q168" i="2" s="1"/>
  <c r="D169" i="2"/>
  <c r="K169" i="2" s="1"/>
  <c r="N310" i="3" a="1"/>
  <c r="N310" i="3" s="1"/>
  <c r="F310" i="3"/>
  <c r="C147" i="5"/>
  <c r="G147" i="5" s="1"/>
  <c r="U147" i="5"/>
  <c r="V147" i="5" s="1"/>
  <c r="S216" i="2"/>
  <c r="M169" i="2" l="1" a="1"/>
  <c r="M169" i="2" s="1"/>
  <c r="R168" i="2" a="1"/>
  <c r="R168" i="2" s="1"/>
  <c r="H168" i="2"/>
  <c r="T310" i="3"/>
  <c r="U310" i="3" s="1"/>
  <c r="V310" i="3" s="1"/>
  <c r="O310" i="3"/>
  <c r="P147" i="5"/>
  <c r="Q147" i="5" s="1"/>
  <c r="D148" i="5"/>
  <c r="K148" i="5" s="1"/>
  <c r="S217" i="2"/>
  <c r="E169" i="2" l="1"/>
  <c r="L169" i="2" s="1"/>
  <c r="P310" i="3"/>
  <c r="Q310" i="3" s="1"/>
  <c r="R310" i="3" s="1" a="1"/>
  <c r="R310" i="3" s="1"/>
  <c r="E311" i="3" s="1"/>
  <c r="L311" i="3" s="1"/>
  <c r="H311" i="3" s="1"/>
  <c r="M148" i="5" a="1"/>
  <c r="M148" i="5" s="1"/>
  <c r="R147" i="5" a="1"/>
  <c r="R147" i="5" s="1"/>
  <c r="H147" i="5"/>
  <c r="S212" i="2"/>
  <c r="F169" i="2" l="1"/>
  <c r="N169" i="2" a="1"/>
  <c r="N169" i="2" s="1"/>
  <c r="F311" i="3"/>
  <c r="N311" i="3" a="1"/>
  <c r="N311" i="3" s="1"/>
  <c r="E148" i="5"/>
  <c r="L148" i="5" s="1"/>
  <c r="S218" i="2"/>
  <c r="T169" i="2" l="1"/>
  <c r="O169" i="2"/>
  <c r="T311" i="3"/>
  <c r="U311" i="3" s="1"/>
  <c r="V311" i="3" s="1"/>
  <c r="O311" i="3"/>
  <c r="N148" i="5" a="1"/>
  <c r="N148" i="5" s="1"/>
  <c r="F148" i="5"/>
  <c r="C169" i="2" l="1"/>
  <c r="G169" i="2" s="1"/>
  <c r="U169" i="2"/>
  <c r="V169" i="2" s="1"/>
  <c r="P311" i="3"/>
  <c r="Q311" i="3" s="1"/>
  <c r="R311" i="3" s="1" a="1"/>
  <c r="R311" i="3" s="1"/>
  <c r="E312" i="3" s="1"/>
  <c r="L312" i="3" s="1"/>
  <c r="H312" i="3" s="1"/>
  <c r="T148" i="5"/>
  <c r="O148" i="5"/>
  <c r="D170" i="2" l="1"/>
  <c r="K170" i="2" s="1"/>
  <c r="P169" i="2"/>
  <c r="Q169" i="2" s="1"/>
  <c r="F312" i="3"/>
  <c r="N312" i="3" a="1"/>
  <c r="N312" i="3" s="1"/>
  <c r="C148" i="5"/>
  <c r="G148" i="5" s="1"/>
  <c r="D149" i="5" s="1"/>
  <c r="K149" i="5" s="1"/>
  <c r="U148" i="5"/>
  <c r="V148" i="5" s="1"/>
  <c r="P148" i="5"/>
  <c r="Q148" i="5" s="1"/>
  <c r="R169" i="2" l="1" a="1"/>
  <c r="R169" i="2" s="1"/>
  <c r="H169" i="2"/>
  <c r="M170" i="2" a="1"/>
  <c r="M170" i="2" s="1"/>
  <c r="T312" i="3"/>
  <c r="U312" i="3" s="1"/>
  <c r="V312" i="3" s="1"/>
  <c r="O312" i="3"/>
  <c r="P312" i="3" s="1"/>
  <c r="Q312" i="3" s="1"/>
  <c r="R312" i="3" s="1" a="1"/>
  <c r="R312" i="3" s="1"/>
  <c r="E313" i="3" s="1"/>
  <c r="L313" i="3" s="1"/>
  <c r="H313" i="3" s="1"/>
  <c r="H148" i="5"/>
  <c r="R148" i="5" a="1"/>
  <c r="R148" i="5" s="1"/>
  <c r="M149" i="5" a="1"/>
  <c r="M149" i="5" s="1"/>
  <c r="E170" i="2" l="1"/>
  <c r="L170" i="2" s="1"/>
  <c r="N313" i="3" a="1"/>
  <c r="N313" i="3" s="1"/>
  <c r="F313" i="3"/>
  <c r="E149" i="5"/>
  <c r="L149" i="5" s="1"/>
  <c r="F170" i="2" l="1"/>
  <c r="N170" i="2" a="1"/>
  <c r="N170" i="2" s="1"/>
  <c r="O313" i="3"/>
  <c r="T313" i="3"/>
  <c r="U313" i="3" s="1"/>
  <c r="V313" i="3" s="1"/>
  <c r="N149" i="5" a="1"/>
  <c r="N149" i="5" s="1"/>
  <c r="F149" i="5"/>
  <c r="O170" i="2" l="1"/>
  <c r="T170" i="2"/>
  <c r="P313" i="3"/>
  <c r="Q313" i="3" s="1"/>
  <c r="R313" i="3" s="1" a="1"/>
  <c r="R313" i="3" s="1"/>
  <c r="E314" i="3" s="1"/>
  <c r="L314" i="3" s="1"/>
  <c r="H314" i="3" s="1"/>
  <c r="O149" i="5"/>
  <c r="T149" i="5"/>
  <c r="U170" i="2" l="1"/>
  <c r="V170" i="2" s="1"/>
  <c r="C170" i="2"/>
  <c r="G170" i="2" s="1"/>
  <c r="F314" i="3"/>
  <c r="N314" i="3" a="1"/>
  <c r="N314" i="3" s="1"/>
  <c r="C149" i="5"/>
  <c r="G149" i="5" s="1"/>
  <c r="U149" i="5"/>
  <c r="V149" i="5" s="1"/>
  <c r="D171" i="2" l="1"/>
  <c r="K171" i="2" s="1"/>
  <c r="P170" i="2"/>
  <c r="Q170" i="2" s="1"/>
  <c r="T314" i="3"/>
  <c r="U314" i="3" s="1"/>
  <c r="V314" i="3" s="1"/>
  <c r="O314" i="3"/>
  <c r="P149" i="5"/>
  <c r="Q149" i="5" s="1"/>
  <c r="D150" i="5"/>
  <c r="K150" i="5" s="1"/>
  <c r="R170" i="2" l="1" a="1"/>
  <c r="R170" i="2" s="1"/>
  <c r="H170" i="2"/>
  <c r="M171" i="2" a="1"/>
  <c r="M171" i="2" s="1"/>
  <c r="P314" i="3"/>
  <c r="Q314" i="3" s="1"/>
  <c r="R314" i="3" s="1" a="1"/>
  <c r="R314" i="3" s="1"/>
  <c r="E315" i="3" s="1"/>
  <c r="L315" i="3" s="1"/>
  <c r="H315" i="3" s="1"/>
  <c r="M150" i="5" a="1"/>
  <c r="M150" i="5" s="1"/>
  <c r="R149" i="5" a="1"/>
  <c r="R149" i="5" s="1"/>
  <c r="H149" i="5"/>
  <c r="E171" i="2" l="1"/>
  <c r="L171" i="2" s="1"/>
  <c r="N171" i="2" a="1"/>
  <c r="N171" i="2" s="1"/>
  <c r="T171" i="2" s="1"/>
  <c r="U171" i="2" s="1"/>
  <c r="V171" i="2" s="1"/>
  <c r="F315" i="3"/>
  <c r="N315" i="3" a="1"/>
  <c r="N315" i="3" s="1"/>
  <c r="E150" i="5"/>
  <c r="L150" i="5" s="1"/>
  <c r="F171" i="2" l="1"/>
  <c r="C171" i="2"/>
  <c r="G171" i="2" s="1"/>
  <c r="O171" i="2"/>
  <c r="D172" i="2"/>
  <c r="P171" i="2"/>
  <c r="Q171" i="2" s="1"/>
  <c r="T315" i="3"/>
  <c r="U315" i="3" s="1"/>
  <c r="V315" i="3" s="1"/>
  <c r="O315" i="3"/>
  <c r="P315" i="3" s="1"/>
  <c r="Q315" i="3" s="1"/>
  <c r="R315" i="3" s="1" a="1"/>
  <c r="R315" i="3" s="1"/>
  <c r="E316" i="3" s="1"/>
  <c r="L316" i="3" s="1"/>
  <c r="H316" i="3" s="1"/>
  <c r="F150" i="5"/>
  <c r="N150" i="5" a="1"/>
  <c r="N150" i="5" s="1"/>
  <c r="M172" i="2" l="1" a="1"/>
  <c r="M172" i="2" s="1"/>
  <c r="S172" i="2" s="1"/>
  <c r="R171" i="2" a="1"/>
  <c r="R171" i="2" s="1"/>
  <c r="H171" i="2"/>
  <c r="N316" i="3" a="1"/>
  <c r="N316" i="3" s="1"/>
  <c r="F316" i="3"/>
  <c r="T150" i="5"/>
  <c r="O150" i="5"/>
  <c r="E172" i="2" l="1"/>
  <c r="O316" i="3"/>
  <c r="T316" i="3"/>
  <c r="U316" i="3" s="1"/>
  <c r="V316" i="3" s="1"/>
  <c r="C150" i="5"/>
  <c r="G150" i="5" s="1"/>
  <c r="D151" i="5" s="1"/>
  <c r="K151" i="5" s="1"/>
  <c r="U150" i="5"/>
  <c r="V150" i="5" s="1"/>
  <c r="N172" i="2" l="1" a="1"/>
  <c r="N172" i="2" s="1"/>
  <c r="F172" i="2"/>
  <c r="P150" i="5"/>
  <c r="Q150" i="5" s="1"/>
  <c r="P316" i="3"/>
  <c r="Q316" i="3" s="1"/>
  <c r="R316" i="3" s="1" a="1"/>
  <c r="R316" i="3" s="1"/>
  <c r="E317" i="3" s="1"/>
  <c r="L317" i="3" s="1"/>
  <c r="H317" i="3" s="1"/>
  <c r="H150" i="5"/>
  <c r="R150" i="5" a="1"/>
  <c r="R150" i="5" s="1"/>
  <c r="M151" i="5" a="1"/>
  <c r="M151" i="5" s="1"/>
  <c r="T172" i="2" l="1"/>
  <c r="O172" i="2"/>
  <c r="N317" i="3" a="1"/>
  <c r="N317" i="3" s="1"/>
  <c r="F317" i="3"/>
  <c r="E151" i="5"/>
  <c r="C172" i="2" l="1"/>
  <c r="G172" i="2" s="1"/>
  <c r="U172" i="2"/>
  <c r="V172" i="2" s="1"/>
  <c r="T317" i="3"/>
  <c r="U317" i="3" s="1"/>
  <c r="V317" i="3" s="1"/>
  <c r="O317" i="3"/>
  <c r="P317" i="3" s="1"/>
  <c r="Q317" i="3" s="1"/>
  <c r="R317" i="3" s="1" a="1"/>
  <c r="R317" i="3" s="1"/>
  <c r="E318" i="3" s="1"/>
  <c r="L318" i="3" s="1"/>
  <c r="H318" i="3" s="1"/>
  <c r="L151" i="5"/>
  <c r="N151" i="5" a="1"/>
  <c r="N151" i="5" s="1"/>
  <c r="F151" i="5"/>
  <c r="P172" i="2" l="1"/>
  <c r="Q172" i="2" s="1"/>
  <c r="D173" i="2"/>
  <c r="K173" i="2" s="1"/>
  <c r="N318" i="3" a="1"/>
  <c r="N318" i="3" s="1"/>
  <c r="F318" i="3"/>
  <c r="T151" i="5"/>
  <c r="O151" i="5"/>
  <c r="M173" i="2" l="1" a="1"/>
  <c r="M173" i="2" s="1"/>
  <c r="R172" i="2" a="1"/>
  <c r="R172" i="2" s="1"/>
  <c r="H172" i="2"/>
  <c r="O318" i="3"/>
  <c r="P318" i="3" s="1"/>
  <c r="Q318" i="3" s="1"/>
  <c r="R318" i="3" s="1" a="1"/>
  <c r="R318" i="3" s="1"/>
  <c r="E319" i="3" s="1"/>
  <c r="L319" i="3" s="1"/>
  <c r="H319" i="3" s="1"/>
  <c r="T318" i="3"/>
  <c r="U318" i="3" s="1"/>
  <c r="V318" i="3" s="1"/>
  <c r="C151" i="5"/>
  <c r="G151" i="5" s="1"/>
  <c r="U151" i="5"/>
  <c r="V151" i="5" s="1"/>
  <c r="L214" i="2"/>
  <c r="E173" i="2" l="1"/>
  <c r="L173" i="2" s="1"/>
  <c r="N319" i="3" a="1"/>
  <c r="N319" i="3" s="1"/>
  <c r="F319" i="3"/>
  <c r="P151" i="5"/>
  <c r="Q151" i="5" s="1"/>
  <c r="D152" i="5"/>
  <c r="K152" i="5" s="1"/>
  <c r="F173" i="2" l="1"/>
  <c r="N173" i="2" a="1"/>
  <c r="N173" i="2" s="1"/>
  <c r="O319" i="3"/>
  <c r="P319" i="3" s="1"/>
  <c r="Q319" i="3" s="1"/>
  <c r="R319" i="3" s="1" a="1"/>
  <c r="R319" i="3" s="1"/>
  <c r="E320" i="3" s="1"/>
  <c r="L320" i="3" s="1"/>
  <c r="H320" i="3" s="1"/>
  <c r="T319" i="3"/>
  <c r="U319" i="3" s="1"/>
  <c r="V319" i="3" s="1"/>
  <c r="M152" i="5" a="1"/>
  <c r="M152" i="5" s="1"/>
  <c r="R151" i="5" a="1"/>
  <c r="R151" i="5" s="1"/>
  <c r="H151" i="5"/>
  <c r="T173" i="2" l="1"/>
  <c r="O173" i="2"/>
  <c r="F320" i="3"/>
  <c r="N320" i="3" a="1"/>
  <c r="N320" i="3" s="1"/>
  <c r="E152" i="5"/>
  <c r="S192" i="2"/>
  <c r="C173" i="2" l="1"/>
  <c r="G173" i="2" s="1"/>
  <c r="U173" i="2"/>
  <c r="V173" i="2" s="1"/>
  <c r="O320" i="3"/>
  <c r="P320" i="3" s="1"/>
  <c r="Q320" i="3" s="1"/>
  <c r="R320" i="3" s="1" a="1"/>
  <c r="R320" i="3" s="1"/>
  <c r="E321" i="3" s="1"/>
  <c r="L321" i="3" s="1"/>
  <c r="H321" i="3" s="1"/>
  <c r="T320" i="3"/>
  <c r="U320" i="3" s="1"/>
  <c r="V320" i="3" s="1"/>
  <c r="L152" i="5"/>
  <c r="N152" i="5" a="1"/>
  <c r="N152" i="5" s="1"/>
  <c r="F152" i="5"/>
  <c r="P173" i="2" l="1"/>
  <c r="Q173" i="2" s="1"/>
  <c r="D174" i="2"/>
  <c r="K174" i="2" s="1"/>
  <c r="N321" i="3" a="1"/>
  <c r="N321" i="3" s="1"/>
  <c r="F321" i="3"/>
  <c r="O152" i="5"/>
  <c r="T152" i="5"/>
  <c r="S222" i="2"/>
  <c r="M174" i="2" l="1" a="1"/>
  <c r="M174" i="2" s="1"/>
  <c r="R173" i="2" a="1"/>
  <c r="R173" i="2" s="1"/>
  <c r="H173" i="2"/>
  <c r="O321" i="3"/>
  <c r="P321" i="3" s="1"/>
  <c r="Q321" i="3" s="1"/>
  <c r="R321" i="3" s="1" a="1"/>
  <c r="R321" i="3" s="1"/>
  <c r="E322" i="3" s="1"/>
  <c r="L322" i="3" s="1"/>
  <c r="H322" i="3" s="1"/>
  <c r="T321" i="3"/>
  <c r="U321" i="3" s="1"/>
  <c r="V321" i="3" s="1"/>
  <c r="C152" i="5"/>
  <c r="G152" i="5" s="1"/>
  <c r="U152" i="5"/>
  <c r="V152" i="5" s="1"/>
  <c r="S223" i="2"/>
  <c r="E174" i="2" l="1"/>
  <c r="L174" i="2" s="1"/>
  <c r="N322" i="3" a="1"/>
  <c r="N322" i="3" s="1"/>
  <c r="F322" i="3"/>
  <c r="P152" i="5"/>
  <c r="Q152" i="5" s="1"/>
  <c r="D153" i="5"/>
  <c r="K153" i="5" s="1"/>
  <c r="N174" i="2" l="1" a="1"/>
  <c r="N174" i="2" s="1"/>
  <c r="F174" i="2"/>
  <c r="O322" i="3"/>
  <c r="T322" i="3"/>
  <c r="U322" i="3" s="1"/>
  <c r="V322" i="3" s="1"/>
  <c r="H152" i="5"/>
  <c r="R152" i="5" a="1"/>
  <c r="R152" i="5" s="1"/>
  <c r="M153" i="5" a="1"/>
  <c r="M153" i="5" s="1"/>
  <c r="S224" i="2"/>
  <c r="T174" i="2" l="1"/>
  <c r="O174" i="2"/>
  <c r="P322" i="3"/>
  <c r="Q322" i="3" s="1"/>
  <c r="R322" i="3" s="1" a="1"/>
  <c r="R322" i="3" s="1"/>
  <c r="E323" i="3" s="1"/>
  <c r="L323" i="3" s="1"/>
  <c r="H323" i="3" s="1"/>
  <c r="E153" i="5"/>
  <c r="L153" i="5" s="1"/>
  <c r="S225" i="2"/>
  <c r="C174" i="2" l="1"/>
  <c r="G174" i="2" s="1"/>
  <c r="U174" i="2"/>
  <c r="V174" i="2" s="1"/>
  <c r="N323" i="3" a="1"/>
  <c r="N323" i="3" s="1"/>
  <c r="F323" i="3"/>
  <c r="N153" i="5" a="1"/>
  <c r="N153" i="5" s="1"/>
  <c r="F153" i="5"/>
  <c r="D175" i="2" l="1"/>
  <c r="K175" i="2" s="1"/>
  <c r="P174" i="2"/>
  <c r="Q174" i="2" s="1"/>
  <c r="T323" i="3"/>
  <c r="U323" i="3" s="1"/>
  <c r="V323" i="3" s="1"/>
  <c r="O323" i="3"/>
  <c r="P323" i="3" s="1"/>
  <c r="Q323" i="3" s="1"/>
  <c r="R323" i="3" s="1" a="1"/>
  <c r="R323" i="3" s="1"/>
  <c r="E324" i="3" s="1"/>
  <c r="L324" i="3" s="1"/>
  <c r="H324" i="3" s="1"/>
  <c r="O153" i="5"/>
  <c r="T153" i="5"/>
  <c r="R174" i="2" l="1" a="1"/>
  <c r="R174" i="2" s="1"/>
  <c r="H174" i="2"/>
  <c r="M175" i="2" a="1"/>
  <c r="M175" i="2" s="1"/>
  <c r="F324" i="3"/>
  <c r="N324" i="3" a="1"/>
  <c r="N324" i="3" s="1"/>
  <c r="C153" i="5"/>
  <c r="G153" i="5" s="1"/>
  <c r="D154" i="5" s="1"/>
  <c r="K154" i="5" s="1"/>
  <c r="U153" i="5"/>
  <c r="V153" i="5" s="1"/>
  <c r="E175" i="2" l="1"/>
  <c r="L175" i="2" s="1"/>
  <c r="P153" i="5"/>
  <c r="Q153" i="5" s="1"/>
  <c r="O324" i="3"/>
  <c r="T324" i="3"/>
  <c r="U324" i="3" s="1"/>
  <c r="V324" i="3" s="1"/>
  <c r="H153" i="5"/>
  <c r="R153" i="5" a="1"/>
  <c r="R153" i="5" s="1"/>
  <c r="M154" i="5" a="1"/>
  <c r="M154" i="5" s="1"/>
  <c r="S154" i="5" s="1"/>
  <c r="N175" i="2" l="1" a="1"/>
  <c r="N175" i="2" s="1"/>
  <c r="F175" i="2"/>
  <c r="P324" i="3"/>
  <c r="Q324" i="3" s="1"/>
  <c r="R324" i="3" s="1" a="1"/>
  <c r="R324" i="3" s="1"/>
  <c r="E325" i="3" s="1"/>
  <c r="L325" i="3" s="1"/>
  <c r="H325" i="3" s="1"/>
  <c r="E154" i="5"/>
  <c r="L154" i="5" s="1"/>
  <c r="T175" i="2" l="1"/>
  <c r="O175" i="2"/>
  <c r="N325" i="3" a="1"/>
  <c r="N325" i="3" s="1"/>
  <c r="F325" i="3"/>
  <c r="N154" i="5" a="1"/>
  <c r="N154" i="5" s="1"/>
  <c r="F154" i="5"/>
  <c r="U175" i="2" l="1"/>
  <c r="V175" i="2" s="1"/>
  <c r="C175" i="2"/>
  <c r="G175" i="2" s="1"/>
  <c r="T325" i="3"/>
  <c r="U325" i="3" s="1"/>
  <c r="V325" i="3" s="1"/>
  <c r="O325" i="3"/>
  <c r="P325" i="3" s="1"/>
  <c r="Q325" i="3" s="1"/>
  <c r="R325" i="3" s="1" a="1"/>
  <c r="R325" i="3" s="1"/>
  <c r="E326" i="3" s="1"/>
  <c r="L326" i="3" s="1"/>
  <c r="H326" i="3" s="1"/>
  <c r="O154" i="5"/>
  <c r="T154" i="5"/>
  <c r="P175" i="2" l="1"/>
  <c r="Q175" i="2" s="1"/>
  <c r="D176" i="2"/>
  <c r="K176" i="2" s="1"/>
  <c r="F326" i="3"/>
  <c r="N326" i="3" a="1"/>
  <c r="N326" i="3" s="1"/>
  <c r="C154" i="5"/>
  <c r="G154" i="5" s="1"/>
  <c r="U154" i="5"/>
  <c r="V154" i="5" s="1"/>
  <c r="M176" i="2" l="1" a="1"/>
  <c r="M176" i="2" s="1"/>
  <c r="R175" i="2" a="1"/>
  <c r="R175" i="2" s="1"/>
  <c r="H175" i="2"/>
  <c r="O326" i="3"/>
  <c r="T326" i="3"/>
  <c r="U326" i="3" s="1"/>
  <c r="V326" i="3" s="1"/>
  <c r="P154" i="5"/>
  <c r="Q154" i="5" s="1"/>
  <c r="D155" i="5"/>
  <c r="K155" i="5" s="1"/>
  <c r="E176" i="2" l="1"/>
  <c r="L176" i="2" s="1"/>
  <c r="P326" i="3"/>
  <c r="Q326" i="3" s="1"/>
  <c r="R326" i="3" s="1" a="1"/>
  <c r="R326" i="3" s="1"/>
  <c r="E327" i="3" s="1"/>
  <c r="L327" i="3" s="1"/>
  <c r="H327" i="3" s="1"/>
  <c r="M155" i="5" a="1"/>
  <c r="M155" i="5" s="1"/>
  <c r="R154" i="5" a="1"/>
  <c r="R154" i="5" s="1"/>
  <c r="H154" i="5"/>
  <c r="N176" i="2" l="1" a="1"/>
  <c r="N176" i="2" s="1"/>
  <c r="F176" i="2"/>
  <c r="N327" i="3" a="1"/>
  <c r="N327" i="3" s="1"/>
  <c r="F327" i="3"/>
  <c r="E155" i="5"/>
  <c r="L155" i="5" s="1"/>
  <c r="T176" i="2" l="1"/>
  <c r="O176" i="2"/>
  <c r="T327" i="3"/>
  <c r="U327" i="3" s="1"/>
  <c r="V327" i="3" s="1"/>
  <c r="O327" i="3"/>
  <c r="P327" i="3" s="1"/>
  <c r="Q327" i="3" s="1"/>
  <c r="R327" i="3" s="1" a="1"/>
  <c r="R327" i="3" s="1"/>
  <c r="E328" i="3" s="1"/>
  <c r="L328" i="3" s="1"/>
  <c r="H328" i="3" s="1"/>
  <c r="N155" i="5" a="1"/>
  <c r="N155" i="5" s="1"/>
  <c r="F155" i="5"/>
  <c r="U176" i="2" l="1"/>
  <c r="V176" i="2" s="1"/>
  <c r="C176" i="2"/>
  <c r="G176" i="2" s="1"/>
  <c r="N328" i="3" a="1"/>
  <c r="N328" i="3" s="1"/>
  <c r="F328" i="3"/>
  <c r="T155" i="5"/>
  <c r="O155" i="5"/>
  <c r="D177" i="2" l="1"/>
  <c r="K177" i="2" s="1"/>
  <c r="P176" i="2"/>
  <c r="Q176" i="2" s="1"/>
  <c r="O328" i="3"/>
  <c r="P328" i="3" s="1"/>
  <c r="Q328" i="3" s="1"/>
  <c r="R328" i="3" s="1" a="1"/>
  <c r="R328" i="3" s="1"/>
  <c r="E329" i="3" s="1"/>
  <c r="L329" i="3" s="1"/>
  <c r="H329" i="3" s="1"/>
  <c r="T328" i="3"/>
  <c r="U328" i="3" s="1"/>
  <c r="V328" i="3" s="1"/>
  <c r="C155" i="5"/>
  <c r="G155" i="5" s="1"/>
  <c r="U155" i="5"/>
  <c r="V155" i="5" s="1"/>
  <c r="R176" i="2" l="1" a="1"/>
  <c r="R176" i="2" s="1"/>
  <c r="H176" i="2"/>
  <c r="M177" i="2" a="1"/>
  <c r="M177" i="2" s="1"/>
  <c r="N329" i="3" a="1"/>
  <c r="N329" i="3" s="1"/>
  <c r="F329" i="3"/>
  <c r="P155" i="5"/>
  <c r="Q155" i="5" s="1"/>
  <c r="D156" i="5"/>
  <c r="K156" i="5" s="1"/>
  <c r="E177" i="2" l="1"/>
  <c r="L177" i="2" s="1"/>
  <c r="O329" i="3"/>
  <c r="T329" i="3"/>
  <c r="U329" i="3" s="1"/>
  <c r="V329" i="3" s="1"/>
  <c r="M156" i="5" a="1"/>
  <c r="M156" i="5" s="1"/>
  <c r="H155" i="5"/>
  <c r="R155" i="5" a="1"/>
  <c r="R155" i="5" s="1"/>
  <c r="N177" i="2" l="1" a="1"/>
  <c r="N177" i="2" s="1"/>
  <c r="F177" i="2"/>
  <c r="P329" i="3"/>
  <c r="Q329" i="3" s="1"/>
  <c r="R329" i="3" s="1" a="1"/>
  <c r="R329" i="3" s="1"/>
  <c r="E330" i="3" s="1"/>
  <c r="L330" i="3" s="1"/>
  <c r="H330" i="3" s="1"/>
  <c r="E156" i="5"/>
  <c r="L156" i="5" s="1"/>
  <c r="T177" i="2" l="1"/>
  <c r="O177" i="2"/>
  <c r="N330" i="3" a="1"/>
  <c r="N330" i="3" s="1"/>
  <c r="F330" i="3"/>
  <c r="N156" i="5" a="1"/>
  <c r="N156" i="5" s="1"/>
  <c r="F156" i="5"/>
  <c r="C177" i="2" l="1"/>
  <c r="G177" i="2" s="1"/>
  <c r="U177" i="2"/>
  <c r="V177" i="2" s="1"/>
  <c r="T330" i="3"/>
  <c r="U330" i="3" s="1"/>
  <c r="V330" i="3" s="1"/>
  <c r="O330" i="3"/>
  <c r="P330" i="3" s="1"/>
  <c r="Q330" i="3" s="1"/>
  <c r="R330" i="3" s="1" a="1"/>
  <c r="R330" i="3" s="1"/>
  <c r="E331" i="3" s="1"/>
  <c r="L331" i="3" s="1"/>
  <c r="H331" i="3" s="1"/>
  <c r="O156" i="5"/>
  <c r="T156" i="5"/>
  <c r="L221" i="2"/>
  <c r="D178" i="2" l="1"/>
  <c r="K178" i="2" s="1"/>
  <c r="P177" i="2"/>
  <c r="Q177" i="2" s="1"/>
  <c r="N331" i="3" a="1"/>
  <c r="N331" i="3" s="1"/>
  <c r="F331" i="3"/>
  <c r="C156" i="5"/>
  <c r="G156" i="5" s="1"/>
  <c r="U156" i="5"/>
  <c r="V156" i="5" s="1"/>
  <c r="H177" i="2" l="1"/>
  <c r="R177" i="2" a="1"/>
  <c r="R177" i="2" s="1"/>
  <c r="M178" i="2" a="1"/>
  <c r="M178" i="2" s="1"/>
  <c r="O331" i="3"/>
  <c r="P331" i="3" s="1"/>
  <c r="Q331" i="3" s="1"/>
  <c r="R331" i="3" s="1" a="1"/>
  <c r="R331" i="3" s="1"/>
  <c r="E332" i="3" s="1"/>
  <c r="L332" i="3" s="1"/>
  <c r="H332" i="3" s="1"/>
  <c r="T331" i="3"/>
  <c r="U331" i="3" s="1"/>
  <c r="V331" i="3" s="1"/>
  <c r="P156" i="5"/>
  <c r="Q156" i="5" s="1"/>
  <c r="D157" i="5"/>
  <c r="K157" i="5" s="1"/>
  <c r="E178" i="2" l="1"/>
  <c r="L178" i="2" s="1"/>
  <c r="N332" i="3" a="1"/>
  <c r="N332" i="3" s="1"/>
  <c r="F332" i="3"/>
  <c r="M157" i="5" a="1"/>
  <c r="M157" i="5" s="1"/>
  <c r="H156" i="5"/>
  <c r="R156" i="5" a="1"/>
  <c r="R156" i="5" s="1"/>
  <c r="N178" i="2" l="1" a="1"/>
  <c r="N178" i="2" s="1"/>
  <c r="F178" i="2"/>
  <c r="O332" i="3"/>
  <c r="P332" i="3" s="1"/>
  <c r="Q332" i="3" s="1"/>
  <c r="R332" i="3" s="1" a="1"/>
  <c r="R332" i="3" s="1"/>
  <c r="E333" i="3" s="1"/>
  <c r="L333" i="3" s="1"/>
  <c r="H333" i="3" s="1"/>
  <c r="T332" i="3"/>
  <c r="U332" i="3" s="1"/>
  <c r="V332" i="3" s="1"/>
  <c r="E157" i="5"/>
  <c r="L157" i="5" s="1"/>
  <c r="T178" i="2" l="1"/>
  <c r="O178" i="2"/>
  <c r="F333" i="3"/>
  <c r="N333" i="3" a="1"/>
  <c r="N333" i="3" s="1"/>
  <c r="N157" i="5" a="1"/>
  <c r="N157" i="5" s="1"/>
  <c r="F157" i="5"/>
  <c r="C178" i="2" l="1"/>
  <c r="G178" i="2" s="1"/>
  <c r="U178" i="2"/>
  <c r="V178" i="2" s="1"/>
  <c r="O333" i="3"/>
  <c r="T333" i="3"/>
  <c r="U333" i="3" s="1"/>
  <c r="V333" i="3" s="1"/>
  <c r="T157" i="5"/>
  <c r="O157" i="5"/>
  <c r="S229" i="2"/>
  <c r="P178" i="2" l="1"/>
  <c r="Q178" i="2" s="1"/>
  <c r="D179" i="2"/>
  <c r="P333" i="3"/>
  <c r="Q333" i="3" s="1"/>
  <c r="R333" i="3" s="1" a="1"/>
  <c r="R333" i="3" s="1"/>
  <c r="E334" i="3" s="1"/>
  <c r="L334" i="3" s="1"/>
  <c r="H334" i="3" s="1"/>
  <c r="C157" i="5"/>
  <c r="G157" i="5" s="1"/>
  <c r="D158" i="5" s="1"/>
  <c r="K158" i="5" s="1"/>
  <c r="U157" i="5"/>
  <c r="V157" i="5" s="1"/>
  <c r="M179" i="2" l="1" a="1"/>
  <c r="M179" i="2" s="1"/>
  <c r="R178" i="2" a="1"/>
  <c r="R178" i="2" s="1"/>
  <c r="H178" i="2"/>
  <c r="N334" i="3" a="1"/>
  <c r="N334" i="3" s="1"/>
  <c r="F334" i="3"/>
  <c r="M158" i="5" a="1"/>
  <c r="M158" i="5" s="1"/>
  <c r="P157" i="5"/>
  <c r="Q157" i="5" s="1"/>
  <c r="S198" i="2"/>
  <c r="S230" i="2"/>
  <c r="E179" i="2" l="1"/>
  <c r="N179" i="2" s="1" a="1"/>
  <c r="N179" i="2" s="1"/>
  <c r="T179" i="2" s="1"/>
  <c r="C179" i="2" s="1"/>
  <c r="G179" i="2" s="1"/>
  <c r="D180" i="2" s="1"/>
  <c r="K180" i="2" s="1"/>
  <c r="S179" i="2"/>
  <c r="T334" i="3"/>
  <c r="U334" i="3" s="1"/>
  <c r="V334" i="3" s="1"/>
  <c r="O334" i="3"/>
  <c r="P334" i="3" s="1"/>
  <c r="Q334" i="3" s="1"/>
  <c r="R334" i="3" s="1" a="1"/>
  <c r="R334" i="3" s="1"/>
  <c r="E335" i="3" s="1"/>
  <c r="L335" i="3" s="1"/>
  <c r="H335" i="3" s="1"/>
  <c r="H157" i="5"/>
  <c r="R157" i="5" a="1"/>
  <c r="R157" i="5" s="1"/>
  <c r="S231" i="2"/>
  <c r="O179" i="2" l="1"/>
  <c r="P179" i="2" s="1"/>
  <c r="Q179" i="2" s="1"/>
  <c r="U179" i="2"/>
  <c r="V179" i="2" s="1"/>
  <c r="F179" i="2"/>
  <c r="M180" i="2" a="1"/>
  <c r="M180" i="2" s="1"/>
  <c r="N335" i="3" a="1"/>
  <c r="N335" i="3" s="1"/>
  <c r="F335" i="3"/>
  <c r="E158" i="5"/>
  <c r="L158" i="5" s="1"/>
  <c r="S232" i="2"/>
  <c r="H179" i="2" l="1"/>
  <c r="R179" i="2" a="1"/>
  <c r="R179" i="2" s="1"/>
  <c r="E180" i="2" s="1"/>
  <c r="O335" i="3"/>
  <c r="P335" i="3" s="1"/>
  <c r="Q335" i="3" s="1"/>
  <c r="R335" i="3" s="1" a="1"/>
  <c r="R335" i="3" s="1"/>
  <c r="E336" i="3" s="1"/>
  <c r="L336" i="3" s="1"/>
  <c r="H336" i="3" s="1"/>
  <c r="T335" i="3"/>
  <c r="U335" i="3" s="1"/>
  <c r="V335" i="3" s="1"/>
  <c r="N158" i="5" a="1"/>
  <c r="N158" i="5" s="1"/>
  <c r="F158" i="5"/>
  <c r="N180" i="2" l="1" a="1"/>
  <c r="N180" i="2" s="1"/>
  <c r="L180" i="2"/>
  <c r="F180" i="2"/>
  <c r="N336" i="3" a="1"/>
  <c r="N336" i="3" s="1"/>
  <c r="F336" i="3"/>
  <c r="T158" i="5"/>
  <c r="O158" i="5"/>
  <c r="T180" i="2" l="1"/>
  <c r="O180" i="2"/>
  <c r="O336" i="3"/>
  <c r="P336" i="3" s="1"/>
  <c r="Q336" i="3" s="1"/>
  <c r="R336" i="3" s="1" a="1"/>
  <c r="R336" i="3" s="1"/>
  <c r="E337" i="3" s="1"/>
  <c r="L337" i="3" s="1"/>
  <c r="H337" i="3" s="1"/>
  <c r="T336" i="3"/>
  <c r="U336" i="3" s="1"/>
  <c r="V336" i="3" s="1"/>
  <c r="C158" i="5"/>
  <c r="G158" i="5" s="1"/>
  <c r="U158" i="5"/>
  <c r="V158" i="5" s="1"/>
  <c r="U180" i="2" l="1"/>
  <c r="V180" i="2" s="1"/>
  <c r="C180" i="2"/>
  <c r="G180" i="2" s="1"/>
  <c r="N337" i="3" a="1"/>
  <c r="N337" i="3" s="1"/>
  <c r="F337" i="3"/>
  <c r="P158" i="5"/>
  <c r="Q158" i="5" s="1"/>
  <c r="D159" i="5"/>
  <c r="K159" i="5" s="1"/>
  <c r="P180" i="2" l="1"/>
  <c r="Q180" i="2" s="1"/>
  <c r="D181" i="2"/>
  <c r="K181" i="2" s="1"/>
  <c r="O337" i="3"/>
  <c r="T337" i="3"/>
  <c r="U337" i="3" s="1"/>
  <c r="V337" i="3" s="1"/>
  <c r="M159" i="5" a="1"/>
  <c r="M159" i="5" s="1"/>
  <c r="R158" i="5" a="1"/>
  <c r="R158" i="5" s="1"/>
  <c r="H158" i="5"/>
  <c r="M181" i="2" l="1" a="1"/>
  <c r="M181" i="2" s="1"/>
  <c r="H180" i="2"/>
  <c r="R180" i="2" a="1"/>
  <c r="R180" i="2" s="1"/>
  <c r="P337" i="3"/>
  <c r="Q337" i="3" s="1"/>
  <c r="R337" i="3" s="1" a="1"/>
  <c r="R337" i="3" s="1"/>
  <c r="E338" i="3" s="1"/>
  <c r="L338" i="3" s="1"/>
  <c r="H338" i="3" s="1"/>
  <c r="E159" i="5"/>
  <c r="L159" i="5" s="1"/>
  <c r="E181" i="2" l="1"/>
  <c r="L181" i="2" s="1"/>
  <c r="N338" i="3" a="1"/>
  <c r="N338" i="3" s="1"/>
  <c r="F338" i="3"/>
  <c r="N159" i="5" a="1"/>
  <c r="N159" i="5" s="1"/>
  <c r="F159" i="5"/>
  <c r="N181" i="2" l="1" a="1"/>
  <c r="N181" i="2" s="1"/>
  <c r="F181" i="2"/>
  <c r="T338" i="3"/>
  <c r="U338" i="3" s="1"/>
  <c r="V338" i="3" s="1"/>
  <c r="O338" i="3"/>
  <c r="P338" i="3" s="1"/>
  <c r="Q338" i="3" s="1"/>
  <c r="R338" i="3" s="1" a="1"/>
  <c r="R338" i="3" s="1"/>
  <c r="E339" i="3" s="1"/>
  <c r="L339" i="3" s="1"/>
  <c r="H339" i="3" s="1"/>
  <c r="O159" i="5"/>
  <c r="T159" i="5"/>
  <c r="T181" i="2" l="1"/>
  <c r="O181" i="2"/>
  <c r="N339" i="3" a="1"/>
  <c r="N339" i="3" s="1"/>
  <c r="F339" i="3"/>
  <c r="C159" i="5"/>
  <c r="G159" i="5" s="1"/>
  <c r="U159" i="5"/>
  <c r="V159" i="5" s="1"/>
  <c r="C181" i="2" l="1"/>
  <c r="G181" i="2" s="1"/>
  <c r="U181" i="2"/>
  <c r="V181" i="2" s="1"/>
  <c r="O339" i="3"/>
  <c r="P339" i="3" s="1"/>
  <c r="Q339" i="3" s="1"/>
  <c r="R339" i="3" s="1" a="1"/>
  <c r="R339" i="3" s="1"/>
  <c r="E340" i="3" s="1"/>
  <c r="L340" i="3" s="1"/>
  <c r="H340" i="3" s="1"/>
  <c r="T339" i="3"/>
  <c r="U339" i="3" s="1"/>
  <c r="V339" i="3" s="1"/>
  <c r="P159" i="5"/>
  <c r="Q159" i="5" s="1"/>
  <c r="D160" i="5"/>
  <c r="K160" i="5" s="1"/>
  <c r="D182" i="2" l="1"/>
  <c r="K182" i="2" s="1"/>
  <c r="P181" i="2"/>
  <c r="Q181" i="2" s="1"/>
  <c r="F340" i="3"/>
  <c r="N340" i="3" a="1"/>
  <c r="N340" i="3" s="1"/>
  <c r="M160" i="5" a="1"/>
  <c r="M160" i="5" s="1"/>
  <c r="R159" i="5" a="1"/>
  <c r="R159" i="5" s="1"/>
  <c r="H159" i="5"/>
  <c r="H181" i="2" l="1"/>
  <c r="R181" i="2" a="1"/>
  <c r="R181" i="2" s="1"/>
  <c r="M182" i="2" a="1"/>
  <c r="M182" i="2" s="1"/>
  <c r="O340" i="3"/>
  <c r="T340" i="3"/>
  <c r="U340" i="3" s="1"/>
  <c r="V340" i="3" s="1"/>
  <c r="E160" i="5"/>
  <c r="F160" i="5" s="1"/>
  <c r="E182" i="2" l="1"/>
  <c r="L182" i="2" s="1"/>
  <c r="P340" i="3"/>
  <c r="Q340" i="3" s="1"/>
  <c r="R340" i="3" s="1" a="1"/>
  <c r="R340" i="3" s="1"/>
  <c r="E341" i="3" s="1"/>
  <c r="L341" i="3" s="1"/>
  <c r="H341" i="3" s="1"/>
  <c r="N160" i="5" a="1"/>
  <c r="N160" i="5" s="1"/>
  <c r="T160" i="5" s="1"/>
  <c r="C160" i="5" s="1"/>
  <c r="G160" i="5" s="1"/>
  <c r="D161" i="5" s="1"/>
  <c r="K161" i="5" s="1"/>
  <c r="L160" i="5"/>
  <c r="N182" i="2" l="1" a="1"/>
  <c r="N182" i="2" s="1"/>
  <c r="F182" i="2"/>
  <c r="U160" i="5"/>
  <c r="V160" i="5" s="1"/>
  <c r="O160" i="5"/>
  <c r="P160" i="5" s="1"/>
  <c r="Q160" i="5" s="1"/>
  <c r="H160" i="5" s="1"/>
  <c r="F341" i="3"/>
  <c r="N341" i="3" a="1"/>
  <c r="N341" i="3" s="1"/>
  <c r="M161" i="5" a="1"/>
  <c r="M161" i="5" s="1"/>
  <c r="T182" i="2" l="1"/>
  <c r="O182" i="2"/>
  <c r="R160" i="5" a="1"/>
  <c r="R160" i="5" s="1"/>
  <c r="E161" i="5" s="1"/>
  <c r="L161" i="5" s="1"/>
  <c r="T341" i="3"/>
  <c r="U341" i="3" s="1"/>
  <c r="V341" i="3" s="1"/>
  <c r="O341" i="3"/>
  <c r="S161" i="5"/>
  <c r="C182" i="2" l="1"/>
  <c r="G182" i="2" s="1"/>
  <c r="U182" i="2"/>
  <c r="V182" i="2" s="1"/>
  <c r="P341" i="3"/>
  <c r="Q341" i="3" s="1"/>
  <c r="R341" i="3" s="1" a="1"/>
  <c r="R341" i="3" s="1"/>
  <c r="E342" i="3" s="1"/>
  <c r="L342" i="3" s="1"/>
  <c r="H342" i="3" s="1"/>
  <c r="N161" i="5" a="1"/>
  <c r="N161" i="5" s="1"/>
  <c r="F161" i="5"/>
  <c r="P182" i="2" l="1"/>
  <c r="Q182" i="2" s="1"/>
  <c r="D183" i="2"/>
  <c r="K183" i="2" s="1"/>
  <c r="N342" i="3" a="1"/>
  <c r="N342" i="3" s="1"/>
  <c r="F342" i="3"/>
  <c r="T161" i="5"/>
  <c r="O161" i="5"/>
  <c r="M183" i="2" l="1" a="1"/>
  <c r="M183" i="2" s="1"/>
  <c r="R182" i="2" a="1"/>
  <c r="R182" i="2" s="1"/>
  <c r="H182" i="2"/>
  <c r="T342" i="3"/>
  <c r="U342" i="3" s="1"/>
  <c r="V342" i="3" s="1"/>
  <c r="O342" i="3"/>
  <c r="C161" i="5"/>
  <c r="G161" i="5" s="1"/>
  <c r="U161" i="5"/>
  <c r="V161" i="5" s="1"/>
  <c r="E183" i="2" l="1"/>
  <c r="L183" i="2" s="1"/>
  <c r="P342" i="3"/>
  <c r="Q342" i="3" s="1"/>
  <c r="R342" i="3" s="1" a="1"/>
  <c r="R342" i="3" s="1"/>
  <c r="E343" i="3" s="1"/>
  <c r="L343" i="3" s="1"/>
  <c r="H343" i="3" s="1"/>
  <c r="P161" i="5"/>
  <c r="Q161" i="5" s="1"/>
  <c r="D162" i="5"/>
  <c r="K162" i="5" s="1"/>
  <c r="N183" i="2" l="1" a="1"/>
  <c r="N183" i="2" s="1"/>
  <c r="F183" i="2"/>
  <c r="F343" i="3"/>
  <c r="N343" i="3" a="1"/>
  <c r="N343" i="3" s="1"/>
  <c r="M162" i="5" a="1"/>
  <c r="M162" i="5" s="1"/>
  <c r="R161" i="5" a="1"/>
  <c r="R161" i="5" s="1"/>
  <c r="H161" i="5"/>
  <c r="L228" i="2"/>
  <c r="T183" i="2" l="1"/>
  <c r="O183" i="2"/>
  <c r="T343" i="3"/>
  <c r="U343" i="3" s="1"/>
  <c r="V343" i="3" s="1"/>
  <c r="O343" i="3"/>
  <c r="P343" i="3" s="1"/>
  <c r="Q343" i="3" s="1"/>
  <c r="R343" i="3" s="1" a="1"/>
  <c r="R343" i="3" s="1"/>
  <c r="E344" i="3" s="1"/>
  <c r="L344" i="3" s="1"/>
  <c r="H344" i="3" s="1"/>
  <c r="E162" i="5"/>
  <c r="L162" i="5" s="1"/>
  <c r="U183" i="2" l="1"/>
  <c r="V183" i="2" s="1"/>
  <c r="C183" i="2"/>
  <c r="G183" i="2" s="1"/>
  <c r="N344" i="3" a="1"/>
  <c r="N344" i="3" s="1"/>
  <c r="F344" i="3"/>
  <c r="N162" i="5" a="1"/>
  <c r="N162" i="5" s="1"/>
  <c r="F162" i="5"/>
  <c r="D184" i="2" l="1"/>
  <c r="K184" i="2" s="1"/>
  <c r="P183" i="2"/>
  <c r="Q183" i="2" s="1"/>
  <c r="O344" i="3"/>
  <c r="P344" i="3" s="1"/>
  <c r="Q344" i="3" s="1"/>
  <c r="R344" i="3" s="1" a="1"/>
  <c r="R344" i="3" s="1"/>
  <c r="E345" i="3" s="1"/>
  <c r="L345" i="3" s="1"/>
  <c r="H345" i="3" s="1"/>
  <c r="T344" i="3"/>
  <c r="U344" i="3" s="1"/>
  <c r="V344" i="3" s="1"/>
  <c r="O162" i="5"/>
  <c r="T162" i="5"/>
  <c r="R183" i="2" l="1" a="1"/>
  <c r="R183" i="2" s="1"/>
  <c r="H183" i="2"/>
  <c r="M184" i="2" a="1"/>
  <c r="M184" i="2" s="1"/>
  <c r="N345" i="3" a="1"/>
  <c r="N345" i="3" s="1"/>
  <c r="F345" i="3"/>
  <c r="C162" i="5"/>
  <c r="G162" i="5" s="1"/>
  <c r="U162" i="5"/>
  <c r="V162" i="5" s="1"/>
  <c r="E184" i="2" l="1"/>
  <c r="L184" i="2" s="1"/>
  <c r="O345" i="3"/>
  <c r="T345" i="3"/>
  <c r="U345" i="3" s="1"/>
  <c r="V345" i="3" s="1"/>
  <c r="P162" i="5"/>
  <c r="Q162" i="5" s="1"/>
  <c r="D163" i="5"/>
  <c r="K163" i="5" s="1"/>
  <c r="N184" i="2" l="1" a="1"/>
  <c r="N184" i="2" s="1"/>
  <c r="F184" i="2"/>
  <c r="P345" i="3"/>
  <c r="Q345" i="3" s="1"/>
  <c r="R345" i="3" s="1" a="1"/>
  <c r="R345" i="3" s="1"/>
  <c r="E346" i="3" s="1"/>
  <c r="L346" i="3" s="1"/>
  <c r="H346" i="3" s="1"/>
  <c r="M163" i="5" a="1"/>
  <c r="M163" i="5" s="1"/>
  <c r="R162" i="5" a="1"/>
  <c r="R162" i="5" s="1"/>
  <c r="H162" i="5"/>
  <c r="T184" i="2" l="1"/>
  <c r="O184" i="2"/>
  <c r="F346" i="3"/>
  <c r="N346" i="3" a="1"/>
  <c r="N346" i="3" s="1"/>
  <c r="E163" i="5"/>
  <c r="L163" i="5" s="1"/>
  <c r="S236" i="2"/>
  <c r="U184" i="2" l="1"/>
  <c r="V184" i="2" s="1"/>
  <c r="C184" i="2"/>
  <c r="G184" i="2" s="1"/>
  <c r="T346" i="3"/>
  <c r="U346" i="3" s="1"/>
  <c r="V346" i="3" s="1"/>
  <c r="O346" i="3"/>
  <c r="N163" i="5" a="1"/>
  <c r="N163" i="5" s="1"/>
  <c r="F163" i="5"/>
  <c r="S237" i="2"/>
  <c r="D185" i="2" l="1"/>
  <c r="K185" i="2" s="1"/>
  <c r="P184" i="2"/>
  <c r="Q184" i="2" s="1"/>
  <c r="P346" i="3"/>
  <c r="Q346" i="3" s="1"/>
  <c r="R346" i="3" s="1" a="1"/>
  <c r="R346" i="3" s="1"/>
  <c r="E347" i="3" s="1"/>
  <c r="L347" i="3" s="1"/>
  <c r="H347" i="3" s="1"/>
  <c r="T163" i="5"/>
  <c r="O163" i="5"/>
  <c r="S238" i="2"/>
  <c r="H184" i="2" l="1"/>
  <c r="R184" i="2" a="1"/>
  <c r="R184" i="2" s="1"/>
  <c r="M185" i="2" a="1"/>
  <c r="M185" i="2" s="1"/>
  <c r="N347" i="3" a="1"/>
  <c r="N347" i="3" s="1"/>
  <c r="F347" i="3"/>
  <c r="C163" i="5"/>
  <c r="G163" i="5" s="1"/>
  <c r="U163" i="5"/>
  <c r="V163" i="5" s="1"/>
  <c r="S239" i="2"/>
  <c r="S185" i="2" l="1"/>
  <c r="E185" i="2"/>
  <c r="L185" i="2" s="1"/>
  <c r="T347" i="3"/>
  <c r="U347" i="3" s="1"/>
  <c r="V347" i="3" s="1"/>
  <c r="O347" i="3"/>
  <c r="P163" i="5"/>
  <c r="Q163" i="5" s="1"/>
  <c r="D164" i="5"/>
  <c r="K164" i="5" s="1"/>
  <c r="N185" i="2" l="1" a="1"/>
  <c r="N185" i="2" s="1"/>
  <c r="F185" i="2"/>
  <c r="P347" i="3"/>
  <c r="Q347" i="3" s="1"/>
  <c r="R347" i="3" s="1" a="1"/>
  <c r="R347" i="3" s="1"/>
  <c r="E348" i="3" s="1"/>
  <c r="L348" i="3" s="1"/>
  <c r="H348" i="3" s="1"/>
  <c r="R163" i="5" a="1"/>
  <c r="R163" i="5" s="1"/>
  <c r="H163" i="5"/>
  <c r="M164" i="5" a="1"/>
  <c r="M164" i="5" s="1"/>
  <c r="T185" i="2" l="1"/>
  <c r="O185" i="2"/>
  <c r="F348" i="3"/>
  <c r="N348" i="3" a="1"/>
  <c r="N348" i="3" s="1"/>
  <c r="E164" i="5"/>
  <c r="L164" i="5" s="1"/>
  <c r="C185" i="2" l="1"/>
  <c r="G185" i="2" s="1"/>
  <c r="U185" i="2"/>
  <c r="V185" i="2" s="1"/>
  <c r="T348" i="3"/>
  <c r="U348" i="3" s="1"/>
  <c r="V348" i="3" s="1"/>
  <c r="O348" i="3"/>
  <c r="F164" i="5"/>
  <c r="N164" i="5" a="1"/>
  <c r="N164" i="5" s="1"/>
  <c r="P185" i="2" l="1"/>
  <c r="Q185" i="2" s="1"/>
  <c r="D186" i="2"/>
  <c r="P348" i="3"/>
  <c r="Q348" i="3" s="1"/>
  <c r="R348" i="3" s="1" a="1"/>
  <c r="R348" i="3" s="1"/>
  <c r="E349" i="3" s="1"/>
  <c r="L349" i="3" s="1"/>
  <c r="H349" i="3" s="1"/>
  <c r="O164" i="5"/>
  <c r="T164" i="5"/>
  <c r="M186" i="2" l="1" a="1"/>
  <c r="M186" i="2" s="1"/>
  <c r="R185" i="2" a="1"/>
  <c r="R185" i="2" s="1"/>
  <c r="H185" i="2"/>
  <c r="N349" i="3" a="1"/>
  <c r="N349" i="3" s="1"/>
  <c r="F349" i="3"/>
  <c r="C164" i="5"/>
  <c r="G164" i="5" s="1"/>
  <c r="U164" i="5"/>
  <c r="V164" i="5" s="1"/>
  <c r="E186" i="2" l="1"/>
  <c r="S186" i="2"/>
  <c r="T349" i="3"/>
  <c r="U349" i="3" s="1"/>
  <c r="V349" i="3" s="1"/>
  <c r="O349" i="3"/>
  <c r="P164" i="5"/>
  <c r="Q164" i="5" s="1"/>
  <c r="D165" i="5"/>
  <c r="K165" i="5" s="1"/>
  <c r="S205" i="2"/>
  <c r="N186" i="2" l="1" a="1"/>
  <c r="N186" i="2" s="1"/>
  <c r="F186" i="2"/>
  <c r="P349" i="3"/>
  <c r="Q349" i="3" s="1"/>
  <c r="R349" i="3" s="1" a="1"/>
  <c r="R349" i="3" s="1"/>
  <c r="E350" i="3" s="1"/>
  <c r="L350" i="3" s="1"/>
  <c r="H350" i="3" s="1"/>
  <c r="M165" i="5" a="1"/>
  <c r="M165" i="5" s="1"/>
  <c r="H164" i="5"/>
  <c r="R164" i="5" a="1"/>
  <c r="R164" i="5" s="1"/>
  <c r="T186" i="2" l="1"/>
  <c r="O186" i="2"/>
  <c r="N350" i="3" a="1"/>
  <c r="N350" i="3" s="1"/>
  <c r="F350" i="3"/>
  <c r="E165" i="5"/>
  <c r="L165" i="5" s="1"/>
  <c r="C186" i="2" l="1"/>
  <c r="G186" i="2" s="1"/>
  <c r="U186" i="2"/>
  <c r="V186" i="2" s="1"/>
  <c r="T187" i="2"/>
  <c r="T350" i="3"/>
  <c r="U350" i="3" s="1"/>
  <c r="V350" i="3" s="1"/>
  <c r="O350" i="3"/>
  <c r="P350" i="3" s="1"/>
  <c r="Q350" i="3" s="1"/>
  <c r="R350" i="3" s="1" a="1"/>
  <c r="R350" i="3" s="1"/>
  <c r="E351" i="3" s="1"/>
  <c r="L351" i="3" s="1"/>
  <c r="H351" i="3" s="1"/>
  <c r="N165" i="5" a="1"/>
  <c r="N165" i="5" s="1"/>
  <c r="F165" i="5"/>
  <c r="D187" i="2" l="1"/>
  <c r="K187" i="2" s="1"/>
  <c r="P186" i="2"/>
  <c r="Q186" i="2" s="1"/>
  <c r="C187" i="2"/>
  <c r="U187" i="2"/>
  <c r="V187" i="2" s="1"/>
  <c r="N351" i="3" a="1"/>
  <c r="N351" i="3" s="1"/>
  <c r="F351" i="3"/>
  <c r="T165" i="5"/>
  <c r="O165" i="5"/>
  <c r="R186" i="2" l="1" a="1"/>
  <c r="R186" i="2" s="1"/>
  <c r="H186" i="2"/>
  <c r="M187" i="2" a="1"/>
  <c r="M187" i="2" s="1"/>
  <c r="G187" i="2"/>
  <c r="O351" i="3"/>
  <c r="P351" i="3" s="1"/>
  <c r="Q351" i="3" s="1"/>
  <c r="R351" i="3" s="1" a="1"/>
  <c r="R351" i="3" s="1"/>
  <c r="E352" i="3" s="1"/>
  <c r="L352" i="3" s="1"/>
  <c r="H352" i="3" s="1"/>
  <c r="T351" i="3"/>
  <c r="U351" i="3" s="1"/>
  <c r="V351" i="3" s="1"/>
  <c r="C165" i="5"/>
  <c r="G165" i="5" s="1"/>
  <c r="D166" i="5" s="1"/>
  <c r="K166" i="5" s="1"/>
  <c r="U165" i="5"/>
  <c r="V165" i="5" s="1"/>
  <c r="S206" i="2"/>
  <c r="E187" i="2" l="1"/>
  <c r="F187" i="2" s="1"/>
  <c r="D188" i="2"/>
  <c r="K188" i="2" s="1"/>
  <c r="L187" i="2"/>
  <c r="N187" i="2" a="1"/>
  <c r="N187" i="2" s="1"/>
  <c r="O187" i="2" s="1"/>
  <c r="P187" i="2" s="1"/>
  <c r="Q187" i="2" s="1"/>
  <c r="M188" i="2" a="1"/>
  <c r="M188" i="2" s="1"/>
  <c r="F352" i="3"/>
  <c r="N352" i="3" a="1"/>
  <c r="N352" i="3" s="1"/>
  <c r="M166" i="5" a="1"/>
  <c r="M166" i="5" s="1"/>
  <c r="P165" i="5"/>
  <c r="Q165" i="5" s="1"/>
  <c r="R187" i="2" l="1" a="1"/>
  <c r="R187" i="2" s="1"/>
  <c r="H187" i="2"/>
  <c r="O352" i="3"/>
  <c r="P352" i="3" s="1"/>
  <c r="Q352" i="3" s="1"/>
  <c r="R352" i="3" s="1" a="1"/>
  <c r="R352" i="3" s="1"/>
  <c r="E353" i="3" s="1"/>
  <c r="L353" i="3" s="1"/>
  <c r="H353" i="3" s="1"/>
  <c r="T352" i="3"/>
  <c r="U352" i="3" s="1"/>
  <c r="V352" i="3" s="1"/>
  <c r="H165" i="5"/>
  <c r="R165" i="5" a="1"/>
  <c r="R165" i="5" s="1"/>
  <c r="E188" i="2" l="1"/>
  <c r="L188" i="2" s="1"/>
  <c r="N188" i="2" a="1"/>
  <c r="N188" i="2" s="1"/>
  <c r="F188" i="2"/>
  <c r="N353" i="3" a="1"/>
  <c r="N353" i="3" s="1"/>
  <c r="F353" i="3"/>
  <c r="E166" i="5"/>
  <c r="L166" i="5" s="1"/>
  <c r="T188" i="2" l="1"/>
  <c r="O188" i="2"/>
  <c r="O353" i="3"/>
  <c r="T353" i="3"/>
  <c r="U353" i="3" s="1"/>
  <c r="V353" i="3" s="1"/>
  <c r="N166" i="5" a="1"/>
  <c r="N166" i="5" s="1"/>
  <c r="F166" i="5"/>
  <c r="C188" i="2" l="1"/>
  <c r="G188" i="2" s="1"/>
  <c r="U188" i="2"/>
  <c r="V188" i="2" s="1"/>
  <c r="P353" i="3"/>
  <c r="Q353" i="3" s="1"/>
  <c r="R353" i="3" s="1" a="1"/>
  <c r="R353" i="3" s="1"/>
  <c r="E354" i="3" s="1"/>
  <c r="L354" i="3" s="1"/>
  <c r="H354" i="3" s="1"/>
  <c r="T166" i="5"/>
  <c r="O166" i="5"/>
  <c r="D189" i="2" l="1"/>
  <c r="K189" i="2" s="1"/>
  <c r="P188" i="2"/>
  <c r="Q188" i="2" s="1"/>
  <c r="F354" i="3"/>
  <c r="N354" i="3" a="1"/>
  <c r="N354" i="3" s="1"/>
  <c r="C166" i="5"/>
  <c r="G166" i="5" s="1"/>
  <c r="D167" i="5" s="1"/>
  <c r="K167" i="5" s="1"/>
  <c r="U166" i="5"/>
  <c r="V166" i="5" s="1"/>
  <c r="H188" i="2" l="1"/>
  <c r="R188" i="2" a="1"/>
  <c r="R188" i="2" s="1"/>
  <c r="M189" i="2" a="1"/>
  <c r="M189" i="2" s="1"/>
  <c r="T354" i="3"/>
  <c r="U354" i="3" s="1"/>
  <c r="V354" i="3" s="1"/>
  <c r="O354" i="3"/>
  <c r="M167" i="5" a="1"/>
  <c r="M167" i="5" s="1"/>
  <c r="P166" i="5"/>
  <c r="Q166" i="5" s="1"/>
  <c r="L235" i="2"/>
  <c r="E189" i="2" l="1"/>
  <c r="L189" i="2" s="1"/>
  <c r="P354" i="3"/>
  <c r="Q354" i="3" s="1"/>
  <c r="R354" i="3" s="1" a="1"/>
  <c r="R354" i="3" s="1"/>
  <c r="E355" i="3" s="1"/>
  <c r="L355" i="3" s="1"/>
  <c r="H355" i="3" s="1"/>
  <c r="H166" i="5"/>
  <c r="R166" i="5" a="1"/>
  <c r="R166" i="5" s="1"/>
  <c r="N189" i="2" l="1" a="1"/>
  <c r="N189" i="2" s="1"/>
  <c r="F189" i="2"/>
  <c r="F355" i="3"/>
  <c r="N355" i="3" a="1"/>
  <c r="N355" i="3" s="1"/>
  <c r="E167" i="5"/>
  <c r="L167" i="5" s="1"/>
  <c r="T189" i="2" l="1"/>
  <c r="O189" i="2"/>
  <c r="T355" i="3"/>
  <c r="U355" i="3" s="1"/>
  <c r="V355" i="3" s="1"/>
  <c r="O355" i="3"/>
  <c r="N167" i="5" a="1"/>
  <c r="N167" i="5" s="1"/>
  <c r="F167" i="5"/>
  <c r="C189" i="2" l="1"/>
  <c r="G189" i="2" s="1"/>
  <c r="U189" i="2"/>
  <c r="V189" i="2" s="1"/>
  <c r="P355" i="3"/>
  <c r="Q355" i="3" s="1"/>
  <c r="R355" i="3" s="1" a="1"/>
  <c r="R355" i="3" s="1"/>
  <c r="E356" i="3" s="1"/>
  <c r="L356" i="3" s="1"/>
  <c r="H356" i="3" s="1"/>
  <c r="T167" i="5"/>
  <c r="O167" i="5"/>
  <c r="P189" i="2" l="1"/>
  <c r="Q189" i="2" s="1"/>
  <c r="D190" i="2"/>
  <c r="K190" i="2" s="1"/>
  <c r="N356" i="3" a="1"/>
  <c r="N356" i="3" s="1"/>
  <c r="F356" i="3"/>
  <c r="C167" i="5"/>
  <c r="G167" i="5" s="1"/>
  <c r="D168" i="5" s="1"/>
  <c r="K168" i="5" s="1"/>
  <c r="U167" i="5"/>
  <c r="V167" i="5" s="1"/>
  <c r="S243" i="2"/>
  <c r="M190" i="2" l="1" a="1"/>
  <c r="M190" i="2" s="1"/>
  <c r="R189" i="2" a="1"/>
  <c r="R189" i="2" s="1"/>
  <c r="H189" i="2"/>
  <c r="T356" i="3"/>
  <c r="U356" i="3" s="1"/>
  <c r="V356" i="3" s="1"/>
  <c r="O356" i="3"/>
  <c r="P356" i="3" s="1"/>
  <c r="Q356" i="3" s="1"/>
  <c r="R356" i="3" s="1" a="1"/>
  <c r="R356" i="3" s="1"/>
  <c r="E357" i="3" s="1"/>
  <c r="L357" i="3" s="1"/>
  <c r="H357" i="3" s="1"/>
  <c r="M168" i="5" a="1"/>
  <c r="M168" i="5" s="1"/>
  <c r="S168" i="5" s="1"/>
  <c r="P167" i="5"/>
  <c r="Q167" i="5" s="1"/>
  <c r="E190" i="2" l="1"/>
  <c r="L190" i="2" s="1"/>
  <c r="N357" i="3" a="1"/>
  <c r="N357" i="3" s="1"/>
  <c r="F357" i="3"/>
  <c r="R167" i="5" a="1"/>
  <c r="R167" i="5" s="1"/>
  <c r="H167" i="5"/>
  <c r="S244" i="2"/>
  <c r="N190" i="2" l="1" a="1"/>
  <c r="N190" i="2" s="1"/>
  <c r="F190" i="2"/>
  <c r="O357" i="3"/>
  <c r="P357" i="3" s="1"/>
  <c r="Q357" i="3" s="1"/>
  <c r="R357" i="3" s="1" a="1"/>
  <c r="R357" i="3" s="1"/>
  <c r="E358" i="3" s="1"/>
  <c r="L358" i="3" s="1"/>
  <c r="H358" i="3" s="1"/>
  <c r="T357" i="3"/>
  <c r="U357" i="3" s="1"/>
  <c r="V357" i="3" s="1"/>
  <c r="E168" i="5"/>
  <c r="L168" i="5" s="1"/>
  <c r="S245" i="2"/>
  <c r="T190" i="2" l="1"/>
  <c r="O190" i="2"/>
  <c r="F358" i="3"/>
  <c r="N358" i="3" a="1"/>
  <c r="N358" i="3" s="1"/>
  <c r="N168" i="5" a="1"/>
  <c r="N168" i="5" s="1"/>
  <c r="F168" i="5"/>
  <c r="S246" i="2"/>
  <c r="C190" i="2" l="1"/>
  <c r="G190" i="2" s="1"/>
  <c r="U190" i="2"/>
  <c r="V190" i="2" s="1"/>
  <c r="O358" i="3"/>
  <c r="T358" i="3"/>
  <c r="U358" i="3" s="1"/>
  <c r="V358" i="3" s="1"/>
  <c r="O168" i="5"/>
  <c r="T168" i="5"/>
  <c r="P190" i="2" l="1"/>
  <c r="Q190" i="2" s="1"/>
  <c r="D191" i="2"/>
  <c r="K191" i="2" s="1"/>
  <c r="P358" i="3"/>
  <c r="Q358" i="3" s="1"/>
  <c r="R358" i="3" s="1" a="1"/>
  <c r="R358" i="3" s="1"/>
  <c r="E359" i="3" s="1"/>
  <c r="L359" i="3" s="1"/>
  <c r="H359" i="3" s="1"/>
  <c r="C168" i="5"/>
  <c r="G168" i="5" s="1"/>
  <c r="U168" i="5"/>
  <c r="V168" i="5" s="1"/>
  <c r="M191" i="2" l="1" a="1"/>
  <c r="M191" i="2" s="1"/>
  <c r="R190" i="2" a="1"/>
  <c r="R190" i="2" s="1"/>
  <c r="H190" i="2"/>
  <c r="F359" i="3"/>
  <c r="N359" i="3" a="1"/>
  <c r="N359" i="3" s="1"/>
  <c r="P168" i="5"/>
  <c r="Q168" i="5" s="1"/>
  <c r="D169" i="5"/>
  <c r="K169" i="5" s="1"/>
  <c r="E191" i="2" l="1"/>
  <c r="L191" i="2" s="1"/>
  <c r="T359" i="3"/>
  <c r="U359" i="3" s="1"/>
  <c r="V359" i="3" s="1"/>
  <c r="O359" i="3"/>
  <c r="P359" i="3" s="1"/>
  <c r="Q359" i="3" s="1"/>
  <c r="R359" i="3" s="1" a="1"/>
  <c r="R359" i="3" s="1"/>
  <c r="E360" i="3" s="1"/>
  <c r="L360" i="3" s="1"/>
  <c r="H360" i="3" s="1"/>
  <c r="M169" i="5" a="1"/>
  <c r="M169" i="5" s="1"/>
  <c r="R168" i="5" a="1"/>
  <c r="R168" i="5" s="1"/>
  <c r="H168" i="5"/>
  <c r="N191" i="2" l="1" a="1"/>
  <c r="N191" i="2" s="1"/>
  <c r="F191" i="2"/>
  <c r="N360" i="3" a="1"/>
  <c r="N360" i="3" s="1"/>
  <c r="F360" i="3"/>
  <c r="E169" i="5"/>
  <c r="L169" i="5" s="1"/>
  <c r="N169" i="5" a="1"/>
  <c r="N169" i="5" s="1"/>
  <c r="T169" i="5" s="1"/>
  <c r="F169" i="5"/>
  <c r="T191" i="2" l="1"/>
  <c r="O191" i="2"/>
  <c r="O360" i="3"/>
  <c r="P360" i="3" s="1"/>
  <c r="Q360" i="3" s="1"/>
  <c r="R360" i="3" s="1" a="1"/>
  <c r="R360" i="3" s="1"/>
  <c r="E361" i="3" s="1"/>
  <c r="L361" i="3" s="1"/>
  <c r="H361" i="3" s="1"/>
  <c r="T360" i="3"/>
  <c r="U360" i="3" s="1"/>
  <c r="V360" i="3" s="1"/>
  <c r="O169" i="5"/>
  <c r="C169" i="5"/>
  <c r="G169" i="5" s="1"/>
  <c r="D170" i="5" s="1"/>
  <c r="K170" i="5" s="1"/>
  <c r="U169" i="5"/>
  <c r="V169" i="5" s="1"/>
  <c r="C191" i="2" l="1"/>
  <c r="G191" i="2" s="1"/>
  <c r="U191" i="2"/>
  <c r="V191" i="2" s="1"/>
  <c r="N361" i="3" a="1"/>
  <c r="N361" i="3" s="1"/>
  <c r="F361" i="3"/>
  <c r="M170" i="5" a="1"/>
  <c r="M170" i="5" s="1"/>
  <c r="P169" i="5"/>
  <c r="Q169" i="5" s="1"/>
  <c r="D192" i="2" l="1"/>
  <c r="K192" i="2" s="1"/>
  <c r="P191" i="2"/>
  <c r="Q191" i="2" s="1"/>
  <c r="O361" i="3"/>
  <c r="T361" i="3"/>
  <c r="U361" i="3" s="1"/>
  <c r="V361" i="3" s="1"/>
  <c r="R169" i="5" a="1"/>
  <c r="R169" i="5" s="1"/>
  <c r="H169" i="5"/>
  <c r="H191" i="2" l="1"/>
  <c r="R191" i="2" a="1"/>
  <c r="R191" i="2" s="1"/>
  <c r="M192" i="2" a="1"/>
  <c r="M192" i="2" s="1"/>
  <c r="E170" i="5"/>
  <c r="L170" i="5" s="1"/>
  <c r="P361" i="3"/>
  <c r="Q361" i="3" s="1"/>
  <c r="R361" i="3" s="1" a="1"/>
  <c r="R361" i="3" s="1"/>
  <c r="E362" i="3" s="1"/>
  <c r="L362" i="3" s="1"/>
  <c r="H362" i="3" s="1"/>
  <c r="N170" i="5" a="1"/>
  <c r="N170" i="5" s="1"/>
  <c r="F170" i="5"/>
  <c r="E192" i="2" l="1"/>
  <c r="L192" i="2" s="1"/>
  <c r="N362" i="3" a="1"/>
  <c r="N362" i="3" s="1"/>
  <c r="F362" i="3"/>
  <c r="O170" i="5"/>
  <c r="T170" i="5"/>
  <c r="N192" i="2" l="1" a="1"/>
  <c r="N192" i="2" s="1"/>
  <c r="F192" i="2"/>
  <c r="T362" i="3"/>
  <c r="U362" i="3" s="1"/>
  <c r="V362" i="3" s="1"/>
  <c r="O362" i="3"/>
  <c r="C170" i="5"/>
  <c r="G170" i="5" s="1"/>
  <c r="U170" i="5"/>
  <c r="V170" i="5" s="1"/>
  <c r="O192" i="2" l="1"/>
  <c r="T192" i="2"/>
  <c r="P362" i="3"/>
  <c r="Q362" i="3" s="1"/>
  <c r="R362" i="3" s="1" a="1"/>
  <c r="R362" i="3" s="1"/>
  <c r="E363" i="3" s="1"/>
  <c r="L363" i="3" s="1"/>
  <c r="H363" i="3" s="1"/>
  <c r="P170" i="5"/>
  <c r="Q170" i="5" s="1"/>
  <c r="D171" i="5"/>
  <c r="K171" i="5" s="1"/>
  <c r="C192" i="2" l="1"/>
  <c r="G192" i="2" s="1"/>
  <c r="U192" i="2"/>
  <c r="V192" i="2" s="1"/>
  <c r="N363" i="3" a="1"/>
  <c r="N363" i="3" s="1"/>
  <c r="F363" i="3"/>
  <c r="M171" i="5" a="1"/>
  <c r="M171" i="5" s="1"/>
  <c r="R170" i="5" a="1"/>
  <c r="R170" i="5" s="1"/>
  <c r="H170" i="5"/>
  <c r="P192" i="2" l="1"/>
  <c r="Q192" i="2" s="1"/>
  <c r="D193" i="2"/>
  <c r="T363" i="3"/>
  <c r="U363" i="3" s="1"/>
  <c r="V363" i="3" s="1"/>
  <c r="O363" i="3"/>
  <c r="E171" i="5"/>
  <c r="L171" i="5" s="1"/>
  <c r="M193" i="2" l="1" a="1"/>
  <c r="M193" i="2" s="1"/>
  <c r="H192" i="2"/>
  <c r="R192" i="2" a="1"/>
  <c r="R192" i="2" s="1"/>
  <c r="P363" i="3"/>
  <c r="Q363" i="3" s="1"/>
  <c r="R363" i="3" s="1" a="1"/>
  <c r="R363" i="3" s="1"/>
  <c r="E364" i="3" s="1"/>
  <c r="L364" i="3" s="1"/>
  <c r="H364" i="3" s="1"/>
  <c r="N171" i="5" a="1"/>
  <c r="N171" i="5" s="1"/>
  <c r="F171" i="5"/>
  <c r="E193" i="2" l="1"/>
  <c r="S193" i="2"/>
  <c r="F364" i="3"/>
  <c r="N364" i="3" a="1"/>
  <c r="N364" i="3" s="1"/>
  <c r="T171" i="5"/>
  <c r="O171" i="5"/>
  <c r="N193" i="2" l="1" a="1"/>
  <c r="N193" i="2" s="1"/>
  <c r="F193" i="2"/>
  <c r="T364" i="3"/>
  <c r="U364" i="3" s="1"/>
  <c r="V364" i="3" s="1"/>
  <c r="O364" i="3"/>
  <c r="P364" i="3" s="1"/>
  <c r="Q364" i="3" s="1"/>
  <c r="R364" i="3" s="1" a="1"/>
  <c r="R364" i="3" s="1"/>
  <c r="E365" i="3" s="1"/>
  <c r="L365" i="3" s="1"/>
  <c r="H365" i="3" s="1"/>
  <c r="C171" i="5"/>
  <c r="G171" i="5" s="1"/>
  <c r="D172" i="5" s="1"/>
  <c r="K172" i="5" s="1"/>
  <c r="U171" i="5"/>
  <c r="V171" i="5" s="1"/>
  <c r="P171" i="5" l="1"/>
  <c r="Q171" i="5" s="1"/>
  <c r="H171" i="5" s="1"/>
  <c r="T193" i="2"/>
  <c r="O193" i="2"/>
  <c r="N365" i="3" a="1"/>
  <c r="N365" i="3" s="1"/>
  <c r="F365" i="3"/>
  <c r="M172" i="5" a="1"/>
  <c r="M172" i="5" s="1"/>
  <c r="R171" i="5" l="1" a="1"/>
  <c r="R171" i="5" s="1"/>
  <c r="E172" i="5" s="1"/>
  <c r="L172" i="5" s="1"/>
  <c r="C193" i="2"/>
  <c r="G193" i="2" s="1"/>
  <c r="U193" i="2"/>
  <c r="V193" i="2" s="1"/>
  <c r="O365" i="3"/>
  <c r="T365" i="3"/>
  <c r="U365" i="3" s="1"/>
  <c r="V365" i="3" s="1"/>
  <c r="P193" i="2" l="1"/>
  <c r="Q193" i="2" s="1"/>
  <c r="D194" i="2"/>
  <c r="K194" i="2" s="1"/>
  <c r="P365" i="3"/>
  <c r="Q365" i="3" s="1"/>
  <c r="R365" i="3" s="1" a="1"/>
  <c r="R365" i="3" s="1"/>
  <c r="E366" i="3" s="1"/>
  <c r="L366" i="3" s="1"/>
  <c r="H366" i="3" s="1"/>
  <c r="N172" i="5" a="1"/>
  <c r="N172" i="5" s="1"/>
  <c r="F172" i="5"/>
  <c r="M194" i="2" l="1" a="1"/>
  <c r="M194" i="2" s="1"/>
  <c r="H193" i="2"/>
  <c r="R193" i="2" a="1"/>
  <c r="R193" i="2" s="1"/>
  <c r="N366" i="3" a="1"/>
  <c r="N366" i="3" s="1"/>
  <c r="F366" i="3"/>
  <c r="O172" i="5"/>
  <c r="T172" i="5"/>
  <c r="L242" i="2"/>
  <c r="E194" i="2" l="1"/>
  <c r="L194" i="2" s="1"/>
  <c r="T366" i="3"/>
  <c r="U366" i="3" s="1"/>
  <c r="V366" i="3" s="1"/>
  <c r="O366" i="3"/>
  <c r="P366" i="3" s="1"/>
  <c r="Q366" i="3" s="1"/>
  <c r="R366" i="3" s="1" a="1"/>
  <c r="R366" i="3" s="1"/>
  <c r="E367" i="3" s="1"/>
  <c r="L367" i="3" s="1"/>
  <c r="H367" i="3" s="1"/>
  <c r="C172" i="5"/>
  <c r="G172" i="5" s="1"/>
  <c r="U172" i="5"/>
  <c r="V172" i="5" s="1"/>
  <c r="N194" i="2" l="1" a="1"/>
  <c r="N194" i="2" s="1"/>
  <c r="F194" i="2"/>
  <c r="F367" i="3"/>
  <c r="N367" i="3" a="1"/>
  <c r="N367" i="3" s="1"/>
  <c r="P172" i="5"/>
  <c r="Q172" i="5" s="1"/>
  <c r="D173" i="5"/>
  <c r="K173" i="5" s="1"/>
  <c r="T194" i="2" l="1"/>
  <c r="O194" i="2"/>
  <c r="O367" i="3"/>
  <c r="T367" i="3"/>
  <c r="U367" i="3" s="1"/>
  <c r="V367" i="3" s="1"/>
  <c r="M173" i="5" a="1"/>
  <c r="M173" i="5" s="1"/>
  <c r="R172" i="5" a="1"/>
  <c r="R172" i="5" s="1"/>
  <c r="H172" i="5"/>
  <c r="C194" i="2" l="1"/>
  <c r="G194" i="2" s="1"/>
  <c r="U194" i="2"/>
  <c r="V194" i="2" s="1"/>
  <c r="P367" i="3"/>
  <c r="Q367" i="3" s="1"/>
  <c r="R367" i="3" s="1" a="1"/>
  <c r="R367" i="3" s="1"/>
  <c r="E368" i="3" s="1"/>
  <c r="L368" i="3" s="1"/>
  <c r="H368" i="3" s="1"/>
  <c r="E173" i="5"/>
  <c r="L173" i="5" s="1"/>
  <c r="S213" i="2"/>
  <c r="P194" i="2" l="1"/>
  <c r="Q194" i="2" s="1"/>
  <c r="D195" i="2"/>
  <c r="K195" i="2" s="1"/>
  <c r="F368" i="3"/>
  <c r="N368" i="3" a="1"/>
  <c r="N368" i="3" s="1"/>
  <c r="N173" i="5" a="1"/>
  <c r="N173" i="5" s="1"/>
  <c r="F173" i="5"/>
  <c r="S250" i="2"/>
  <c r="M195" i="2" l="1" a="1"/>
  <c r="M195" i="2" s="1"/>
  <c r="R194" i="2" a="1"/>
  <c r="R194" i="2" s="1"/>
  <c r="H194" i="2"/>
  <c r="T368" i="3"/>
  <c r="U368" i="3" s="1"/>
  <c r="V368" i="3" s="1"/>
  <c r="O368" i="3"/>
  <c r="T173" i="5"/>
  <c r="O173" i="5"/>
  <c r="S251" i="2"/>
  <c r="E195" i="2" l="1"/>
  <c r="L195" i="2" s="1"/>
  <c r="P368" i="3"/>
  <c r="Q368" i="3" s="1"/>
  <c r="R368" i="3" s="1" a="1"/>
  <c r="R368" i="3" s="1"/>
  <c r="E369" i="3" s="1"/>
  <c r="L369" i="3" s="1"/>
  <c r="H369" i="3" s="1"/>
  <c r="C173" i="5"/>
  <c r="G173" i="5" s="1"/>
  <c r="U173" i="5"/>
  <c r="V173" i="5" s="1"/>
  <c r="S252" i="2"/>
  <c r="N195" i="2" l="1" a="1"/>
  <c r="N195" i="2" s="1"/>
  <c r="F195" i="2"/>
  <c r="N369" i="3" a="1"/>
  <c r="N369" i="3" s="1"/>
  <c r="F369" i="3"/>
  <c r="P173" i="5"/>
  <c r="Q173" i="5" s="1"/>
  <c r="D174" i="5"/>
  <c r="K174" i="5" s="1"/>
  <c r="T195" i="2" l="1"/>
  <c r="O195" i="2"/>
  <c r="T369" i="3"/>
  <c r="U369" i="3" s="1"/>
  <c r="V369" i="3" s="1"/>
  <c r="O369" i="3"/>
  <c r="M174" i="5" a="1"/>
  <c r="M174" i="5" s="1"/>
  <c r="R173" i="5" a="1"/>
  <c r="R173" i="5" s="1"/>
  <c r="H173" i="5"/>
  <c r="S253" i="2"/>
  <c r="U195" i="2" l="1"/>
  <c r="V195" i="2" s="1"/>
  <c r="C195" i="2"/>
  <c r="G195" i="2" s="1"/>
  <c r="P369" i="3"/>
  <c r="Q369" i="3" s="1"/>
  <c r="R369" i="3" s="1" a="1"/>
  <c r="R369" i="3" s="1"/>
  <c r="E370" i="3" s="1"/>
  <c r="L370" i="3" s="1"/>
  <c r="H370" i="3" s="1"/>
  <c r="E174" i="5"/>
  <c r="L174" i="5" s="1"/>
  <c r="P195" i="2" l="1"/>
  <c r="Q195" i="2" s="1"/>
  <c r="D196" i="2"/>
  <c r="K196" i="2" s="1"/>
  <c r="N370" i="3" a="1"/>
  <c r="N370" i="3" s="1"/>
  <c r="F370" i="3"/>
  <c r="N174" i="5" a="1"/>
  <c r="N174" i="5" s="1"/>
  <c r="F174" i="5"/>
  <c r="M196" i="2" l="1" a="1"/>
  <c r="M196" i="2" s="1"/>
  <c r="R195" i="2" a="1"/>
  <c r="R195" i="2" s="1"/>
  <c r="H195" i="2"/>
  <c r="T370" i="3"/>
  <c r="U370" i="3" s="1"/>
  <c r="V370" i="3" s="1"/>
  <c r="O370" i="3"/>
  <c r="O174" i="5"/>
  <c r="T174" i="5"/>
  <c r="E196" i="2" l="1"/>
  <c r="L196" i="2" s="1"/>
  <c r="P370" i="3"/>
  <c r="Q370" i="3" s="1"/>
  <c r="R370" i="3" s="1" a="1"/>
  <c r="R370" i="3" s="1"/>
  <c r="E371" i="3" s="1"/>
  <c r="L371" i="3" s="1"/>
  <c r="H371" i="3" s="1"/>
  <c r="U174" i="5"/>
  <c r="V174" i="5" s="1"/>
  <c r="C174" i="5"/>
  <c r="G174" i="5" s="1"/>
  <c r="D175" i="5" s="1"/>
  <c r="K175" i="5" s="1"/>
  <c r="P174" i="5"/>
  <c r="Q174" i="5" s="1"/>
  <c r="N196" i="2" l="1" a="1"/>
  <c r="N196" i="2" s="1"/>
  <c r="F196" i="2"/>
  <c r="N371" i="3" a="1"/>
  <c r="N371" i="3" s="1"/>
  <c r="F371" i="3"/>
  <c r="H174" i="5"/>
  <c r="R174" i="5" a="1"/>
  <c r="R174" i="5" s="1"/>
  <c r="E175" i="5" s="1"/>
  <c r="M175" i="5" a="1"/>
  <c r="M175" i="5" s="1"/>
  <c r="S175" i="5" s="1"/>
  <c r="T196" i="2" l="1"/>
  <c r="O196" i="2"/>
  <c r="T371" i="3"/>
  <c r="U371" i="3" s="1"/>
  <c r="V371" i="3" s="1"/>
  <c r="O371" i="3"/>
  <c r="F175" i="5"/>
  <c r="L175" i="5"/>
  <c r="N175" i="5" a="1"/>
  <c r="N175" i="5" s="1"/>
  <c r="U196" i="2" l="1"/>
  <c r="V196" i="2" s="1"/>
  <c r="C196" i="2"/>
  <c r="G196" i="2" s="1"/>
  <c r="P371" i="3"/>
  <c r="Q371" i="3" s="1"/>
  <c r="R371" i="3" s="1" a="1"/>
  <c r="R371" i="3" s="1"/>
  <c r="E372" i="3" s="1"/>
  <c r="L372" i="3" s="1"/>
  <c r="H372" i="3" s="1"/>
  <c r="O175" i="5"/>
  <c r="T175" i="5"/>
  <c r="P196" i="2" l="1"/>
  <c r="Q196" i="2" s="1"/>
  <c r="D197" i="2"/>
  <c r="K197" i="2" s="1"/>
  <c r="N372" i="3" a="1"/>
  <c r="N372" i="3" s="1"/>
  <c r="F372" i="3"/>
  <c r="C175" i="5"/>
  <c r="G175" i="5" s="1"/>
  <c r="U175" i="5"/>
  <c r="V175" i="5" s="1"/>
  <c r="M197" i="2" l="1" a="1"/>
  <c r="M197" i="2" s="1"/>
  <c r="H196" i="2"/>
  <c r="R196" i="2" a="1"/>
  <c r="R196" i="2" s="1"/>
  <c r="T372" i="3"/>
  <c r="U372" i="3" s="1"/>
  <c r="V372" i="3" s="1"/>
  <c r="O372" i="3"/>
  <c r="P175" i="5"/>
  <c r="Q175" i="5" s="1"/>
  <c r="D176" i="5"/>
  <c r="K176" i="5" s="1"/>
  <c r="E197" i="2" l="1"/>
  <c r="L197" i="2" s="1"/>
  <c r="P372" i="3"/>
  <c r="Q372" i="3" s="1"/>
  <c r="R372" i="3" s="1" a="1"/>
  <c r="R372" i="3" s="1"/>
  <c r="E373" i="3" s="1"/>
  <c r="L373" i="3" s="1"/>
  <c r="H373" i="3" s="1"/>
  <c r="M176" i="5" a="1"/>
  <c r="M176" i="5" s="1"/>
  <c r="R175" i="5" a="1"/>
  <c r="R175" i="5" s="1"/>
  <c r="H175" i="5"/>
  <c r="N197" i="2" l="1" a="1"/>
  <c r="N197" i="2" s="1"/>
  <c r="F197" i="2"/>
  <c r="F373" i="3"/>
  <c r="N373" i="3" a="1"/>
  <c r="N373" i="3" s="1"/>
  <c r="E176" i="5"/>
  <c r="L176" i="5" s="1"/>
  <c r="N176" i="5" a="1"/>
  <c r="N176" i="5" s="1"/>
  <c r="F176" i="5"/>
  <c r="T197" i="2" l="1"/>
  <c r="O197" i="2"/>
  <c r="T373" i="3"/>
  <c r="U373" i="3" s="1"/>
  <c r="V373" i="3" s="1"/>
  <c r="O373" i="3"/>
  <c r="O176" i="5"/>
  <c r="T176" i="5"/>
  <c r="U197" i="2" l="1"/>
  <c r="V197" i="2" s="1"/>
  <c r="C197" i="2"/>
  <c r="G197" i="2" s="1"/>
  <c r="P373" i="3"/>
  <c r="Q373" i="3" s="1"/>
  <c r="R373" i="3" s="1" a="1"/>
  <c r="R373" i="3" s="1"/>
  <c r="E374" i="3" s="1"/>
  <c r="L374" i="3" s="1"/>
  <c r="H374" i="3" s="1"/>
  <c r="C176" i="5"/>
  <c r="G176" i="5" s="1"/>
  <c r="U176" i="5"/>
  <c r="V176" i="5" s="1"/>
  <c r="P197" i="2" l="1"/>
  <c r="Q197" i="2" s="1"/>
  <c r="D198" i="2"/>
  <c r="K198" i="2" s="1"/>
  <c r="N374" i="3" a="1"/>
  <c r="N374" i="3" s="1"/>
  <c r="F374" i="3"/>
  <c r="P176" i="5"/>
  <c r="Q176" i="5" s="1"/>
  <c r="D177" i="5"/>
  <c r="K177" i="5" s="1"/>
  <c r="M198" i="2" l="1" a="1"/>
  <c r="M198" i="2" s="1"/>
  <c r="H197" i="2"/>
  <c r="R197" i="2" a="1"/>
  <c r="R197" i="2" s="1"/>
  <c r="T374" i="3"/>
  <c r="U374" i="3" s="1"/>
  <c r="V374" i="3" s="1"/>
  <c r="O374" i="3"/>
  <c r="P374" i="3" s="1"/>
  <c r="Q374" i="3" s="1"/>
  <c r="R374" i="3" s="1" a="1"/>
  <c r="R374" i="3" s="1"/>
  <c r="E375" i="3" s="1"/>
  <c r="L375" i="3" s="1"/>
  <c r="H375" i="3" s="1"/>
  <c r="M177" i="5" a="1"/>
  <c r="M177" i="5" s="1"/>
  <c r="R176" i="5" a="1"/>
  <c r="R176" i="5" s="1"/>
  <c r="H176" i="5"/>
  <c r="E198" i="2" l="1"/>
  <c r="L198" i="2" s="1"/>
  <c r="N375" i="3" a="1"/>
  <c r="N375" i="3" s="1"/>
  <c r="F375" i="3"/>
  <c r="E177" i="5"/>
  <c r="L177" i="5" s="1"/>
  <c r="N198" i="2" l="1" a="1"/>
  <c r="N198" i="2" s="1"/>
  <c r="F198" i="2"/>
  <c r="O375" i="3"/>
  <c r="T375" i="3"/>
  <c r="U375" i="3" s="1"/>
  <c r="V375" i="3" s="1"/>
  <c r="N177" i="5" a="1"/>
  <c r="N177" i="5" s="1"/>
  <c r="F177" i="5"/>
  <c r="T198" i="2" l="1"/>
  <c r="O198" i="2"/>
  <c r="P375" i="3"/>
  <c r="Q375" i="3" s="1"/>
  <c r="R375" i="3" s="1" a="1"/>
  <c r="R375" i="3" s="1"/>
  <c r="E376" i="3" s="1"/>
  <c r="L376" i="3" s="1"/>
  <c r="H376" i="3" s="1"/>
  <c r="O177" i="5"/>
  <c r="T177" i="5"/>
  <c r="C198" i="2" l="1"/>
  <c r="G198" i="2" s="1"/>
  <c r="U198" i="2"/>
  <c r="V198" i="2" s="1"/>
  <c r="F376" i="3"/>
  <c r="N376" i="3" a="1"/>
  <c r="N376" i="3" s="1"/>
  <c r="C177" i="5"/>
  <c r="G177" i="5" s="1"/>
  <c r="U177" i="5"/>
  <c r="V177" i="5" s="1"/>
  <c r="D199" i="2" l="1"/>
  <c r="K199" i="2" s="1"/>
  <c r="P198" i="2"/>
  <c r="Q198" i="2" s="1"/>
  <c r="T376" i="3"/>
  <c r="U376" i="3" s="1"/>
  <c r="V376" i="3" s="1"/>
  <c r="O376" i="3"/>
  <c r="P376" i="3" s="1"/>
  <c r="Q376" i="3" s="1"/>
  <c r="R376" i="3" s="1" a="1"/>
  <c r="R376" i="3" s="1"/>
  <c r="P177" i="5"/>
  <c r="Q177" i="5" s="1"/>
  <c r="D178" i="5"/>
  <c r="K178" i="5" s="1"/>
  <c r="R198" i="2" l="1" a="1"/>
  <c r="R198" i="2" s="1"/>
  <c r="H198" i="2"/>
  <c r="M199" i="2" a="1"/>
  <c r="M199" i="2" s="1"/>
  <c r="S199" i="2" s="1"/>
  <c r="M178" i="5" a="1"/>
  <c r="M178" i="5" s="1"/>
  <c r="R177" i="5" a="1"/>
  <c r="R177" i="5" s="1"/>
  <c r="H177" i="5"/>
  <c r="L249" i="2"/>
  <c r="E199" i="2" l="1"/>
  <c r="N199" i="2" a="1"/>
  <c r="N199" i="2" s="1"/>
  <c r="E178" i="5"/>
  <c r="L178" i="5" s="1"/>
  <c r="N178" i="5" a="1"/>
  <c r="N178" i="5" s="1"/>
  <c r="F178" i="5"/>
  <c r="F199" i="2" l="1"/>
  <c r="L199" i="2"/>
  <c r="O199" i="2"/>
  <c r="T199" i="2"/>
  <c r="O178" i="5"/>
  <c r="T178" i="5"/>
  <c r="C199" i="2" l="1"/>
  <c r="G199" i="2" s="1"/>
  <c r="U199" i="2"/>
  <c r="V199" i="2" s="1"/>
  <c r="C178" i="5"/>
  <c r="G178" i="5" s="1"/>
  <c r="U178" i="5"/>
  <c r="V178" i="5" s="1"/>
  <c r="S219" i="2"/>
  <c r="P199" i="2" l="1"/>
  <c r="Q199" i="2" s="1"/>
  <c r="D200" i="2"/>
  <c r="P178" i="5"/>
  <c r="Q178" i="5" s="1"/>
  <c r="D179" i="5"/>
  <c r="K179" i="5" s="1"/>
  <c r="M200" i="2" l="1" a="1"/>
  <c r="M200" i="2" s="1"/>
  <c r="R199" i="2" a="1"/>
  <c r="R199" i="2" s="1"/>
  <c r="H199" i="2"/>
  <c r="M179" i="5" a="1"/>
  <c r="M179" i="5" s="1"/>
  <c r="H178" i="5"/>
  <c r="R178" i="5" a="1"/>
  <c r="R178" i="5" s="1"/>
  <c r="E200" i="2" l="1"/>
  <c r="F200" i="2" s="1"/>
  <c r="S200" i="2"/>
  <c r="E179" i="5"/>
  <c r="L179" i="5" s="1"/>
  <c r="S258" i="2"/>
  <c r="S257" i="2"/>
  <c r="N200" i="2" l="1" a="1"/>
  <c r="N200" i="2" s="1"/>
  <c r="T200" i="2" s="1"/>
  <c r="C200" i="2" s="1"/>
  <c r="G200" i="2" s="1"/>
  <c r="N179" i="5" a="1"/>
  <c r="N179" i="5" s="1"/>
  <c r="F179" i="5"/>
  <c r="U200" i="2" l="1"/>
  <c r="V200" i="2" s="1"/>
  <c r="D201" i="2"/>
  <c r="K201" i="2" s="1"/>
  <c r="O200" i="2"/>
  <c r="P200" i="2" s="1"/>
  <c r="Q200" i="2" s="1"/>
  <c r="M201" i="2" a="1"/>
  <c r="M201" i="2" s="1"/>
  <c r="T179" i="5"/>
  <c r="O179" i="5"/>
  <c r="S254" i="2"/>
  <c r="S260" i="2"/>
  <c r="S259" i="2"/>
  <c r="R200" i="2" l="1" a="1"/>
  <c r="R200" i="2" s="1"/>
  <c r="H200" i="2"/>
  <c r="E201" i="2" s="1"/>
  <c r="L201" i="2" s="1"/>
  <c r="C179" i="5"/>
  <c r="G179" i="5" s="1"/>
  <c r="U179" i="5"/>
  <c r="V179" i="5" s="1"/>
  <c r="S220" i="2"/>
  <c r="N201" i="2" l="1" a="1"/>
  <c r="N201" i="2" s="1"/>
  <c r="F201" i="2"/>
  <c r="P179" i="5"/>
  <c r="Q179" i="5" s="1"/>
  <c r="D180" i="5"/>
  <c r="K180" i="5" s="1"/>
  <c r="T201" i="2" l="1"/>
  <c r="O201" i="2"/>
  <c r="M180" i="5" a="1"/>
  <c r="M180" i="5" s="1"/>
  <c r="R179" i="5" a="1"/>
  <c r="R179" i="5" s="1"/>
  <c r="H179" i="5"/>
  <c r="U201" i="2" l="1"/>
  <c r="V201" i="2" s="1"/>
  <c r="C201" i="2"/>
  <c r="G201" i="2" s="1"/>
  <c r="E180" i="5"/>
  <c r="L180" i="5" s="1"/>
  <c r="F180" i="5"/>
  <c r="N180" i="5" l="1" a="1"/>
  <c r="N180" i="5" s="1"/>
  <c r="O180" i="5" s="1"/>
  <c r="P201" i="2"/>
  <c r="Q201" i="2" s="1"/>
  <c r="D202" i="2"/>
  <c r="K202" i="2" s="1"/>
  <c r="T180" i="5"/>
  <c r="M202" i="2" l="1" a="1"/>
  <c r="M202" i="2" s="1"/>
  <c r="R201" i="2" a="1"/>
  <c r="R201" i="2" s="1"/>
  <c r="H201" i="2"/>
  <c r="C180" i="5"/>
  <c r="G180" i="5" s="1"/>
  <c r="U180" i="5"/>
  <c r="V180" i="5" s="1"/>
  <c r="E202" i="2" l="1"/>
  <c r="L202" i="2" s="1"/>
  <c r="P180" i="5"/>
  <c r="Q180" i="5" s="1"/>
  <c r="D181" i="5"/>
  <c r="K181" i="5" s="1"/>
  <c r="N202" i="2" l="1" a="1"/>
  <c r="N202" i="2" s="1"/>
  <c r="F202" i="2"/>
  <c r="M181" i="5" a="1"/>
  <c r="M181" i="5" s="1"/>
  <c r="R180" i="5" a="1"/>
  <c r="R180" i="5" s="1"/>
  <c r="H180" i="5"/>
  <c r="T202" i="2" l="1"/>
  <c r="O202" i="2"/>
  <c r="E181" i="5"/>
  <c r="L181" i="5" s="1"/>
  <c r="N181" i="5" a="1"/>
  <c r="N181" i="5" s="1"/>
  <c r="F181" i="5"/>
  <c r="U202" i="2" l="1"/>
  <c r="V202" i="2" s="1"/>
  <c r="C202" i="2"/>
  <c r="G202" i="2" s="1"/>
  <c r="O181" i="5"/>
  <c r="T181" i="5"/>
  <c r="P202" i="2" l="1"/>
  <c r="Q202" i="2" s="1"/>
  <c r="D203" i="2"/>
  <c r="K203" i="2" s="1"/>
  <c r="C181" i="5"/>
  <c r="G181" i="5" s="1"/>
  <c r="D182" i="5" s="1"/>
  <c r="K182" i="5" s="1"/>
  <c r="U181" i="5"/>
  <c r="V181" i="5" s="1"/>
  <c r="P181" i="5" l="1"/>
  <c r="Q181" i="5" s="1"/>
  <c r="M203" i="2" a="1"/>
  <c r="M203" i="2" s="1"/>
  <c r="R202" i="2" a="1"/>
  <c r="R202" i="2" s="1"/>
  <c r="H202" i="2"/>
  <c r="H181" i="5"/>
  <c r="R181" i="5" a="1"/>
  <c r="R181" i="5" s="1"/>
  <c r="M182" i="5" a="1"/>
  <c r="M182" i="5" s="1"/>
  <c r="S182" i="5" s="1"/>
  <c r="E203" i="2" l="1"/>
  <c r="L203" i="2" s="1"/>
  <c r="E182" i="5"/>
  <c r="L182" i="5" s="1"/>
  <c r="N203" i="2" l="1" a="1"/>
  <c r="N203" i="2" s="1"/>
  <c r="F203" i="2"/>
  <c r="N182" i="5" a="1"/>
  <c r="N182" i="5" s="1"/>
  <c r="F182" i="5"/>
  <c r="T203" i="2" l="1"/>
  <c r="O203" i="2"/>
  <c r="O182" i="5"/>
  <c r="T182" i="5"/>
  <c r="C203" i="2" l="1"/>
  <c r="G203" i="2" s="1"/>
  <c r="U203" i="2"/>
  <c r="V203" i="2" s="1"/>
  <c r="C182" i="5"/>
  <c r="G182" i="5" s="1"/>
  <c r="U182" i="5"/>
  <c r="V182" i="5" s="1"/>
  <c r="D204" i="2" l="1"/>
  <c r="K204" i="2" s="1"/>
  <c r="P203" i="2"/>
  <c r="Q203" i="2" s="1"/>
  <c r="P182" i="5"/>
  <c r="Q182" i="5" s="1"/>
  <c r="D183" i="5"/>
  <c r="K183" i="5" s="1"/>
  <c r="R203" i="2" l="1" a="1"/>
  <c r="R203" i="2" s="1"/>
  <c r="H203" i="2"/>
  <c r="M204" i="2" a="1"/>
  <c r="M204" i="2" s="1"/>
  <c r="M183" i="5" a="1"/>
  <c r="M183" i="5" s="1"/>
  <c r="H182" i="5"/>
  <c r="R182" i="5" a="1"/>
  <c r="R182" i="5" s="1"/>
  <c r="E204" i="2" l="1"/>
  <c r="L204" i="2" s="1"/>
  <c r="E183" i="5"/>
  <c r="L183" i="5" s="1"/>
  <c r="N204" i="2" l="1" a="1"/>
  <c r="N204" i="2" s="1"/>
  <c r="F204" i="2"/>
  <c r="N183" i="5" a="1"/>
  <c r="N183" i="5" s="1"/>
  <c r="F183" i="5"/>
  <c r="T204" i="2" l="1"/>
  <c r="O204" i="2"/>
  <c r="T183" i="5"/>
  <c r="O183" i="5"/>
  <c r="C204" i="2" l="1"/>
  <c r="G204" i="2" s="1"/>
  <c r="U204" i="2"/>
  <c r="V204" i="2" s="1"/>
  <c r="C183" i="5"/>
  <c r="G183" i="5" s="1"/>
  <c r="U183" i="5"/>
  <c r="V183" i="5" s="1"/>
  <c r="L256" i="2"/>
  <c r="P204" i="2" l="1"/>
  <c r="Q204" i="2" s="1"/>
  <c r="D205" i="2"/>
  <c r="K205" i="2" s="1"/>
  <c r="P183" i="5"/>
  <c r="Q183" i="5" s="1"/>
  <c r="D184" i="5"/>
  <c r="K184" i="5" s="1"/>
  <c r="M205" i="2" l="1" a="1"/>
  <c r="M205" i="2" s="1"/>
  <c r="H204" i="2"/>
  <c r="R204" i="2" a="1"/>
  <c r="R204" i="2" s="1"/>
  <c r="M184" i="5" a="1"/>
  <c r="M184" i="5" s="1"/>
  <c r="H183" i="5"/>
  <c r="R183" i="5" a="1"/>
  <c r="R183" i="5" s="1"/>
  <c r="E205" i="2" l="1"/>
  <c r="L205" i="2" s="1"/>
  <c r="E184" i="5"/>
  <c r="L184" i="5" s="1"/>
  <c r="N205" i="2" l="1" a="1"/>
  <c r="N205" i="2" s="1"/>
  <c r="F205" i="2"/>
  <c r="N184" i="5" a="1"/>
  <c r="N184" i="5" s="1"/>
  <c r="F184" i="5"/>
  <c r="T205" i="2" l="1"/>
  <c r="O205" i="2"/>
  <c r="T184" i="5"/>
  <c r="O184" i="5"/>
  <c r="C205" i="2" l="1"/>
  <c r="G205" i="2" s="1"/>
  <c r="U205" i="2"/>
  <c r="V205" i="2" s="1"/>
  <c r="C184" i="5"/>
  <c r="G184" i="5" s="1"/>
  <c r="U184" i="5"/>
  <c r="V184" i="5" s="1"/>
  <c r="S264" i="2"/>
  <c r="S265" i="2"/>
  <c r="P205" i="2" l="1"/>
  <c r="Q205" i="2" s="1"/>
  <c r="D206" i="2"/>
  <c r="K206" i="2" s="1"/>
  <c r="P184" i="5"/>
  <c r="Q184" i="5" s="1"/>
  <c r="D185" i="5"/>
  <c r="K185" i="5" s="1"/>
  <c r="S266" i="2"/>
  <c r="M206" i="2" l="1" a="1"/>
  <c r="M206" i="2" s="1"/>
  <c r="H205" i="2"/>
  <c r="R205" i="2" a="1"/>
  <c r="R205" i="2" s="1"/>
  <c r="E206" i="2" s="1"/>
  <c r="M185" i="5" a="1"/>
  <c r="M185" i="5" s="1"/>
  <c r="H184" i="5"/>
  <c r="R184" i="5" a="1"/>
  <c r="R184" i="5" s="1"/>
  <c r="S226" i="2"/>
  <c r="N206" i="2" l="1" a="1"/>
  <c r="N206" i="2" s="1"/>
  <c r="T206" i="2" s="1"/>
  <c r="L206" i="2"/>
  <c r="C206" i="2"/>
  <c r="U206" i="2"/>
  <c r="V206" i="2" s="1"/>
  <c r="F206" i="2"/>
  <c r="O206" i="2"/>
  <c r="G206" i="2"/>
  <c r="E185" i="5"/>
  <c r="L185" i="5" s="1"/>
  <c r="S261" i="2"/>
  <c r="S267" i="2"/>
  <c r="P206" i="2" l="1"/>
  <c r="Q206" i="2" s="1"/>
  <c r="R206" i="2" s="1" a="1"/>
  <c r="R206" i="2" s="1"/>
  <c r="D207" i="2"/>
  <c r="F185" i="5"/>
  <c r="N185" i="5" a="1"/>
  <c r="N185" i="5" s="1"/>
  <c r="H206" i="2" l="1"/>
  <c r="E207" i="2"/>
  <c r="N207" i="2" s="1" a="1"/>
  <c r="N207" i="2" s="1"/>
  <c r="T207" i="2" s="1"/>
  <c r="C207" i="2" s="1"/>
  <c r="G207" i="2" s="1"/>
  <c r="M207" i="2" a="1"/>
  <c r="M207" i="2" s="1"/>
  <c r="F207" i="2"/>
  <c r="T185" i="5"/>
  <c r="O185" i="5"/>
  <c r="S207" i="2" l="1"/>
  <c r="U207" i="2" s="1"/>
  <c r="V207" i="2" s="1"/>
  <c r="O207" i="2"/>
  <c r="P207" i="2" s="1"/>
  <c r="Q207" i="2" s="1"/>
  <c r="D208" i="2"/>
  <c r="K208" i="2" s="1"/>
  <c r="C185" i="5"/>
  <c r="G185" i="5" s="1"/>
  <c r="D186" i="5" s="1"/>
  <c r="K186" i="5" s="1"/>
  <c r="U185" i="5"/>
  <c r="V185" i="5" s="1"/>
  <c r="H207" i="2" l="1"/>
  <c r="R207" i="2" a="1"/>
  <c r="R207" i="2" s="1"/>
  <c r="M208" i="2" a="1"/>
  <c r="M208" i="2" s="1"/>
  <c r="M186" i="5" a="1"/>
  <c r="M186" i="5" s="1"/>
  <c r="P185" i="5"/>
  <c r="Q185" i="5" s="1"/>
  <c r="E208" i="2" l="1"/>
  <c r="L208" i="2" s="1"/>
  <c r="R185" i="5" a="1"/>
  <c r="R185" i="5" s="1"/>
  <c r="H185" i="5"/>
  <c r="N208" i="2" l="1" a="1"/>
  <c r="N208" i="2" s="1"/>
  <c r="F208" i="2"/>
  <c r="E186" i="5"/>
  <c r="L186" i="5" s="1"/>
  <c r="O208" i="2" l="1"/>
  <c r="T208" i="2"/>
  <c r="N186" i="5" a="1"/>
  <c r="N186" i="5" s="1"/>
  <c r="F186" i="5"/>
  <c r="U208" i="2" l="1"/>
  <c r="V208" i="2" s="1"/>
  <c r="C208" i="2"/>
  <c r="G208" i="2" s="1"/>
  <c r="O186" i="5"/>
  <c r="T186" i="5"/>
  <c r="P208" i="2" l="1"/>
  <c r="Q208" i="2" s="1"/>
  <c r="D209" i="2"/>
  <c r="K209" i="2" s="1"/>
  <c r="C186" i="5"/>
  <c r="G186" i="5" s="1"/>
  <c r="U186" i="5"/>
  <c r="V186" i="5" s="1"/>
  <c r="M209" i="2" l="1" a="1"/>
  <c r="M209" i="2" s="1"/>
  <c r="R208" i="2" a="1"/>
  <c r="R208" i="2" s="1"/>
  <c r="H208" i="2"/>
  <c r="P186" i="5"/>
  <c r="Q186" i="5" s="1"/>
  <c r="D187" i="5"/>
  <c r="K187" i="5" s="1"/>
  <c r="E209" i="2" l="1"/>
  <c r="L209" i="2" s="1"/>
  <c r="M187" i="5" a="1"/>
  <c r="M187" i="5" s="1"/>
  <c r="H186" i="5"/>
  <c r="R186" i="5" a="1"/>
  <c r="R186" i="5" s="1"/>
  <c r="N209" i="2" l="1" a="1"/>
  <c r="N209" i="2" s="1"/>
  <c r="F209" i="2"/>
  <c r="E187" i="5"/>
  <c r="L187" i="5" s="1"/>
  <c r="T209" i="2" l="1"/>
  <c r="O209" i="2"/>
  <c r="N187" i="5" a="1"/>
  <c r="N187" i="5" s="1"/>
  <c r="F187" i="5"/>
  <c r="U209" i="2" l="1"/>
  <c r="V209" i="2" s="1"/>
  <c r="C209" i="2"/>
  <c r="G209" i="2" s="1"/>
  <c r="T187" i="5"/>
  <c r="O187" i="5"/>
  <c r="D210" i="2" l="1"/>
  <c r="K210" i="2" s="1"/>
  <c r="P209" i="2"/>
  <c r="Q209" i="2" s="1"/>
  <c r="C187" i="5"/>
  <c r="G187" i="5" s="1"/>
  <c r="U187" i="5"/>
  <c r="V187" i="5" s="1"/>
  <c r="R209" i="2" l="1" a="1"/>
  <c r="R209" i="2" s="1"/>
  <c r="H209" i="2"/>
  <c r="M210" i="2" a="1"/>
  <c r="M210" i="2" s="1"/>
  <c r="P187" i="5"/>
  <c r="Q187" i="5" s="1"/>
  <c r="D188" i="5"/>
  <c r="K188" i="5" s="1"/>
  <c r="E210" i="2" l="1"/>
  <c r="L210" i="2" s="1"/>
  <c r="M188" i="5" a="1"/>
  <c r="M188" i="5" s="1"/>
  <c r="R187" i="5" a="1"/>
  <c r="R187" i="5" s="1"/>
  <c r="H187" i="5"/>
  <c r="N210" i="2" l="1" a="1"/>
  <c r="N210" i="2" s="1"/>
  <c r="F210" i="2"/>
  <c r="E188" i="5"/>
  <c r="L188" i="5" s="1"/>
  <c r="T210" i="2" l="1"/>
  <c r="O210" i="2"/>
  <c r="N188" i="5" a="1"/>
  <c r="N188" i="5" s="1"/>
  <c r="F188" i="5"/>
  <c r="C210" i="2" l="1"/>
  <c r="G210" i="2" s="1"/>
  <c r="U210" i="2"/>
  <c r="V210" i="2" s="1"/>
  <c r="T188" i="5"/>
  <c r="O188" i="5"/>
  <c r="D211" i="2" l="1"/>
  <c r="K211" i="2" s="1"/>
  <c r="P210" i="2"/>
  <c r="Q210" i="2" s="1"/>
  <c r="C188" i="5"/>
  <c r="G188" i="5" s="1"/>
  <c r="D189" i="5" s="1"/>
  <c r="K189" i="5" s="1"/>
  <c r="U188" i="5"/>
  <c r="V188" i="5" s="1"/>
  <c r="R210" i="2" l="1" a="1"/>
  <c r="R210" i="2" s="1"/>
  <c r="H210" i="2"/>
  <c r="M211" i="2" a="1"/>
  <c r="M211" i="2" s="1"/>
  <c r="M189" i="5" a="1"/>
  <c r="M189" i="5" s="1"/>
  <c r="S189" i="5" s="1"/>
  <c r="P188" i="5"/>
  <c r="Q188" i="5" s="1"/>
  <c r="E211" i="2" l="1"/>
  <c r="F211" i="2" s="1"/>
  <c r="N211" i="2" a="1"/>
  <c r="N211" i="2" s="1"/>
  <c r="L211" i="2"/>
  <c r="T211" i="2"/>
  <c r="R188" i="5" a="1"/>
  <c r="R188" i="5" s="1"/>
  <c r="H188" i="5"/>
  <c r="O211" i="2" l="1"/>
  <c r="U211" i="2"/>
  <c r="V211" i="2" s="1"/>
  <c r="C211" i="2"/>
  <c r="G211" i="2" s="1"/>
  <c r="E189" i="5"/>
  <c r="L189" i="5" s="1"/>
  <c r="N189" i="5" a="1"/>
  <c r="N189" i="5" s="1"/>
  <c r="F189" i="5"/>
  <c r="L263" i="2"/>
  <c r="P211" i="2" l="1"/>
  <c r="Q211" i="2" s="1"/>
  <c r="D212" i="2"/>
  <c r="K212" i="2" s="1"/>
  <c r="O189" i="5"/>
  <c r="T189" i="5"/>
  <c r="M212" i="2" l="1" a="1"/>
  <c r="M212" i="2" s="1"/>
  <c r="R211" i="2" a="1"/>
  <c r="R211" i="2" s="1"/>
  <c r="H211" i="2"/>
  <c r="C189" i="5"/>
  <c r="G189" i="5" s="1"/>
  <c r="U189" i="5"/>
  <c r="V189" i="5" s="1"/>
  <c r="E212" i="2" l="1"/>
  <c r="L212" i="2" s="1"/>
  <c r="P189" i="5"/>
  <c r="Q189" i="5" s="1"/>
  <c r="D190" i="5"/>
  <c r="K190" i="5" s="1"/>
  <c r="N212" i="2" l="1" a="1"/>
  <c r="N212" i="2" s="1"/>
  <c r="F212" i="2"/>
  <c r="M190" i="5" a="1"/>
  <c r="M190" i="5" s="1"/>
  <c r="R189" i="5" a="1"/>
  <c r="R189" i="5" s="1"/>
  <c r="H189" i="5"/>
  <c r="O212" i="2" l="1"/>
  <c r="T212" i="2"/>
  <c r="E190" i="5"/>
  <c r="S271" i="2"/>
  <c r="U212" i="2" l="1"/>
  <c r="V212" i="2" s="1"/>
  <c r="C212" i="2"/>
  <c r="G212" i="2" s="1"/>
  <c r="L190" i="5"/>
  <c r="N190" i="5" a="1"/>
  <c r="N190" i="5" s="1"/>
  <c r="F190" i="5"/>
  <c r="P212" i="2" l="1"/>
  <c r="Q212" i="2" s="1"/>
  <c r="D213" i="2"/>
  <c r="K213" i="2" s="1"/>
  <c r="O190" i="5"/>
  <c r="T190" i="5"/>
  <c r="S272" i="2"/>
  <c r="M213" i="2" l="1" a="1"/>
  <c r="M213" i="2" s="1"/>
  <c r="H212" i="2"/>
  <c r="R212" i="2" a="1"/>
  <c r="R212" i="2" s="1"/>
  <c r="C190" i="5"/>
  <c r="G190" i="5" s="1"/>
  <c r="D191" i="5" s="1"/>
  <c r="K191" i="5" s="1"/>
  <c r="U190" i="5"/>
  <c r="V190" i="5" s="1"/>
  <c r="P190" i="5"/>
  <c r="Q190" i="5" s="1"/>
  <c r="E213" i="2" l="1"/>
  <c r="H190" i="5"/>
  <c r="R190" i="5" a="1"/>
  <c r="R190" i="5" s="1"/>
  <c r="E191" i="5" s="1"/>
  <c r="F191" i="5" s="1"/>
  <c r="M191" i="5" a="1"/>
  <c r="M191" i="5" s="1"/>
  <c r="S273" i="2"/>
  <c r="L213" i="2" l="1"/>
  <c r="N213" i="2" a="1"/>
  <c r="N213" i="2" s="1"/>
  <c r="F213" i="2"/>
  <c r="L191" i="5"/>
  <c r="N191" i="5" a="1"/>
  <c r="N191" i="5" s="1"/>
  <c r="S274" i="2"/>
  <c r="O213" i="2" l="1"/>
  <c r="T213" i="2"/>
  <c r="O191" i="5"/>
  <c r="T191" i="5"/>
  <c r="S233" i="2"/>
  <c r="C213" i="2" l="1"/>
  <c r="G213" i="2" s="1"/>
  <c r="U213" i="2"/>
  <c r="V213" i="2" s="1"/>
  <c r="C191" i="5"/>
  <c r="G191" i="5" s="1"/>
  <c r="U191" i="5"/>
  <c r="V191" i="5" s="1"/>
  <c r="D214" i="2" l="1"/>
  <c r="P213" i="2"/>
  <c r="Q213" i="2" s="1"/>
  <c r="P191" i="5"/>
  <c r="Q191" i="5" s="1"/>
  <c r="D192" i="5"/>
  <c r="K192" i="5" s="1"/>
  <c r="M214" i="2" l="1" a="1"/>
  <c r="M214" i="2" s="1"/>
  <c r="S214" i="2" s="1"/>
  <c r="H213" i="2"/>
  <c r="R213" i="2" a="1"/>
  <c r="R213" i="2" s="1"/>
  <c r="M192" i="5" a="1"/>
  <c r="M192" i="5" s="1"/>
  <c r="H191" i="5"/>
  <c r="R191" i="5" a="1"/>
  <c r="R191" i="5" s="1"/>
  <c r="E214" i="2" l="1"/>
  <c r="E192" i="5"/>
  <c r="L192" i="5" s="1"/>
  <c r="N214" i="2" l="1" a="1"/>
  <c r="N214" i="2" s="1"/>
  <c r="F214" i="2"/>
  <c r="N192" i="5" a="1"/>
  <c r="N192" i="5" s="1"/>
  <c r="F192" i="5"/>
  <c r="T214" i="2" l="1"/>
  <c r="O214" i="2"/>
  <c r="T192" i="5"/>
  <c r="O192" i="5"/>
  <c r="U214" i="2" l="1"/>
  <c r="V214" i="2" s="1"/>
  <c r="C214" i="2"/>
  <c r="G214" i="2" s="1"/>
  <c r="C192" i="5"/>
  <c r="G192" i="5" s="1"/>
  <c r="U192" i="5"/>
  <c r="V192" i="5" s="1"/>
  <c r="P214" i="2" l="1"/>
  <c r="Q214" i="2" s="1"/>
  <c r="D215" i="2"/>
  <c r="K215" i="2" s="1"/>
  <c r="P192" i="5"/>
  <c r="Q192" i="5" s="1"/>
  <c r="D193" i="5"/>
  <c r="K193" i="5" s="1"/>
  <c r="M215" i="2" l="1" a="1"/>
  <c r="M215" i="2" s="1"/>
  <c r="R214" i="2" a="1"/>
  <c r="R214" i="2" s="1"/>
  <c r="H214" i="2"/>
  <c r="H192" i="5"/>
  <c r="R192" i="5" a="1"/>
  <c r="R192" i="5" s="1"/>
  <c r="M193" i="5" a="1"/>
  <c r="M193" i="5" s="1"/>
  <c r="E215" i="2" l="1"/>
  <c r="N215" i="2" a="1"/>
  <c r="N215" i="2" s="1"/>
  <c r="L215" i="2"/>
  <c r="F215" i="2"/>
  <c r="T215" i="2"/>
  <c r="E193" i="5"/>
  <c r="L193" i="5" s="1"/>
  <c r="O215" i="2" l="1"/>
  <c r="C215" i="2"/>
  <c r="G215" i="2" s="1"/>
  <c r="U215" i="2"/>
  <c r="V215" i="2" s="1"/>
  <c r="N193" i="5" a="1"/>
  <c r="N193" i="5" s="1"/>
  <c r="F193" i="5"/>
  <c r="P215" i="2" l="1"/>
  <c r="Q215" i="2" s="1"/>
  <c r="D216" i="2"/>
  <c r="K216" i="2" s="1"/>
  <c r="T193" i="5"/>
  <c r="O193" i="5"/>
  <c r="M216" i="2" l="1" a="1"/>
  <c r="M216" i="2" s="1"/>
  <c r="H215" i="2"/>
  <c r="R215" i="2" a="1"/>
  <c r="R215" i="2" s="1"/>
  <c r="C193" i="5"/>
  <c r="G193" i="5" s="1"/>
  <c r="U193" i="5"/>
  <c r="V193" i="5" s="1"/>
  <c r="E216" i="2" l="1"/>
  <c r="L216" i="2" s="1"/>
  <c r="P193" i="5"/>
  <c r="Q193" i="5" s="1"/>
  <c r="D194" i="5"/>
  <c r="K194" i="5" s="1"/>
  <c r="N216" i="2" l="1" a="1"/>
  <c r="N216" i="2" s="1"/>
  <c r="F216" i="2"/>
  <c r="M194" i="5" a="1"/>
  <c r="M194" i="5" s="1"/>
  <c r="R193" i="5" a="1"/>
  <c r="R193" i="5" s="1"/>
  <c r="H193" i="5"/>
  <c r="T216" i="2" l="1"/>
  <c r="O216" i="2"/>
  <c r="E194" i="5"/>
  <c r="L194" i="5" s="1"/>
  <c r="U216" i="2" l="1"/>
  <c r="V216" i="2" s="1"/>
  <c r="C216" i="2"/>
  <c r="G216" i="2" s="1"/>
  <c r="N194" i="5" a="1"/>
  <c r="N194" i="5" s="1"/>
  <c r="F194" i="5"/>
  <c r="P216" i="2" l="1"/>
  <c r="Q216" i="2" s="1"/>
  <c r="D217" i="2"/>
  <c r="K217" i="2" s="1"/>
  <c r="O194" i="5"/>
  <c r="T194" i="5"/>
  <c r="L270" i="2"/>
  <c r="M217" i="2" l="1" a="1"/>
  <c r="M217" i="2" s="1"/>
  <c r="R216" i="2" a="1"/>
  <c r="R216" i="2" s="1"/>
  <c r="H216" i="2"/>
  <c r="C194" i="5"/>
  <c r="G194" i="5" s="1"/>
  <c r="U194" i="5"/>
  <c r="V194" i="5" s="1"/>
  <c r="E217" i="2" l="1"/>
  <c r="L217" i="2" s="1"/>
  <c r="P194" i="5"/>
  <c r="Q194" i="5" s="1"/>
  <c r="D195" i="5"/>
  <c r="K195" i="5" s="1"/>
  <c r="N217" i="2" l="1" a="1"/>
  <c r="N217" i="2" s="1"/>
  <c r="F217" i="2"/>
  <c r="M195" i="5" a="1"/>
  <c r="M195" i="5" s="1"/>
  <c r="R194" i="5" a="1"/>
  <c r="R194" i="5" s="1"/>
  <c r="H194" i="5"/>
  <c r="T217" i="2" l="1"/>
  <c r="O217" i="2"/>
  <c r="E195" i="5"/>
  <c r="L195" i="5" s="1"/>
  <c r="C217" i="2" l="1"/>
  <c r="G217" i="2" s="1"/>
  <c r="U217" i="2"/>
  <c r="V217" i="2" s="1"/>
  <c r="N195" i="5" a="1"/>
  <c r="N195" i="5" s="1"/>
  <c r="F195" i="5"/>
  <c r="P217" i="2" l="1"/>
  <c r="Q217" i="2" s="1"/>
  <c r="D218" i="2"/>
  <c r="K218" i="2" s="1"/>
  <c r="O195" i="5"/>
  <c r="T195" i="5"/>
  <c r="S278" i="2"/>
  <c r="M218" i="2" l="1" a="1"/>
  <c r="M218" i="2" s="1"/>
  <c r="R217" i="2" a="1"/>
  <c r="R217" i="2" s="1"/>
  <c r="H217" i="2"/>
  <c r="C195" i="5"/>
  <c r="G195" i="5" s="1"/>
  <c r="D196" i="5" s="1"/>
  <c r="K196" i="5" s="1"/>
  <c r="U195" i="5"/>
  <c r="V195" i="5" s="1"/>
  <c r="E218" i="2" l="1"/>
  <c r="L218" i="2" s="1"/>
  <c r="M196" i="5" a="1"/>
  <c r="M196" i="5" s="1"/>
  <c r="S196" i="5" s="1"/>
  <c r="P195" i="5"/>
  <c r="Q195" i="5" s="1"/>
  <c r="S279" i="2"/>
  <c r="N218" i="2" l="1" a="1"/>
  <c r="N218" i="2" s="1"/>
  <c r="F218" i="2"/>
  <c r="R195" i="5" a="1"/>
  <c r="R195" i="5" s="1"/>
  <c r="H195" i="5"/>
  <c r="S280" i="2"/>
  <c r="T218" i="2" l="1"/>
  <c r="O218" i="2"/>
  <c r="E196" i="5"/>
  <c r="L196" i="5" s="1"/>
  <c r="S281" i="2"/>
  <c r="C218" i="2" l="1"/>
  <c r="G218" i="2" s="1"/>
  <c r="U218" i="2"/>
  <c r="V218" i="2" s="1"/>
  <c r="N196" i="5" a="1"/>
  <c r="N196" i="5" s="1"/>
  <c r="F196" i="5"/>
  <c r="P218" i="2" l="1"/>
  <c r="Q218" i="2" s="1"/>
  <c r="D219" i="2"/>
  <c r="K219" i="2" s="1"/>
  <c r="O196" i="5"/>
  <c r="T196" i="5"/>
  <c r="M219" i="2" l="1" a="1"/>
  <c r="M219" i="2" s="1"/>
  <c r="H218" i="2"/>
  <c r="R218" i="2" a="1"/>
  <c r="R218" i="2" s="1"/>
  <c r="C196" i="5"/>
  <c r="G196" i="5" s="1"/>
  <c r="U196" i="5"/>
  <c r="V196" i="5" s="1"/>
  <c r="S275" i="2"/>
  <c r="E219" i="2" l="1"/>
  <c r="L219" i="2" s="1"/>
  <c r="P196" i="5"/>
  <c r="Q196" i="5" s="1"/>
  <c r="D197" i="5"/>
  <c r="K197" i="5" s="1"/>
  <c r="N219" i="2" l="1" a="1"/>
  <c r="N219" i="2" s="1"/>
  <c r="F219" i="2"/>
  <c r="M197" i="5" a="1"/>
  <c r="M197" i="5" s="1"/>
  <c r="R196" i="5" a="1"/>
  <c r="R196" i="5" s="1"/>
  <c r="H196" i="5"/>
  <c r="O219" i="2" l="1"/>
  <c r="T219" i="2"/>
  <c r="E197" i="5"/>
  <c r="L197" i="5" s="1"/>
  <c r="C219" i="2" l="1"/>
  <c r="G219" i="2" s="1"/>
  <c r="U219" i="2"/>
  <c r="V219" i="2" s="1"/>
  <c r="N197" i="5" a="1"/>
  <c r="N197" i="5" s="1"/>
  <c r="F197" i="5"/>
  <c r="P219" i="2" l="1"/>
  <c r="Q219" i="2" s="1"/>
  <c r="D220" i="2"/>
  <c r="K220" i="2" s="1"/>
  <c r="T197" i="5"/>
  <c r="O197" i="5"/>
  <c r="M220" i="2" l="1" a="1"/>
  <c r="M220" i="2" s="1"/>
  <c r="H219" i="2"/>
  <c r="R219" i="2" a="1"/>
  <c r="R219" i="2" s="1"/>
  <c r="C197" i="5"/>
  <c r="G197" i="5" s="1"/>
  <c r="U197" i="5"/>
  <c r="V197" i="5" s="1"/>
  <c r="E220" i="2" l="1"/>
  <c r="P197" i="5"/>
  <c r="Q197" i="5" s="1"/>
  <c r="D198" i="5"/>
  <c r="K198" i="5" s="1"/>
  <c r="S240" i="2"/>
  <c r="N220" i="2" l="1" a="1"/>
  <c r="N220" i="2" s="1"/>
  <c r="L220" i="2"/>
  <c r="F220" i="2"/>
  <c r="M198" i="5" a="1"/>
  <c r="M198" i="5" s="1"/>
  <c r="R197" i="5" a="1"/>
  <c r="R197" i="5" s="1"/>
  <c r="H197" i="5"/>
  <c r="O220" i="2" l="1"/>
  <c r="T220" i="2"/>
  <c r="E198" i="5"/>
  <c r="L198" i="5" s="1"/>
  <c r="U220" i="2" l="1"/>
  <c r="V220" i="2" s="1"/>
  <c r="C220" i="2"/>
  <c r="G220" i="2" s="1"/>
  <c r="N198" i="5" a="1"/>
  <c r="N198" i="5" s="1"/>
  <c r="F198" i="5"/>
  <c r="D221" i="2" l="1"/>
  <c r="P220" i="2"/>
  <c r="Q220" i="2" s="1"/>
  <c r="O198" i="5"/>
  <c r="T198" i="5"/>
  <c r="M221" i="2" l="1" a="1"/>
  <c r="M221" i="2" s="1"/>
  <c r="S221" i="2" s="1"/>
  <c r="R220" i="2" a="1"/>
  <c r="R220" i="2" s="1"/>
  <c r="H220" i="2"/>
  <c r="C198" i="5"/>
  <c r="G198" i="5" s="1"/>
  <c r="U198" i="5"/>
  <c r="V198" i="5" s="1"/>
  <c r="E221" i="2" l="1"/>
  <c r="N221" i="2" s="1" a="1"/>
  <c r="N221" i="2" s="1"/>
  <c r="T221" i="2" s="1"/>
  <c r="F221" i="2"/>
  <c r="P198" i="5"/>
  <c r="Q198" i="5" s="1"/>
  <c r="D199" i="5"/>
  <c r="K199" i="5" s="1"/>
  <c r="S241" i="2"/>
  <c r="O221" i="2" l="1"/>
  <c r="C221" i="2"/>
  <c r="G221" i="2" s="1"/>
  <c r="U221" i="2"/>
  <c r="V221" i="2" s="1"/>
  <c r="M199" i="5" a="1"/>
  <c r="M199" i="5" s="1"/>
  <c r="H198" i="5"/>
  <c r="R198" i="5" a="1"/>
  <c r="R198" i="5" s="1"/>
  <c r="D222" i="2" l="1"/>
  <c r="K222" i="2" s="1"/>
  <c r="P221" i="2"/>
  <c r="Q221" i="2" s="1"/>
  <c r="E199" i="5"/>
  <c r="L199" i="5" s="1"/>
  <c r="L277" i="2"/>
  <c r="H221" i="2" l="1"/>
  <c r="R221" i="2" a="1"/>
  <c r="R221" i="2" s="1"/>
  <c r="M222" i="2" a="1"/>
  <c r="M222" i="2" s="1"/>
  <c r="N199" i="5" a="1"/>
  <c r="N199" i="5" s="1"/>
  <c r="F199" i="5"/>
  <c r="E222" i="2" l="1"/>
  <c r="L222" i="2" s="1"/>
  <c r="O199" i="5"/>
  <c r="T199" i="5"/>
  <c r="N222" i="2" l="1" a="1"/>
  <c r="N222" i="2" s="1"/>
  <c r="F222" i="2"/>
  <c r="S234" i="2"/>
  <c r="C199" i="5"/>
  <c r="G199" i="5" s="1"/>
  <c r="U199" i="5"/>
  <c r="V199" i="5" s="1"/>
  <c r="T222" i="2" l="1"/>
  <c r="O222" i="2"/>
  <c r="P199" i="5"/>
  <c r="Q199" i="5" s="1"/>
  <c r="D200" i="5"/>
  <c r="K200" i="5" s="1"/>
  <c r="C222" i="2" l="1"/>
  <c r="G222" i="2" s="1"/>
  <c r="U222" i="2"/>
  <c r="V222" i="2" s="1"/>
  <c r="M200" i="5" a="1"/>
  <c r="M200" i="5" s="1"/>
  <c r="R199" i="5" a="1"/>
  <c r="R199" i="5" s="1"/>
  <c r="H199" i="5"/>
  <c r="S285" i="2"/>
  <c r="D223" i="2" l="1"/>
  <c r="K223" i="2" s="1"/>
  <c r="P222" i="2"/>
  <c r="Q222" i="2" s="1"/>
  <c r="E200" i="5"/>
  <c r="L200" i="5" s="1"/>
  <c r="R222" i="2" l="1" a="1"/>
  <c r="R222" i="2" s="1"/>
  <c r="H222" i="2"/>
  <c r="M223" i="2" a="1"/>
  <c r="M223" i="2" s="1"/>
  <c r="N200" i="5" a="1"/>
  <c r="N200" i="5" s="1"/>
  <c r="F200" i="5"/>
  <c r="S286" i="2"/>
  <c r="E223" i="2" l="1"/>
  <c r="L223" i="2" s="1"/>
  <c r="O200" i="5"/>
  <c r="T200" i="5"/>
  <c r="S287" i="2"/>
  <c r="N223" i="2" l="1" a="1"/>
  <c r="N223" i="2" s="1"/>
  <c r="F223" i="2"/>
  <c r="C200" i="5"/>
  <c r="G200" i="5" s="1"/>
  <c r="U200" i="5"/>
  <c r="V200" i="5" s="1"/>
  <c r="S288" i="2"/>
  <c r="T223" i="2" l="1"/>
  <c r="O223" i="2"/>
  <c r="P200" i="5"/>
  <c r="Q200" i="5" s="1"/>
  <c r="D201" i="5"/>
  <c r="K201" i="5" s="1"/>
  <c r="C223" i="2" l="1"/>
  <c r="G223" i="2" s="1"/>
  <c r="U223" i="2"/>
  <c r="V223" i="2" s="1"/>
  <c r="M201" i="5" a="1"/>
  <c r="M201" i="5" s="1"/>
  <c r="H200" i="5"/>
  <c r="R200" i="5" a="1"/>
  <c r="R200" i="5" s="1"/>
  <c r="P223" i="2" l="1"/>
  <c r="Q223" i="2" s="1"/>
  <c r="D224" i="2"/>
  <c r="K224" i="2" s="1"/>
  <c r="E201" i="5"/>
  <c r="L201" i="5" s="1"/>
  <c r="M224" i="2" l="1" a="1"/>
  <c r="M224" i="2" s="1"/>
  <c r="R223" i="2" a="1"/>
  <c r="R223" i="2" s="1"/>
  <c r="H223" i="2"/>
  <c r="N201" i="5" a="1"/>
  <c r="N201" i="5" s="1"/>
  <c r="F201" i="5"/>
  <c r="E224" i="2" l="1"/>
  <c r="L224" i="2" s="1"/>
  <c r="O201" i="5"/>
  <c r="T201" i="5"/>
  <c r="N224" i="2" l="1" a="1"/>
  <c r="N224" i="2" s="1"/>
  <c r="F224" i="2"/>
  <c r="C201" i="5"/>
  <c r="G201" i="5" s="1"/>
  <c r="U201" i="5"/>
  <c r="V201" i="5" s="1"/>
  <c r="T224" i="2" l="1"/>
  <c r="O224" i="2"/>
  <c r="P201" i="5"/>
  <c r="Q201" i="5" s="1"/>
  <c r="D202" i="5"/>
  <c r="K202" i="5" s="1"/>
  <c r="C224" i="2" l="1"/>
  <c r="G224" i="2" s="1"/>
  <c r="U224" i="2"/>
  <c r="V224" i="2" s="1"/>
  <c r="M202" i="5" a="1"/>
  <c r="M202" i="5" s="1"/>
  <c r="R201" i="5" a="1"/>
  <c r="R201" i="5" s="1"/>
  <c r="H201" i="5"/>
  <c r="P224" i="2" l="1"/>
  <c r="Q224" i="2" s="1"/>
  <c r="D225" i="2"/>
  <c r="K225" i="2" s="1"/>
  <c r="E202" i="5"/>
  <c r="L202" i="5" s="1"/>
  <c r="M225" i="2" l="1" a="1"/>
  <c r="M225" i="2" s="1"/>
  <c r="R224" i="2" a="1"/>
  <c r="R224" i="2" s="1"/>
  <c r="H224" i="2"/>
  <c r="N202" i="5" a="1"/>
  <c r="N202" i="5" s="1"/>
  <c r="F202" i="5"/>
  <c r="E225" i="2" l="1"/>
  <c r="L225" i="2" s="1"/>
  <c r="O202" i="5"/>
  <c r="T202" i="5"/>
  <c r="N225" i="2" l="1" a="1"/>
  <c r="N225" i="2" s="1"/>
  <c r="F225" i="2"/>
  <c r="C202" i="5"/>
  <c r="G202" i="5" s="1"/>
  <c r="D203" i="5" s="1"/>
  <c r="K203" i="5" s="1"/>
  <c r="U202" i="5"/>
  <c r="V202" i="5" s="1"/>
  <c r="P202" i="5"/>
  <c r="Q202" i="5" s="1"/>
  <c r="T225" i="2" l="1"/>
  <c r="O225" i="2"/>
  <c r="R202" i="5" a="1"/>
  <c r="R202" i="5" s="1"/>
  <c r="H202" i="5"/>
  <c r="M203" i="5" a="1"/>
  <c r="M203" i="5" s="1"/>
  <c r="U225" i="2" l="1"/>
  <c r="V225" i="2" s="1"/>
  <c r="C225" i="2"/>
  <c r="G225" i="2" s="1"/>
  <c r="E203" i="5"/>
  <c r="S203" i="5"/>
  <c r="P225" i="2" l="1"/>
  <c r="Q225" i="2" s="1"/>
  <c r="D226" i="2"/>
  <c r="K226" i="2" s="1"/>
  <c r="L203" i="5"/>
  <c r="N203" i="5" a="1"/>
  <c r="N203" i="5" s="1"/>
  <c r="F203" i="5"/>
  <c r="M226" i="2" l="1" a="1"/>
  <c r="M226" i="2" s="1"/>
  <c r="R225" i="2" a="1"/>
  <c r="R225" i="2" s="1"/>
  <c r="H225" i="2"/>
  <c r="T203" i="5"/>
  <c r="O203" i="5"/>
  <c r="E226" i="2" l="1"/>
  <c r="L226" i="2" s="1"/>
  <c r="C203" i="5"/>
  <c r="G203" i="5" s="1"/>
  <c r="U203" i="5"/>
  <c r="V203" i="5" s="1"/>
  <c r="F226" i="2" l="1"/>
  <c r="N226" i="2" a="1"/>
  <c r="N226" i="2" s="1"/>
  <c r="P203" i="5"/>
  <c r="Q203" i="5" s="1"/>
  <c r="D204" i="5"/>
  <c r="K204" i="5" s="1"/>
  <c r="O226" i="2" l="1"/>
  <c r="T226" i="2"/>
  <c r="M204" i="5" a="1"/>
  <c r="M204" i="5" s="1"/>
  <c r="R203" i="5" a="1"/>
  <c r="R203" i="5" s="1"/>
  <c r="H203" i="5"/>
  <c r="C226" i="2" l="1"/>
  <c r="G226" i="2" s="1"/>
  <c r="U226" i="2"/>
  <c r="V226" i="2" s="1"/>
  <c r="E204" i="5"/>
  <c r="L204" i="5" s="1"/>
  <c r="N204" i="5" a="1"/>
  <c r="N204" i="5" s="1"/>
  <c r="T204" i="5" s="1"/>
  <c r="F204" i="5"/>
  <c r="L284" i="2"/>
  <c r="P226" i="2" l="1"/>
  <c r="Q226" i="2" s="1"/>
  <c r="D227" i="2"/>
  <c r="K227" i="2" s="1"/>
  <c r="O204" i="5"/>
  <c r="C204" i="5"/>
  <c r="G204" i="5" s="1"/>
  <c r="U204" i="5"/>
  <c r="V204" i="5" s="1"/>
  <c r="S247" i="2"/>
  <c r="M227" i="2" l="1" a="1"/>
  <c r="M227" i="2" s="1"/>
  <c r="S227" i="2" s="1"/>
  <c r="H226" i="2"/>
  <c r="R226" i="2" a="1"/>
  <c r="R226" i="2" s="1"/>
  <c r="P204" i="5"/>
  <c r="Q204" i="5" s="1"/>
  <c r="D205" i="5"/>
  <c r="K205" i="5" s="1"/>
  <c r="E227" i="2" l="1"/>
  <c r="M205" i="5" a="1"/>
  <c r="M205" i="5" s="1"/>
  <c r="R204" i="5" a="1"/>
  <c r="R204" i="5" s="1"/>
  <c r="H204" i="5"/>
  <c r="L227" i="2" l="1"/>
  <c r="N227" i="2" a="1"/>
  <c r="N227" i="2" s="1"/>
  <c r="F227" i="2"/>
  <c r="E205" i="5"/>
  <c r="L205" i="5" s="1"/>
  <c r="O227" i="2" l="1"/>
  <c r="T227" i="2"/>
  <c r="N205" i="5" a="1"/>
  <c r="N205" i="5" s="1"/>
  <c r="F205" i="5"/>
  <c r="C227" i="2" l="1"/>
  <c r="G227" i="2" s="1"/>
  <c r="U227" i="2"/>
  <c r="V227" i="2" s="1"/>
  <c r="T205" i="5"/>
  <c r="O205" i="5"/>
  <c r="S292" i="2"/>
  <c r="D228" i="2" l="1"/>
  <c r="P227" i="2"/>
  <c r="Q227" i="2" s="1"/>
  <c r="C205" i="5"/>
  <c r="G205" i="5" s="1"/>
  <c r="D206" i="5" s="1"/>
  <c r="K206" i="5" s="1"/>
  <c r="U205" i="5"/>
  <c r="V205" i="5" s="1"/>
  <c r="M228" i="2" l="1" a="1"/>
  <c r="M228" i="2" s="1"/>
  <c r="S228" i="2" s="1"/>
  <c r="R227" i="2" a="1"/>
  <c r="R227" i="2" s="1"/>
  <c r="H227" i="2"/>
  <c r="M206" i="5" a="1"/>
  <c r="M206" i="5" s="1"/>
  <c r="P205" i="5"/>
  <c r="Q205" i="5" s="1"/>
  <c r="S248" i="2"/>
  <c r="S293" i="2"/>
  <c r="E228" i="2" l="1"/>
  <c r="H205" i="5"/>
  <c r="R205" i="5" a="1"/>
  <c r="R205" i="5" s="1"/>
  <c r="F228" i="2" l="1"/>
  <c r="N228" i="2" a="1"/>
  <c r="N228" i="2" s="1"/>
  <c r="E206" i="5"/>
  <c r="L206" i="5" s="1"/>
  <c r="S294" i="2"/>
  <c r="O228" i="2" l="1"/>
  <c r="T228" i="2"/>
  <c r="N206" i="5" a="1"/>
  <c r="N206" i="5" s="1"/>
  <c r="F206" i="5"/>
  <c r="S295" i="2"/>
  <c r="C228" i="2" l="1"/>
  <c r="G228" i="2" s="1"/>
  <c r="U228" i="2"/>
  <c r="V228" i="2" s="1"/>
  <c r="T206" i="5"/>
  <c r="O206" i="5"/>
  <c r="P228" i="2" l="1"/>
  <c r="Q228" i="2" s="1"/>
  <c r="D229" i="2"/>
  <c r="K229" i="2" s="1"/>
  <c r="C206" i="5"/>
  <c r="G206" i="5" s="1"/>
  <c r="U206" i="5"/>
  <c r="V206" i="5" s="1"/>
  <c r="M229" i="2" l="1" a="1"/>
  <c r="M229" i="2" s="1"/>
  <c r="H228" i="2"/>
  <c r="R228" i="2" a="1"/>
  <c r="R228" i="2" s="1"/>
  <c r="P206" i="5"/>
  <c r="Q206" i="5" s="1"/>
  <c r="D207" i="5"/>
  <c r="K207" i="5" s="1"/>
  <c r="E229" i="2" l="1"/>
  <c r="L229" i="2" s="1"/>
  <c r="M207" i="5" a="1"/>
  <c r="M207" i="5" s="1"/>
  <c r="R206" i="5" a="1"/>
  <c r="R206" i="5" s="1"/>
  <c r="H206" i="5"/>
  <c r="F229" i="2" l="1"/>
  <c r="N229" i="2" a="1"/>
  <c r="N229" i="2" s="1"/>
  <c r="E207" i="5"/>
  <c r="L207" i="5" s="1"/>
  <c r="T229" i="2" l="1"/>
  <c r="O229" i="2"/>
  <c r="N207" i="5" a="1"/>
  <c r="N207" i="5" s="1"/>
  <c r="F207" i="5"/>
  <c r="C229" i="2" l="1"/>
  <c r="G229" i="2" s="1"/>
  <c r="U229" i="2"/>
  <c r="V229" i="2" s="1"/>
  <c r="O207" i="5"/>
  <c r="T207" i="5"/>
  <c r="P229" i="2" l="1"/>
  <c r="Q229" i="2" s="1"/>
  <c r="D230" i="2"/>
  <c r="K230" i="2" s="1"/>
  <c r="C207" i="5"/>
  <c r="G207" i="5" s="1"/>
  <c r="U207" i="5"/>
  <c r="V207" i="5" s="1"/>
  <c r="M230" i="2" l="1" a="1"/>
  <c r="M230" i="2" s="1"/>
  <c r="R229" i="2" a="1"/>
  <c r="R229" i="2" s="1"/>
  <c r="H229" i="2"/>
  <c r="P207" i="5"/>
  <c r="Q207" i="5" s="1"/>
  <c r="D208" i="5"/>
  <c r="K208" i="5" s="1"/>
  <c r="E230" i="2" l="1"/>
  <c r="L230" i="2" s="1"/>
  <c r="F230" i="2"/>
  <c r="M208" i="5" a="1"/>
  <c r="M208" i="5" s="1"/>
  <c r="H207" i="5"/>
  <c r="R207" i="5" a="1"/>
  <c r="R207" i="5" s="1"/>
  <c r="N230" i="2" l="1" a="1"/>
  <c r="N230" i="2" s="1"/>
  <c r="O230" i="2" s="1"/>
  <c r="T230" i="2"/>
  <c r="E208" i="5"/>
  <c r="L208" i="5" s="1"/>
  <c r="U230" i="2" l="1"/>
  <c r="V230" i="2" s="1"/>
  <c r="C230" i="2"/>
  <c r="G230" i="2" s="1"/>
  <c r="N208" i="5" a="1"/>
  <c r="N208" i="5" s="1"/>
  <c r="F208" i="5"/>
  <c r="D231" i="2" l="1"/>
  <c r="K231" i="2" s="1"/>
  <c r="P230" i="2"/>
  <c r="Q230" i="2" s="1"/>
  <c r="T208" i="5"/>
  <c r="O208" i="5"/>
  <c r="H230" i="2" l="1"/>
  <c r="R230" i="2" a="1"/>
  <c r="R230" i="2" s="1"/>
  <c r="M231" i="2" a="1"/>
  <c r="M231" i="2" s="1"/>
  <c r="C208" i="5"/>
  <c r="G208" i="5" s="1"/>
  <c r="U208" i="5"/>
  <c r="V208" i="5" s="1"/>
  <c r="E231" i="2" l="1"/>
  <c r="L231" i="2" s="1"/>
  <c r="P208" i="5"/>
  <c r="Q208" i="5" s="1"/>
  <c r="D209" i="5"/>
  <c r="K209" i="5" s="1"/>
  <c r="N231" i="2" l="1" a="1"/>
  <c r="N231" i="2" s="1"/>
  <c r="F231" i="2"/>
  <c r="M209" i="5" a="1"/>
  <c r="M209" i="5" s="1"/>
  <c r="H208" i="5"/>
  <c r="R208" i="5" a="1"/>
  <c r="R208" i="5" s="1"/>
  <c r="T231" i="2" l="1"/>
  <c r="O231" i="2"/>
  <c r="E209" i="5"/>
  <c r="L209" i="5" s="1"/>
  <c r="C231" i="2" l="1"/>
  <c r="G231" i="2" s="1"/>
  <c r="U231" i="2"/>
  <c r="V231" i="2" s="1"/>
  <c r="N209" i="5" a="1"/>
  <c r="N209" i="5" s="1"/>
  <c r="F209" i="5"/>
  <c r="P231" i="2" l="1"/>
  <c r="Q231" i="2" s="1"/>
  <c r="D232" i="2"/>
  <c r="K232" i="2" s="1"/>
  <c r="O209" i="5"/>
  <c r="T209" i="5"/>
  <c r="L291" i="2"/>
  <c r="M232" i="2" l="1" a="1"/>
  <c r="M232" i="2" s="1"/>
  <c r="H231" i="2"/>
  <c r="R231" i="2" a="1"/>
  <c r="R231" i="2" s="1"/>
  <c r="C209" i="5"/>
  <c r="G209" i="5" s="1"/>
  <c r="D210" i="5" s="1"/>
  <c r="K210" i="5" s="1"/>
  <c r="U209" i="5"/>
  <c r="V209" i="5" s="1"/>
  <c r="P209" i="5"/>
  <c r="Q209" i="5" s="1"/>
  <c r="E232" i="2" l="1"/>
  <c r="L232" i="2" s="1"/>
  <c r="R209" i="5" a="1"/>
  <c r="R209" i="5" s="1"/>
  <c r="H209" i="5"/>
  <c r="M210" i="5" a="1"/>
  <c r="M210" i="5" s="1"/>
  <c r="S210" i="5" s="1"/>
  <c r="F232" i="2" l="1"/>
  <c r="N232" i="2" a="1"/>
  <c r="N232" i="2" s="1"/>
  <c r="E210" i="5"/>
  <c r="L210" i="5" s="1"/>
  <c r="T232" i="2" l="1"/>
  <c r="O232" i="2"/>
  <c r="N210" i="5" a="1"/>
  <c r="N210" i="5" s="1"/>
  <c r="F210" i="5"/>
  <c r="U232" i="2" l="1"/>
  <c r="V232" i="2" s="1"/>
  <c r="C232" i="2"/>
  <c r="G232" i="2" s="1"/>
  <c r="O210" i="5"/>
  <c r="T210" i="5"/>
  <c r="P232" i="2" l="1"/>
  <c r="Q232" i="2" s="1"/>
  <c r="D233" i="2"/>
  <c r="K233" i="2" s="1"/>
  <c r="C210" i="5"/>
  <c r="G210" i="5" s="1"/>
  <c r="U210" i="5"/>
  <c r="V210" i="5" s="1"/>
  <c r="S299" i="2"/>
  <c r="M233" i="2" l="1" a="1"/>
  <c r="M233" i="2" s="1"/>
  <c r="H232" i="2"/>
  <c r="R232" i="2" a="1"/>
  <c r="R232" i="2" s="1"/>
  <c r="P210" i="5"/>
  <c r="Q210" i="5" s="1"/>
  <c r="D211" i="5"/>
  <c r="K211" i="5" s="1"/>
  <c r="E233" i="2" l="1"/>
  <c r="L233" i="2" s="1"/>
  <c r="M211" i="5" a="1"/>
  <c r="M211" i="5" s="1"/>
  <c r="H210" i="5"/>
  <c r="R210" i="5" a="1"/>
  <c r="R210" i="5" s="1"/>
  <c r="S300" i="2"/>
  <c r="N233" i="2" l="1" a="1"/>
  <c r="N233" i="2" s="1"/>
  <c r="F233" i="2"/>
  <c r="E211" i="5"/>
  <c r="L211" i="5" s="1"/>
  <c r="S301" i="2"/>
  <c r="O233" i="2" l="1"/>
  <c r="T233" i="2"/>
  <c r="F211" i="5"/>
  <c r="N211" i="5" a="1"/>
  <c r="N211" i="5" s="1"/>
  <c r="U233" i="2" l="1"/>
  <c r="V233" i="2" s="1"/>
  <c r="C233" i="2"/>
  <c r="G233" i="2" s="1"/>
  <c r="T211" i="5"/>
  <c r="O211" i="5"/>
  <c r="S255" i="2"/>
  <c r="S302" i="2"/>
  <c r="P233" i="2" l="1"/>
  <c r="Q233" i="2" s="1"/>
  <c r="D234" i="2"/>
  <c r="K234" i="2" s="1"/>
  <c r="C211" i="5"/>
  <c r="G211" i="5" s="1"/>
  <c r="D212" i="5" s="1"/>
  <c r="K212" i="5" s="1"/>
  <c r="U211" i="5"/>
  <c r="V211" i="5" s="1"/>
  <c r="M234" i="2" l="1" a="1"/>
  <c r="M234" i="2" s="1"/>
  <c r="R233" i="2" a="1"/>
  <c r="R233" i="2" s="1"/>
  <c r="H233" i="2"/>
  <c r="P211" i="5"/>
  <c r="Q211" i="5" s="1"/>
  <c r="H211" i="5" s="1"/>
  <c r="M212" i="5" a="1"/>
  <c r="M212" i="5" s="1"/>
  <c r="E234" i="2" l="1"/>
  <c r="L234" i="2" s="1"/>
  <c r="R211" i="5" a="1"/>
  <c r="R211" i="5" s="1"/>
  <c r="E212" i="5" s="1"/>
  <c r="L212" i="5" s="1"/>
  <c r="F234" i="2" l="1"/>
  <c r="N234" i="2" a="1"/>
  <c r="N234" i="2" s="1"/>
  <c r="N212" i="5" a="1"/>
  <c r="N212" i="5" s="1"/>
  <c r="F212" i="5"/>
  <c r="O234" i="2" l="1"/>
  <c r="T234" i="2"/>
  <c r="T212" i="5"/>
  <c r="O212" i="5"/>
  <c r="C234" i="2" l="1"/>
  <c r="G234" i="2" s="1"/>
  <c r="U234" i="2"/>
  <c r="V234" i="2" s="1"/>
  <c r="C212" i="5"/>
  <c r="G212" i="5" s="1"/>
  <c r="U212" i="5"/>
  <c r="V212" i="5" s="1"/>
  <c r="P234" i="2" l="1"/>
  <c r="Q234" i="2" s="1"/>
  <c r="D235" i="2"/>
  <c r="P212" i="5"/>
  <c r="Q212" i="5" s="1"/>
  <c r="D213" i="5"/>
  <c r="K213" i="5" s="1"/>
  <c r="M235" i="2" l="1" a="1"/>
  <c r="M235" i="2" s="1"/>
  <c r="H234" i="2"/>
  <c r="R234" i="2" a="1"/>
  <c r="R234" i="2" s="1"/>
  <c r="M213" i="5" a="1"/>
  <c r="M213" i="5" s="1"/>
  <c r="R212" i="5" a="1"/>
  <c r="R212" i="5" s="1"/>
  <c r="H212" i="5"/>
  <c r="E235" i="2" l="1"/>
  <c r="S235" i="2"/>
  <c r="E213" i="5"/>
  <c r="L213" i="5" s="1"/>
  <c r="N235" i="2" l="1" a="1"/>
  <c r="N235" i="2" s="1"/>
  <c r="F235" i="2"/>
  <c r="N213" i="5" a="1"/>
  <c r="N213" i="5" s="1"/>
  <c r="F213" i="5"/>
  <c r="T235" i="2" l="1"/>
  <c r="O235" i="2"/>
  <c r="T213" i="5"/>
  <c r="O213" i="5"/>
  <c r="C235" i="2" l="1"/>
  <c r="G235" i="2" s="1"/>
  <c r="U235" i="2"/>
  <c r="V235" i="2" s="1"/>
  <c r="C213" i="5"/>
  <c r="G213" i="5" s="1"/>
  <c r="U213" i="5"/>
  <c r="V213" i="5" s="1"/>
  <c r="D236" i="2" l="1"/>
  <c r="K236" i="2" s="1"/>
  <c r="P235" i="2"/>
  <c r="Q235" i="2" s="1"/>
  <c r="P213" i="5"/>
  <c r="Q213" i="5" s="1"/>
  <c r="D214" i="5"/>
  <c r="K214" i="5" s="1"/>
  <c r="H235" i="2" l="1"/>
  <c r="R235" i="2" a="1"/>
  <c r="R235" i="2" s="1"/>
  <c r="M236" i="2" a="1"/>
  <c r="M236" i="2" s="1"/>
  <c r="M214" i="5" a="1"/>
  <c r="M214" i="5" s="1"/>
  <c r="R213" i="5" a="1"/>
  <c r="R213" i="5" s="1"/>
  <c r="H213" i="5"/>
  <c r="E236" i="2" l="1"/>
  <c r="L236" i="2" s="1"/>
  <c r="E214" i="5"/>
  <c r="L214" i="5" s="1"/>
  <c r="N236" i="2" l="1" a="1"/>
  <c r="N236" i="2" s="1"/>
  <c r="F236" i="2"/>
  <c r="N214" i="5" a="1"/>
  <c r="N214" i="5" s="1"/>
  <c r="F214" i="5"/>
  <c r="T236" i="2" l="1"/>
  <c r="O236" i="2"/>
  <c r="T214" i="5"/>
  <c r="O214" i="5"/>
  <c r="C236" i="2" l="1"/>
  <c r="G236" i="2" s="1"/>
  <c r="U236" i="2"/>
  <c r="V236" i="2" s="1"/>
  <c r="C214" i="5"/>
  <c r="G214" i="5" s="1"/>
  <c r="U214" i="5"/>
  <c r="V214" i="5" s="1"/>
  <c r="P236" i="2" l="1"/>
  <c r="Q236" i="2" s="1"/>
  <c r="D237" i="2"/>
  <c r="K237" i="2" s="1"/>
  <c r="P214" i="5"/>
  <c r="Q214" i="5" s="1"/>
  <c r="D215" i="5"/>
  <c r="K215" i="5" s="1"/>
  <c r="L298" i="2"/>
  <c r="M237" i="2" l="1" a="1"/>
  <c r="M237" i="2" s="1"/>
  <c r="H236" i="2"/>
  <c r="R236" i="2" a="1"/>
  <c r="R236" i="2" s="1"/>
  <c r="M215" i="5" a="1"/>
  <c r="M215" i="5" s="1"/>
  <c r="H214" i="5"/>
  <c r="R214" i="5" a="1"/>
  <c r="R214" i="5" s="1"/>
  <c r="E237" i="2" l="1"/>
  <c r="L237" i="2" s="1"/>
  <c r="E215" i="5"/>
  <c r="L215" i="5" s="1"/>
  <c r="N237" i="2" l="1" a="1"/>
  <c r="N237" i="2" s="1"/>
  <c r="F237" i="2"/>
  <c r="N215" i="5" a="1"/>
  <c r="N215" i="5" s="1"/>
  <c r="F215" i="5"/>
  <c r="T237" i="2" l="1"/>
  <c r="O237" i="2"/>
  <c r="O215" i="5"/>
  <c r="T215" i="5"/>
  <c r="C237" i="2" l="1"/>
  <c r="G237" i="2" s="1"/>
  <c r="U237" i="2"/>
  <c r="V237" i="2" s="1"/>
  <c r="C215" i="5"/>
  <c r="G215" i="5" s="1"/>
  <c r="U215" i="5"/>
  <c r="V215" i="5" s="1"/>
  <c r="D238" i="2" l="1"/>
  <c r="K238" i="2" s="1"/>
  <c r="P237" i="2"/>
  <c r="Q237" i="2" s="1"/>
  <c r="P215" i="5"/>
  <c r="Q215" i="5" s="1"/>
  <c r="D216" i="5"/>
  <c r="K216" i="5" s="1"/>
  <c r="S306" i="2"/>
  <c r="H237" i="2" l="1"/>
  <c r="R237" i="2" a="1"/>
  <c r="R237" i="2" s="1"/>
  <c r="M238" i="2" a="1"/>
  <c r="M238" i="2" s="1"/>
  <c r="M216" i="5" a="1"/>
  <c r="M216" i="5" s="1"/>
  <c r="H215" i="5"/>
  <c r="R215" i="5" a="1"/>
  <c r="R215" i="5" s="1"/>
  <c r="S307" i="2"/>
  <c r="E238" i="2" l="1"/>
  <c r="L238" i="2" s="1"/>
  <c r="E216" i="5"/>
  <c r="L216" i="5" s="1"/>
  <c r="N238" i="2" l="1" a="1"/>
  <c r="N238" i="2" s="1"/>
  <c r="F238" i="2"/>
  <c r="N216" i="5" a="1"/>
  <c r="N216" i="5" s="1"/>
  <c r="F216" i="5"/>
  <c r="S308" i="2"/>
  <c r="T238" i="2" l="1"/>
  <c r="O238" i="2"/>
  <c r="O216" i="5"/>
  <c r="T216" i="5"/>
  <c r="U238" i="2" l="1"/>
  <c r="V238" i="2" s="1"/>
  <c r="C238" i="2"/>
  <c r="G238" i="2" s="1"/>
  <c r="C216" i="5"/>
  <c r="G216" i="5" s="1"/>
  <c r="D217" i="5" s="1"/>
  <c r="K217" i="5" s="1"/>
  <c r="U216" i="5"/>
  <c r="V216" i="5" s="1"/>
  <c r="P216" i="5"/>
  <c r="Q216" i="5" s="1"/>
  <c r="S309" i="2"/>
  <c r="P238" i="2" l="1"/>
  <c r="Q238" i="2" s="1"/>
  <c r="D239" i="2"/>
  <c r="K239" i="2" s="1"/>
  <c r="H216" i="5"/>
  <c r="R216" i="5" a="1"/>
  <c r="R216" i="5" s="1"/>
  <c r="E217" i="5" s="1"/>
  <c r="M217" i="5" a="1"/>
  <c r="M217" i="5" s="1"/>
  <c r="S217" i="5" s="1"/>
  <c r="M239" i="2" l="1" a="1"/>
  <c r="M239" i="2" s="1"/>
  <c r="H238" i="2"/>
  <c r="R238" i="2" a="1"/>
  <c r="R238" i="2" s="1"/>
  <c r="F217" i="5"/>
  <c r="L217" i="5"/>
  <c r="N217" i="5" a="1"/>
  <c r="N217" i="5" s="1"/>
  <c r="E239" i="2" l="1"/>
  <c r="L239" i="2" s="1"/>
  <c r="O217" i="5"/>
  <c r="T217" i="5"/>
  <c r="N239" i="2" l="1" a="1"/>
  <c r="N239" i="2" s="1"/>
  <c r="F239" i="2"/>
  <c r="C217" i="5"/>
  <c r="G217" i="5" s="1"/>
  <c r="U217" i="5"/>
  <c r="V217" i="5" s="1"/>
  <c r="T239" i="2" l="1"/>
  <c r="O239" i="2"/>
  <c r="P217" i="5"/>
  <c r="Q217" i="5" s="1"/>
  <c r="D218" i="5"/>
  <c r="K218" i="5" s="1"/>
  <c r="C239" i="2" l="1"/>
  <c r="G239" i="2" s="1"/>
  <c r="U239" i="2"/>
  <c r="V239" i="2" s="1"/>
  <c r="M218" i="5" a="1"/>
  <c r="M218" i="5" s="1"/>
  <c r="R217" i="5" a="1"/>
  <c r="R217" i="5" s="1"/>
  <c r="H217" i="5"/>
  <c r="P239" i="2" l="1"/>
  <c r="Q239" i="2" s="1"/>
  <c r="D240" i="2"/>
  <c r="K240" i="2" s="1"/>
  <c r="E218" i="5"/>
  <c r="L218" i="5" s="1"/>
  <c r="M240" i="2" l="1" a="1"/>
  <c r="M240" i="2" s="1"/>
  <c r="R239" i="2" a="1"/>
  <c r="R239" i="2" s="1"/>
  <c r="H239" i="2"/>
  <c r="N218" i="5" a="1"/>
  <c r="N218" i="5" s="1"/>
  <c r="F218" i="5"/>
  <c r="E240" i="2" l="1"/>
  <c r="L240" i="2" s="1"/>
  <c r="T218" i="5"/>
  <c r="O218" i="5"/>
  <c r="N240" i="2" l="1" a="1"/>
  <c r="N240" i="2" s="1"/>
  <c r="F240" i="2"/>
  <c r="C218" i="5"/>
  <c r="G218" i="5" s="1"/>
  <c r="U218" i="5"/>
  <c r="V218" i="5" s="1"/>
  <c r="T240" i="2" l="1"/>
  <c r="O240" i="2"/>
  <c r="P218" i="5"/>
  <c r="Q218" i="5" s="1"/>
  <c r="D219" i="5"/>
  <c r="K219" i="5" s="1"/>
  <c r="C240" i="2" l="1"/>
  <c r="G240" i="2" s="1"/>
  <c r="U240" i="2"/>
  <c r="V240" i="2" s="1"/>
  <c r="M219" i="5" a="1"/>
  <c r="M219" i="5" s="1"/>
  <c r="H218" i="5"/>
  <c r="R218" i="5" a="1"/>
  <c r="R218" i="5" s="1"/>
  <c r="P240" i="2" l="1"/>
  <c r="Q240" i="2" s="1"/>
  <c r="D241" i="2"/>
  <c r="K241" i="2" s="1"/>
  <c r="E219" i="5"/>
  <c r="L219" i="5" s="1"/>
  <c r="M241" i="2" l="1" a="1"/>
  <c r="M241" i="2" s="1"/>
  <c r="R240" i="2" a="1"/>
  <c r="R240" i="2" s="1"/>
  <c r="H240" i="2"/>
  <c r="N219" i="5" a="1"/>
  <c r="N219" i="5" s="1"/>
  <c r="F219" i="5"/>
  <c r="E241" i="2" l="1"/>
  <c r="L241" i="2" s="1"/>
  <c r="T219" i="5"/>
  <c r="O219" i="5"/>
  <c r="N241" i="2" l="1" a="1"/>
  <c r="N241" i="2" s="1"/>
  <c r="F241" i="2"/>
  <c r="C219" i="5"/>
  <c r="G219" i="5" s="1"/>
  <c r="D220" i="5" s="1"/>
  <c r="K220" i="5" s="1"/>
  <c r="U219" i="5"/>
  <c r="V219" i="5" s="1"/>
  <c r="O241" i="2" l="1"/>
  <c r="T241" i="2"/>
  <c r="M220" i="5" a="1"/>
  <c r="M220" i="5" s="1"/>
  <c r="P219" i="5"/>
  <c r="Q219" i="5" s="1"/>
  <c r="C241" i="2" l="1"/>
  <c r="G241" i="2" s="1"/>
  <c r="U241" i="2"/>
  <c r="V241" i="2" s="1"/>
  <c r="R219" i="5" a="1"/>
  <c r="R219" i="5" s="1"/>
  <c r="H219" i="5"/>
  <c r="P241" i="2" l="1"/>
  <c r="Q241" i="2" s="1"/>
  <c r="D242" i="2"/>
  <c r="E220" i="5"/>
  <c r="L220" i="5" s="1"/>
  <c r="L305" i="2"/>
  <c r="M242" i="2" l="1" a="1"/>
  <c r="M242" i="2" s="1"/>
  <c r="H241" i="2"/>
  <c r="R241" i="2" a="1"/>
  <c r="R241" i="2" s="1"/>
  <c r="N220" i="5" a="1"/>
  <c r="N220" i="5" s="1"/>
  <c r="F220" i="5"/>
  <c r="E242" i="2" l="1"/>
  <c r="S242" i="2"/>
  <c r="T220" i="5"/>
  <c r="O220" i="5"/>
  <c r="N242" i="2" l="1" a="1"/>
  <c r="N242" i="2" s="1"/>
  <c r="F242" i="2"/>
  <c r="C220" i="5"/>
  <c r="G220" i="5" s="1"/>
  <c r="U220" i="5"/>
  <c r="V220" i="5" s="1"/>
  <c r="T242" i="2" l="1"/>
  <c r="O242" i="2"/>
  <c r="P220" i="5"/>
  <c r="Q220" i="5" s="1"/>
  <c r="D221" i="5"/>
  <c r="K221" i="5" s="1"/>
  <c r="C242" i="2" l="1"/>
  <c r="G242" i="2" s="1"/>
  <c r="U242" i="2"/>
  <c r="V242" i="2" s="1"/>
  <c r="M221" i="5" a="1"/>
  <c r="M221" i="5" s="1"/>
  <c r="R220" i="5" a="1"/>
  <c r="R220" i="5" s="1"/>
  <c r="H220" i="5"/>
  <c r="P242" i="2" l="1"/>
  <c r="Q242" i="2" s="1"/>
  <c r="D243" i="2"/>
  <c r="K243" i="2" s="1"/>
  <c r="E221" i="5"/>
  <c r="L221" i="5" s="1"/>
  <c r="S313" i="2"/>
  <c r="M243" i="2" l="1" a="1"/>
  <c r="M243" i="2" s="1"/>
  <c r="R242" i="2" a="1"/>
  <c r="R242" i="2" s="1"/>
  <c r="H242" i="2"/>
  <c r="N221" i="5" a="1"/>
  <c r="N221" i="5" s="1"/>
  <c r="F221" i="5"/>
  <c r="E243" i="2" l="1"/>
  <c r="L243" i="2" s="1"/>
  <c r="T221" i="5"/>
  <c r="O221" i="5"/>
  <c r="S314" i="2"/>
  <c r="N243" i="2" l="1" a="1"/>
  <c r="N243" i="2" s="1"/>
  <c r="F243" i="2"/>
  <c r="C221" i="5"/>
  <c r="G221" i="5" s="1"/>
  <c r="U221" i="5"/>
  <c r="V221" i="5" s="1"/>
  <c r="S315" i="2"/>
  <c r="T243" i="2" l="1"/>
  <c r="O243" i="2"/>
  <c r="P221" i="5"/>
  <c r="Q221" i="5" s="1"/>
  <c r="D222" i="5"/>
  <c r="K222" i="5" s="1"/>
  <c r="C243" i="2" l="1"/>
  <c r="G243" i="2" s="1"/>
  <c r="U243" i="2"/>
  <c r="V243" i="2" s="1"/>
  <c r="M222" i="5" a="1"/>
  <c r="M222" i="5" s="1"/>
  <c r="H221" i="5"/>
  <c r="R221" i="5" a="1"/>
  <c r="R221" i="5" s="1"/>
  <c r="S316" i="2"/>
  <c r="P243" i="2" l="1"/>
  <c r="Q243" i="2" s="1"/>
  <c r="D244" i="2"/>
  <c r="K244" i="2" s="1"/>
  <c r="E222" i="5"/>
  <c r="L222" i="5" s="1"/>
  <c r="M244" i="2" l="1" a="1"/>
  <c r="M244" i="2" s="1"/>
  <c r="H243" i="2"/>
  <c r="R243" i="2" a="1"/>
  <c r="R243" i="2" s="1"/>
  <c r="N222" i="5" a="1"/>
  <c r="N222" i="5" s="1"/>
  <c r="F222" i="5"/>
  <c r="E244" i="2" l="1"/>
  <c r="L244" i="2" s="1"/>
  <c r="T222" i="5"/>
  <c r="O222" i="5"/>
  <c r="N244" i="2" l="1" a="1"/>
  <c r="N244" i="2" s="1"/>
  <c r="F244" i="2"/>
  <c r="C222" i="5"/>
  <c r="G222" i="5" s="1"/>
  <c r="U222" i="5"/>
  <c r="V222" i="5" s="1"/>
  <c r="T244" i="2" l="1"/>
  <c r="O244" i="2"/>
  <c r="P222" i="5"/>
  <c r="Q222" i="5" s="1"/>
  <c r="D223" i="5"/>
  <c r="K223" i="5" s="1"/>
  <c r="C244" i="2" l="1"/>
  <c r="G244" i="2" s="1"/>
  <c r="U244" i="2"/>
  <c r="V244" i="2" s="1"/>
  <c r="M223" i="5" a="1"/>
  <c r="M223" i="5" s="1"/>
  <c r="H222" i="5"/>
  <c r="R222" i="5" a="1"/>
  <c r="R222" i="5" s="1"/>
  <c r="P244" i="2" l="1"/>
  <c r="Q244" i="2" s="1"/>
  <c r="D245" i="2"/>
  <c r="K245" i="2" s="1"/>
  <c r="E223" i="5"/>
  <c r="L223" i="5" s="1"/>
  <c r="M245" i="2" l="1" a="1"/>
  <c r="M245" i="2" s="1"/>
  <c r="R244" i="2" a="1"/>
  <c r="R244" i="2" s="1"/>
  <c r="H244" i="2"/>
  <c r="N223" i="5" a="1"/>
  <c r="N223" i="5" s="1"/>
  <c r="F223" i="5"/>
  <c r="E245" i="2" l="1"/>
  <c r="L245" i="2" s="1"/>
  <c r="O223" i="5"/>
  <c r="T223" i="5"/>
  <c r="N245" i="2" l="1" a="1"/>
  <c r="N245" i="2" s="1"/>
  <c r="F245" i="2"/>
  <c r="C223" i="5"/>
  <c r="G223" i="5" s="1"/>
  <c r="D224" i="5" s="1"/>
  <c r="K224" i="5" s="1"/>
  <c r="U223" i="5"/>
  <c r="V223" i="5" s="1"/>
  <c r="P223" i="5"/>
  <c r="Q223" i="5" s="1"/>
  <c r="T245" i="2" l="1"/>
  <c r="O245" i="2"/>
  <c r="H223" i="5"/>
  <c r="R223" i="5" a="1"/>
  <c r="R223" i="5" s="1"/>
  <c r="M224" i="5" a="1"/>
  <c r="M224" i="5" s="1"/>
  <c r="U245" i="2" l="1"/>
  <c r="V245" i="2" s="1"/>
  <c r="C245" i="2"/>
  <c r="G245" i="2" s="1"/>
  <c r="S224" i="5"/>
  <c r="E224" i="5"/>
  <c r="S268" i="2"/>
  <c r="P245" i="2" l="1"/>
  <c r="Q245" i="2" s="1"/>
  <c r="D246" i="2"/>
  <c r="K246" i="2" s="1"/>
  <c r="L224" i="5"/>
  <c r="N224" i="5" a="1"/>
  <c r="N224" i="5" s="1"/>
  <c r="F224" i="5"/>
  <c r="M246" i="2" l="1" a="1"/>
  <c r="M246" i="2" s="1"/>
  <c r="H245" i="2"/>
  <c r="R245" i="2" a="1"/>
  <c r="R245" i="2" s="1"/>
  <c r="T224" i="5"/>
  <c r="O224" i="5"/>
  <c r="E246" i="2" l="1"/>
  <c r="L246" i="2" s="1"/>
  <c r="C224" i="5"/>
  <c r="G224" i="5" s="1"/>
  <c r="U224" i="5"/>
  <c r="V224" i="5" s="1"/>
  <c r="N246" i="2" l="1" a="1"/>
  <c r="N246" i="2" s="1"/>
  <c r="F246" i="2"/>
  <c r="P224" i="5"/>
  <c r="Q224" i="5" s="1"/>
  <c r="D225" i="5"/>
  <c r="K225" i="5" s="1"/>
  <c r="T246" i="2" l="1"/>
  <c r="O246" i="2"/>
  <c r="H224" i="5"/>
  <c r="R224" i="5" a="1"/>
  <c r="R224" i="5" s="1"/>
  <c r="M225" i="5" a="1"/>
  <c r="M225" i="5" s="1"/>
  <c r="U246" i="2" l="1"/>
  <c r="V246" i="2" s="1"/>
  <c r="C246" i="2"/>
  <c r="G246" i="2" s="1"/>
  <c r="E225" i="5"/>
  <c r="L225" i="5" s="1"/>
  <c r="P246" i="2" l="1"/>
  <c r="Q246" i="2" s="1"/>
  <c r="D247" i="2"/>
  <c r="K247" i="2" s="1"/>
  <c r="N225" i="5" a="1"/>
  <c r="N225" i="5" s="1"/>
  <c r="F225" i="5"/>
  <c r="M247" i="2" l="1" a="1"/>
  <c r="M247" i="2" s="1"/>
  <c r="H246" i="2"/>
  <c r="R246" i="2" a="1"/>
  <c r="R246" i="2" s="1"/>
  <c r="O225" i="5"/>
  <c r="T225" i="5"/>
  <c r="E247" i="2" l="1"/>
  <c r="L247" i="2" s="1"/>
  <c r="C225" i="5"/>
  <c r="G225" i="5" s="1"/>
  <c r="U225" i="5"/>
  <c r="V225" i="5" s="1"/>
  <c r="L312" i="2"/>
  <c r="N247" i="2" l="1" a="1"/>
  <c r="N247" i="2" s="1"/>
  <c r="F247" i="2"/>
  <c r="P225" i="5"/>
  <c r="Q225" i="5" s="1"/>
  <c r="D226" i="5"/>
  <c r="K226" i="5" s="1"/>
  <c r="T247" i="2" l="1"/>
  <c r="O247" i="2"/>
  <c r="M226" i="5" a="1"/>
  <c r="M226" i="5" s="1"/>
  <c r="R225" i="5" a="1"/>
  <c r="R225" i="5" s="1"/>
  <c r="H225" i="5"/>
  <c r="C247" i="2" l="1"/>
  <c r="G247" i="2" s="1"/>
  <c r="U247" i="2"/>
  <c r="V247" i="2" s="1"/>
  <c r="E226" i="5"/>
  <c r="L226" i="5" s="1"/>
  <c r="P247" i="2" l="1"/>
  <c r="Q247" i="2" s="1"/>
  <c r="D248" i="2"/>
  <c r="K248" i="2" s="1"/>
  <c r="N226" i="5" a="1"/>
  <c r="N226" i="5" s="1"/>
  <c r="F226" i="5"/>
  <c r="M248" i="2" l="1" a="1"/>
  <c r="M248" i="2" s="1"/>
  <c r="H247" i="2"/>
  <c r="R247" i="2" a="1"/>
  <c r="R247" i="2" s="1"/>
  <c r="O226" i="5"/>
  <c r="T226" i="5"/>
  <c r="S320" i="2"/>
  <c r="E248" i="2" l="1"/>
  <c r="L248" i="2" s="1"/>
  <c r="C226" i="5"/>
  <c r="G226" i="5" s="1"/>
  <c r="U226" i="5"/>
  <c r="V226" i="5" s="1"/>
  <c r="S321" i="2"/>
  <c r="N248" i="2" l="1" a="1"/>
  <c r="N248" i="2" s="1"/>
  <c r="F248" i="2"/>
  <c r="P226" i="5"/>
  <c r="Q226" i="5" s="1"/>
  <c r="D227" i="5"/>
  <c r="K227" i="5" s="1"/>
  <c r="S322" i="2"/>
  <c r="O248" i="2" l="1"/>
  <c r="T248" i="2"/>
  <c r="M227" i="5" a="1"/>
  <c r="M227" i="5" s="1"/>
  <c r="R226" i="5" a="1"/>
  <c r="R226" i="5" s="1"/>
  <c r="H226" i="5"/>
  <c r="S323" i="2"/>
  <c r="C248" i="2" l="1"/>
  <c r="G248" i="2" s="1"/>
  <c r="U248" i="2"/>
  <c r="V248" i="2" s="1"/>
  <c r="E227" i="5"/>
  <c r="F227" i="5" s="1"/>
  <c r="P248" i="2" l="1"/>
  <c r="Q248" i="2" s="1"/>
  <c r="D249" i="2"/>
  <c r="N227" i="5" a="1"/>
  <c r="N227" i="5" s="1"/>
  <c r="L227" i="5"/>
  <c r="M249" i="2" l="1" a="1"/>
  <c r="M249" i="2" s="1"/>
  <c r="R248" i="2" a="1"/>
  <c r="R248" i="2" s="1"/>
  <c r="H248" i="2"/>
  <c r="T227" i="5"/>
  <c r="O227" i="5"/>
  <c r="E249" i="2" l="1"/>
  <c r="S249" i="2"/>
  <c r="C227" i="5"/>
  <c r="G227" i="5" s="1"/>
  <c r="U227" i="5"/>
  <c r="V227" i="5" s="1"/>
  <c r="N249" i="2" l="1" a="1"/>
  <c r="N249" i="2" s="1"/>
  <c r="F249" i="2"/>
  <c r="D228" i="5"/>
  <c r="K228" i="5" s="1"/>
  <c r="P227" i="5"/>
  <c r="Q227" i="5" s="1"/>
  <c r="T249" i="2" l="1"/>
  <c r="O249" i="2"/>
  <c r="R227" i="5" a="1"/>
  <c r="R227" i="5" s="1"/>
  <c r="H227" i="5"/>
  <c r="M228" i="5" a="1"/>
  <c r="M228" i="5" s="1"/>
  <c r="C249" i="2" l="1"/>
  <c r="G249" i="2" s="1"/>
  <c r="U249" i="2"/>
  <c r="V249" i="2" s="1"/>
  <c r="E228" i="5"/>
  <c r="P249" i="2" l="1"/>
  <c r="Q249" i="2" s="1"/>
  <c r="D250" i="2"/>
  <c r="K250" i="2" s="1"/>
  <c r="L228" i="5"/>
  <c r="N228" i="5" a="1"/>
  <c r="N228" i="5" s="1"/>
  <c r="F228" i="5"/>
  <c r="M250" i="2" l="1" a="1"/>
  <c r="M250" i="2" s="1"/>
  <c r="R249" i="2" a="1"/>
  <c r="R249" i="2" s="1"/>
  <c r="H249" i="2"/>
  <c r="O228" i="5"/>
  <c r="T228" i="5"/>
  <c r="E250" i="2" l="1"/>
  <c r="L250" i="2" s="1"/>
  <c r="C228" i="5"/>
  <c r="G228" i="5" s="1"/>
  <c r="D229" i="5" s="1"/>
  <c r="K229" i="5" s="1"/>
  <c r="U228" i="5"/>
  <c r="V228" i="5" s="1"/>
  <c r="P228" i="5"/>
  <c r="Q228" i="5" s="1"/>
  <c r="F250" i="2" l="1"/>
  <c r="N250" i="2" a="1"/>
  <c r="N250" i="2" s="1"/>
  <c r="T250" i="2" s="1"/>
  <c r="C250" i="2" s="1"/>
  <c r="G250" i="2" s="1"/>
  <c r="R228" i="5" a="1"/>
  <c r="R228" i="5" s="1"/>
  <c r="H228" i="5"/>
  <c r="M229" i="5" a="1"/>
  <c r="M229" i="5" s="1"/>
  <c r="U250" i="2" l="1"/>
  <c r="V250" i="2" s="1"/>
  <c r="O250" i="2"/>
  <c r="E229" i="5"/>
  <c r="L229" i="5" s="1"/>
  <c r="P250" i="2"/>
  <c r="Q250" i="2" s="1"/>
  <c r="D251" i="2"/>
  <c r="K251" i="2" s="1"/>
  <c r="N229" i="5" a="1"/>
  <c r="N229" i="5" s="1"/>
  <c r="F229" i="5" l="1"/>
  <c r="M251" i="2" a="1"/>
  <c r="M251" i="2" s="1"/>
  <c r="H250" i="2"/>
  <c r="R250" i="2" a="1"/>
  <c r="R250" i="2" s="1"/>
  <c r="O229" i="5"/>
  <c r="T229" i="5"/>
  <c r="E251" i="2" l="1"/>
  <c r="L251" i="2" s="1"/>
  <c r="U229" i="5"/>
  <c r="V229" i="5" s="1"/>
  <c r="C229" i="5"/>
  <c r="G229" i="5" s="1"/>
  <c r="N251" i="2" l="1" a="1"/>
  <c r="N251" i="2" s="1"/>
  <c r="F251" i="2"/>
  <c r="P229" i="5"/>
  <c r="Q229" i="5" s="1"/>
  <c r="D230" i="5"/>
  <c r="K230" i="5" s="1"/>
  <c r="T251" i="2" l="1"/>
  <c r="O251" i="2"/>
  <c r="M230" i="5" a="1"/>
  <c r="M230" i="5" s="1"/>
  <c r="R229" i="5" a="1"/>
  <c r="R229" i="5" s="1"/>
  <c r="E230" i="5" s="1"/>
  <c r="H229" i="5"/>
  <c r="N230" i="5" l="1" a="1"/>
  <c r="N230" i="5" s="1"/>
  <c r="T230" i="5" s="1"/>
  <c r="U230" i="5" s="1"/>
  <c r="V230" i="5" s="1"/>
  <c r="L230" i="5"/>
  <c r="C251" i="2"/>
  <c r="G251" i="2" s="1"/>
  <c r="U251" i="2"/>
  <c r="V251" i="2" s="1"/>
  <c r="C230" i="5"/>
  <c r="G230" i="5" s="1"/>
  <c r="D231" i="5" s="1"/>
  <c r="K231" i="5" s="1"/>
  <c r="O230" i="5"/>
  <c r="F230" i="5"/>
  <c r="P251" i="2" l="1"/>
  <c r="Q251" i="2" s="1"/>
  <c r="D252" i="2"/>
  <c r="K252" i="2" s="1"/>
  <c r="M231" i="5" a="1"/>
  <c r="M231" i="5" s="1"/>
  <c r="S231" i="5" s="1"/>
  <c r="P230" i="5"/>
  <c r="Q230" i="5" s="1"/>
  <c r="M252" i="2" l="1" a="1"/>
  <c r="M252" i="2" s="1"/>
  <c r="R251" i="2" a="1"/>
  <c r="R251" i="2" s="1"/>
  <c r="H251" i="2"/>
  <c r="R230" i="5" a="1"/>
  <c r="R230" i="5" s="1"/>
  <c r="H230" i="5"/>
  <c r="E231" i="5" l="1"/>
  <c r="L231" i="5" s="1"/>
  <c r="E252" i="2"/>
  <c r="N252" i="2" s="1" a="1"/>
  <c r="N252" i="2" s="1"/>
  <c r="T252" i="2" s="1"/>
  <c r="N231" i="5" a="1"/>
  <c r="N231" i="5" s="1"/>
  <c r="F231" i="5"/>
  <c r="F252" i="2" l="1"/>
  <c r="L252" i="2"/>
  <c r="C252" i="2"/>
  <c r="G252" i="2" s="1"/>
  <c r="U252" i="2"/>
  <c r="V252" i="2" s="1"/>
  <c r="O252" i="2"/>
  <c r="O231" i="5"/>
  <c r="T231" i="5"/>
  <c r="L319" i="2"/>
  <c r="P252" i="2" l="1"/>
  <c r="Q252" i="2" s="1"/>
  <c r="D253" i="2"/>
  <c r="K253" i="2" s="1"/>
  <c r="S269" i="2"/>
  <c r="C231" i="5"/>
  <c r="G231" i="5" s="1"/>
  <c r="U231" i="5"/>
  <c r="V231" i="5" s="1"/>
  <c r="M253" i="2" l="1" a="1"/>
  <c r="M253" i="2" s="1"/>
  <c r="R252" i="2" a="1"/>
  <c r="R252" i="2" s="1"/>
  <c r="H252" i="2"/>
  <c r="D232" i="5"/>
  <c r="K232" i="5" s="1"/>
  <c r="P231" i="5"/>
  <c r="Q231" i="5" s="1"/>
  <c r="E253" i="2" l="1"/>
  <c r="L253" i="2" s="1"/>
  <c r="H231" i="5"/>
  <c r="R231" i="5" a="1"/>
  <c r="R231" i="5" s="1"/>
  <c r="M232" i="5" a="1"/>
  <c r="M232" i="5" s="1"/>
  <c r="N253" i="2" l="1" a="1"/>
  <c r="N253" i="2" s="1"/>
  <c r="F253" i="2"/>
  <c r="E232" i="5"/>
  <c r="T253" i="2" l="1"/>
  <c r="O253" i="2"/>
  <c r="L232" i="5"/>
  <c r="N232" i="5" a="1"/>
  <c r="N232" i="5" s="1"/>
  <c r="F232" i="5"/>
  <c r="S327" i="2"/>
  <c r="U253" i="2" l="1"/>
  <c r="V253" i="2" s="1"/>
  <c r="C253" i="2"/>
  <c r="G253" i="2" s="1"/>
  <c r="T232" i="5"/>
  <c r="O232" i="5"/>
  <c r="P253" i="2" l="1"/>
  <c r="Q253" i="2" s="1"/>
  <c r="D254" i="2"/>
  <c r="K254" i="2" s="1"/>
  <c r="C232" i="5"/>
  <c r="G232" i="5" s="1"/>
  <c r="U232" i="5"/>
  <c r="V232" i="5" s="1"/>
  <c r="S328" i="2"/>
  <c r="M254" i="2" l="1" a="1"/>
  <c r="M254" i="2" s="1"/>
  <c r="H253" i="2"/>
  <c r="R253" i="2" a="1"/>
  <c r="R253" i="2" s="1"/>
  <c r="D233" i="5"/>
  <c r="K233" i="5" s="1"/>
  <c r="P232" i="5"/>
  <c r="Q232" i="5" s="1"/>
  <c r="S329" i="2"/>
  <c r="E254" i="2" l="1"/>
  <c r="L254" i="2" s="1"/>
  <c r="H232" i="5"/>
  <c r="R232" i="5" a="1"/>
  <c r="R232" i="5" s="1"/>
  <c r="M233" i="5" a="1"/>
  <c r="M233" i="5" s="1"/>
  <c r="S330" i="2"/>
  <c r="N254" i="2" l="1" a="1"/>
  <c r="N254" i="2" s="1"/>
  <c r="F254" i="2"/>
  <c r="E233" i="5"/>
  <c r="T254" i="2" l="1"/>
  <c r="O254" i="2"/>
  <c r="L233" i="5"/>
  <c r="N233" i="5" a="1"/>
  <c r="N233" i="5" s="1"/>
  <c r="F233" i="5"/>
  <c r="C254" i="2" l="1"/>
  <c r="G254" i="2" s="1"/>
  <c r="U254" i="2"/>
  <c r="V254" i="2" s="1"/>
  <c r="T233" i="5"/>
  <c r="O233" i="5"/>
  <c r="P254" i="2" l="1"/>
  <c r="Q254" i="2" s="1"/>
  <c r="D255" i="2"/>
  <c r="K255" i="2" s="1"/>
  <c r="U233" i="5"/>
  <c r="V233" i="5" s="1"/>
  <c r="C233" i="5"/>
  <c r="G233" i="5" s="1"/>
  <c r="M255" i="2" l="1" a="1"/>
  <c r="M255" i="2" s="1"/>
  <c r="H254" i="2"/>
  <c r="R254" i="2" a="1"/>
  <c r="R254" i="2" s="1"/>
  <c r="D234" i="5"/>
  <c r="K234" i="5" s="1"/>
  <c r="P233" i="5"/>
  <c r="Q233" i="5" s="1"/>
  <c r="E255" i="2" l="1"/>
  <c r="L255" i="2" s="1"/>
  <c r="H233" i="5"/>
  <c r="R233" i="5" a="1"/>
  <c r="R233" i="5" s="1"/>
  <c r="M234" i="5" a="1"/>
  <c r="M234" i="5" s="1"/>
  <c r="N255" i="2" l="1" a="1"/>
  <c r="N255" i="2" s="1"/>
  <c r="F255" i="2"/>
  <c r="E234" i="5"/>
  <c r="O255" i="2" l="1"/>
  <c r="T255" i="2"/>
  <c r="L234" i="5"/>
  <c r="N234" i="5" a="1"/>
  <c r="N234" i="5" s="1"/>
  <c r="F234" i="5"/>
  <c r="C255" i="2" l="1"/>
  <c r="G255" i="2" s="1"/>
  <c r="U255" i="2"/>
  <c r="V255" i="2" s="1"/>
  <c r="T234" i="5"/>
  <c r="O234" i="5"/>
  <c r="P255" i="2" l="1"/>
  <c r="Q255" i="2" s="1"/>
  <c r="D256" i="2"/>
  <c r="C234" i="5"/>
  <c r="G234" i="5" s="1"/>
  <c r="U234" i="5"/>
  <c r="V234" i="5" s="1"/>
  <c r="M256" i="2" l="1" a="1"/>
  <c r="M256" i="2" s="1"/>
  <c r="R255" i="2" a="1"/>
  <c r="R255" i="2" s="1"/>
  <c r="H255" i="2"/>
  <c r="P234" i="5"/>
  <c r="Q234" i="5" s="1"/>
  <c r="D235" i="5"/>
  <c r="K235" i="5" s="1"/>
  <c r="E256" i="2" l="1"/>
  <c r="S256" i="2"/>
  <c r="M235" i="5" a="1"/>
  <c r="M235" i="5" s="1"/>
  <c r="H234" i="5"/>
  <c r="R234" i="5" a="1"/>
  <c r="R234" i="5" s="1"/>
  <c r="N256" i="2" l="1" a="1"/>
  <c r="N256" i="2" s="1"/>
  <c r="F256" i="2"/>
  <c r="E235" i="5"/>
  <c r="T256" i="2" l="1"/>
  <c r="O256" i="2"/>
  <c r="L235" i="5"/>
  <c r="N235" i="5" a="1"/>
  <c r="N235" i="5" s="1"/>
  <c r="F235" i="5"/>
  <c r="C256" i="2" l="1"/>
  <c r="G256" i="2" s="1"/>
  <c r="U256" i="2"/>
  <c r="V256" i="2" s="1"/>
  <c r="T235" i="5"/>
  <c r="O235" i="5"/>
  <c r="P256" i="2" l="1"/>
  <c r="Q256" i="2" s="1"/>
  <c r="D257" i="2"/>
  <c r="K257" i="2" s="1"/>
  <c r="C235" i="5"/>
  <c r="G235" i="5" s="1"/>
  <c r="U235" i="5"/>
  <c r="V235" i="5" s="1"/>
  <c r="M257" i="2" l="1" a="1"/>
  <c r="M257" i="2" s="1"/>
  <c r="R256" i="2" a="1"/>
  <c r="R256" i="2" s="1"/>
  <c r="H256" i="2"/>
  <c r="D236" i="5"/>
  <c r="K236" i="5" s="1"/>
  <c r="P235" i="5"/>
  <c r="Q235" i="5" s="1"/>
  <c r="E257" i="2" l="1"/>
  <c r="L257" i="2" s="1"/>
  <c r="R235" i="5" a="1"/>
  <c r="R235" i="5" s="1"/>
  <c r="H235" i="5"/>
  <c r="M236" i="5" a="1"/>
  <c r="M236" i="5" s="1"/>
  <c r="N257" i="2" l="1" a="1"/>
  <c r="N257" i="2" s="1"/>
  <c r="F257" i="2"/>
  <c r="E236" i="5"/>
  <c r="L326" i="2"/>
  <c r="T257" i="2" l="1"/>
  <c r="O257" i="2"/>
  <c r="L236" i="5"/>
  <c r="N236" i="5" a="1"/>
  <c r="N236" i="5" s="1"/>
  <c r="F236" i="5"/>
  <c r="U257" i="2" l="1"/>
  <c r="V257" i="2" s="1"/>
  <c r="C257" i="2"/>
  <c r="G257" i="2" s="1"/>
  <c r="T236" i="5"/>
  <c r="O236" i="5"/>
  <c r="P257" i="2" l="1"/>
  <c r="Q257" i="2" s="1"/>
  <c r="D258" i="2"/>
  <c r="K258" i="2" s="1"/>
  <c r="U236" i="5"/>
  <c r="V236" i="5" s="1"/>
  <c r="C236" i="5"/>
  <c r="G236" i="5" s="1"/>
  <c r="M258" i="2" l="1" a="1"/>
  <c r="M258" i="2" s="1"/>
  <c r="R257" i="2" a="1"/>
  <c r="R257" i="2" s="1"/>
  <c r="H257" i="2"/>
  <c r="P236" i="5"/>
  <c r="Q236" i="5" s="1"/>
  <c r="D237" i="5"/>
  <c r="K237" i="5" s="1"/>
  <c r="E258" i="2" l="1"/>
  <c r="L258" i="2" s="1"/>
  <c r="M237" i="5" a="1"/>
  <c r="M237" i="5" s="1"/>
  <c r="R236" i="5" a="1"/>
  <c r="R236" i="5" s="1"/>
  <c r="H236" i="5"/>
  <c r="N258" i="2" l="1" a="1"/>
  <c r="N258" i="2" s="1"/>
  <c r="F258" i="2"/>
  <c r="E237" i="5"/>
  <c r="T258" i="2" l="1"/>
  <c r="O258" i="2"/>
  <c r="L237" i="5"/>
  <c r="N237" i="5" a="1"/>
  <c r="N237" i="5" s="1"/>
  <c r="F237" i="5"/>
  <c r="S334" i="2"/>
  <c r="C258" i="2" l="1"/>
  <c r="G258" i="2" s="1"/>
  <c r="U258" i="2"/>
  <c r="V258" i="2" s="1"/>
  <c r="T237" i="5"/>
  <c r="O237" i="5"/>
  <c r="P258" i="2" l="1"/>
  <c r="Q258" i="2" s="1"/>
  <c r="D259" i="2"/>
  <c r="K259" i="2" s="1"/>
  <c r="C237" i="5"/>
  <c r="G237" i="5" s="1"/>
  <c r="U237" i="5"/>
  <c r="V237" i="5" s="1"/>
  <c r="S335" i="2"/>
  <c r="M259" i="2" l="1" a="1"/>
  <c r="M259" i="2" s="1"/>
  <c r="H258" i="2"/>
  <c r="R258" i="2" a="1"/>
  <c r="R258" i="2" s="1"/>
  <c r="D238" i="5"/>
  <c r="K238" i="5" s="1"/>
  <c r="P237" i="5"/>
  <c r="Q237" i="5" s="1"/>
  <c r="E259" i="2" l="1"/>
  <c r="L259" i="2" s="1"/>
  <c r="M238" i="5" a="1"/>
  <c r="M238" i="5" s="1"/>
  <c r="R237" i="5" a="1"/>
  <c r="R237" i="5" s="1"/>
  <c r="E238" i="5" s="1"/>
  <c r="H237" i="5"/>
  <c r="S336" i="2"/>
  <c r="N238" i="5" l="1" a="1"/>
  <c r="N238" i="5" s="1"/>
  <c r="T238" i="5" s="1"/>
  <c r="C238" i="5" s="1"/>
  <c r="G238" i="5" s="1"/>
  <c r="D239" i="5" s="1"/>
  <c r="K239" i="5" s="1"/>
  <c r="L238" i="5"/>
  <c r="N259" i="2" a="1"/>
  <c r="N259" i="2" s="1"/>
  <c r="F259" i="2"/>
  <c r="F238" i="5"/>
  <c r="S238" i="5"/>
  <c r="S282" i="2"/>
  <c r="S337" i="2"/>
  <c r="O238" i="5" l="1"/>
  <c r="P238" i="5" s="1"/>
  <c r="Q238" i="5" s="1"/>
  <c r="U238" i="5"/>
  <c r="V238" i="5" s="1"/>
  <c r="T259" i="2"/>
  <c r="O259" i="2"/>
  <c r="R238" i="5" a="1"/>
  <c r="R238" i="5" s="1"/>
  <c r="H238" i="5"/>
  <c r="M239" i="5" a="1"/>
  <c r="M239" i="5" s="1"/>
  <c r="U259" i="2" l="1"/>
  <c r="V259" i="2" s="1"/>
  <c r="C259" i="2"/>
  <c r="G259" i="2" s="1"/>
  <c r="E239" i="5"/>
  <c r="P259" i="2" l="1"/>
  <c r="Q259" i="2" s="1"/>
  <c r="D260" i="2"/>
  <c r="K260" i="2" s="1"/>
  <c r="L239" i="5"/>
  <c r="N239" i="5" a="1"/>
  <c r="N239" i="5" s="1"/>
  <c r="F239" i="5"/>
  <c r="M260" i="2" l="1" a="1"/>
  <c r="M260" i="2" s="1"/>
  <c r="H259" i="2"/>
  <c r="R259" i="2" a="1"/>
  <c r="R259" i="2" s="1"/>
  <c r="T239" i="5"/>
  <c r="O239" i="5"/>
  <c r="E260" i="2" l="1"/>
  <c r="L260" i="2" s="1"/>
  <c r="U239" i="5"/>
  <c r="V239" i="5" s="1"/>
  <c r="C239" i="5"/>
  <c r="G239" i="5" s="1"/>
  <c r="N260" i="2" l="1" a="1"/>
  <c r="N260" i="2" s="1"/>
  <c r="F260" i="2"/>
  <c r="D240" i="5"/>
  <c r="K240" i="5" s="1"/>
  <c r="P239" i="5"/>
  <c r="Q239" i="5" s="1"/>
  <c r="S283" i="2"/>
  <c r="T260" i="2" l="1"/>
  <c r="O260" i="2"/>
  <c r="R239" i="5" a="1"/>
  <c r="R239" i="5" s="1"/>
  <c r="H239" i="5"/>
  <c r="M240" i="5" a="1"/>
  <c r="M240" i="5" s="1"/>
  <c r="E240" i="5" l="1"/>
  <c r="L240" i="5" s="1"/>
  <c r="U260" i="2"/>
  <c r="V260" i="2" s="1"/>
  <c r="C260" i="2"/>
  <c r="G260" i="2" s="1"/>
  <c r="N240" i="5" a="1"/>
  <c r="N240" i="5" s="1"/>
  <c r="F240" i="5"/>
  <c r="P260" i="2" l="1"/>
  <c r="Q260" i="2" s="1"/>
  <c r="D261" i="2"/>
  <c r="K261" i="2" s="1"/>
  <c r="T240" i="5"/>
  <c r="O240" i="5"/>
  <c r="M261" i="2" l="1" a="1"/>
  <c r="M261" i="2" s="1"/>
  <c r="R260" i="2" a="1"/>
  <c r="R260" i="2" s="1"/>
  <c r="H260" i="2"/>
  <c r="C240" i="5"/>
  <c r="G240" i="5" s="1"/>
  <c r="U240" i="5"/>
  <c r="V240" i="5" s="1"/>
  <c r="E261" i="2" l="1"/>
  <c r="L261" i="2" s="1"/>
  <c r="P240" i="5"/>
  <c r="Q240" i="5" s="1"/>
  <c r="D241" i="5"/>
  <c r="K241" i="5" s="1"/>
  <c r="N261" i="2" l="1" a="1"/>
  <c r="N261" i="2" s="1"/>
  <c r="F261" i="2"/>
  <c r="M241" i="5" a="1"/>
  <c r="M241" i="5" s="1"/>
  <c r="R240" i="5" a="1"/>
  <c r="R240" i="5" s="1"/>
  <c r="H240" i="5"/>
  <c r="T261" i="2" l="1"/>
  <c r="O261" i="2"/>
  <c r="E241" i="5"/>
  <c r="C261" i="2" l="1"/>
  <c r="G261" i="2" s="1"/>
  <c r="U261" i="2"/>
  <c r="V261" i="2" s="1"/>
  <c r="L241" i="5"/>
  <c r="F241" i="5"/>
  <c r="N241" i="5" a="1"/>
  <c r="N241" i="5" s="1"/>
  <c r="P261" i="2" l="1"/>
  <c r="Q261" i="2" s="1"/>
  <c r="D262" i="2"/>
  <c r="K262" i="2" s="1"/>
  <c r="O241" i="5"/>
  <c r="T241" i="5"/>
  <c r="M262" i="2" l="1" a="1"/>
  <c r="M262" i="2" s="1"/>
  <c r="S262" i="2" s="1"/>
  <c r="R261" i="2" a="1"/>
  <c r="R261" i="2" s="1"/>
  <c r="H261" i="2"/>
  <c r="C241" i="5"/>
  <c r="G241" i="5" s="1"/>
  <c r="U241" i="5"/>
  <c r="V241" i="5" s="1"/>
  <c r="E262" i="2" l="1"/>
  <c r="L262" i="2" s="1"/>
  <c r="P241" i="5"/>
  <c r="Q241" i="5" s="1"/>
  <c r="D242" i="5"/>
  <c r="K242" i="5" s="1"/>
  <c r="N262" i="2" l="1" a="1"/>
  <c r="N262" i="2" s="1"/>
  <c r="F262" i="2"/>
  <c r="M242" i="5" a="1"/>
  <c r="M242" i="5" s="1"/>
  <c r="R241" i="5" a="1"/>
  <c r="R241" i="5" s="1"/>
  <c r="H241" i="5"/>
  <c r="L333" i="2"/>
  <c r="O262" i="2" l="1"/>
  <c r="T262" i="2"/>
  <c r="E242" i="5"/>
  <c r="C262" i="2" l="1"/>
  <c r="G262" i="2" s="1"/>
  <c r="U262" i="2"/>
  <c r="V262" i="2" s="1"/>
  <c r="L242" i="5"/>
  <c r="F242" i="5"/>
  <c r="N242" i="5" a="1"/>
  <c r="N242" i="5" s="1"/>
  <c r="P262" i="2" l="1"/>
  <c r="Q262" i="2" s="1"/>
  <c r="D263" i="2"/>
  <c r="O242" i="5"/>
  <c r="T242" i="5"/>
  <c r="M263" i="2" l="1" a="1"/>
  <c r="M263" i="2" s="1"/>
  <c r="R262" i="2" a="1"/>
  <c r="R262" i="2" s="1"/>
  <c r="H262" i="2"/>
  <c r="C242" i="5"/>
  <c r="G242" i="5" s="1"/>
  <c r="U242" i="5"/>
  <c r="V242" i="5" s="1"/>
  <c r="E263" i="2" l="1"/>
  <c r="S263" i="2"/>
  <c r="P242" i="5"/>
  <c r="Q242" i="5" s="1"/>
  <c r="D243" i="5"/>
  <c r="K243" i="5" s="1"/>
  <c r="S341" i="2"/>
  <c r="N263" i="2" l="1" a="1"/>
  <c r="N263" i="2" s="1"/>
  <c r="F263" i="2"/>
  <c r="M243" i="5" a="1"/>
  <c r="M243" i="5" s="1"/>
  <c r="R242" i="5" a="1"/>
  <c r="R242" i="5" s="1"/>
  <c r="H242" i="5"/>
  <c r="T263" i="2" l="1"/>
  <c r="O263" i="2"/>
  <c r="E243" i="5"/>
  <c r="S342" i="2"/>
  <c r="C263" i="2" l="1"/>
  <c r="G263" i="2" s="1"/>
  <c r="U263" i="2"/>
  <c r="V263" i="2" s="1"/>
  <c r="L243" i="5"/>
  <c r="F243" i="5"/>
  <c r="N243" i="5" a="1"/>
  <c r="N243" i="5" s="1"/>
  <c r="P263" i="2" l="1"/>
  <c r="Q263" i="2" s="1"/>
  <c r="D264" i="2"/>
  <c r="K264" i="2" s="1"/>
  <c r="O243" i="5"/>
  <c r="T243" i="5"/>
  <c r="S343" i="2"/>
  <c r="M264" i="2" l="1" a="1"/>
  <c r="M264" i="2" s="1"/>
  <c r="H263" i="2"/>
  <c r="R263" i="2" a="1"/>
  <c r="R263" i="2" s="1"/>
  <c r="C243" i="5"/>
  <c r="G243" i="5" s="1"/>
  <c r="U243" i="5"/>
  <c r="V243" i="5" s="1"/>
  <c r="S344" i="2"/>
  <c r="E264" i="2" l="1"/>
  <c r="L264" i="2" s="1"/>
  <c r="D244" i="5"/>
  <c r="K244" i="5" s="1"/>
  <c r="P243" i="5"/>
  <c r="Q243" i="5" s="1"/>
  <c r="N264" i="2" l="1" a="1"/>
  <c r="N264" i="2" s="1"/>
  <c r="F264" i="2"/>
  <c r="H243" i="5"/>
  <c r="R243" i="5" a="1"/>
  <c r="R243" i="5" s="1"/>
  <c r="M244" i="5" a="1"/>
  <c r="M244" i="5" s="1"/>
  <c r="T264" i="2" l="1"/>
  <c r="O264" i="2"/>
  <c r="E244" i="5"/>
  <c r="U264" i="2" l="1"/>
  <c r="V264" i="2" s="1"/>
  <c r="C264" i="2"/>
  <c r="G264" i="2" s="1"/>
  <c r="L244" i="5"/>
  <c r="N244" i="5" a="1"/>
  <c r="N244" i="5" s="1"/>
  <c r="F244" i="5"/>
  <c r="P264" i="2" l="1"/>
  <c r="Q264" i="2" s="1"/>
  <c r="D265" i="2"/>
  <c r="K265" i="2" s="1"/>
  <c r="O244" i="5"/>
  <c r="T244" i="5"/>
  <c r="M265" i="2" l="1" a="1"/>
  <c r="M265" i="2" s="1"/>
  <c r="H264" i="2"/>
  <c r="R264" i="2" a="1"/>
  <c r="R264" i="2" s="1"/>
  <c r="C244" i="5"/>
  <c r="G244" i="5" s="1"/>
  <c r="U244" i="5"/>
  <c r="V244" i="5" s="1"/>
  <c r="E265" i="2" l="1"/>
  <c r="L265" i="2" s="1"/>
  <c r="D245" i="5"/>
  <c r="K245" i="5" s="1"/>
  <c r="P244" i="5"/>
  <c r="Q244" i="5" s="1"/>
  <c r="N265" i="2" l="1" a="1"/>
  <c r="N265" i="2" s="1"/>
  <c r="F265" i="2"/>
  <c r="H244" i="5"/>
  <c r="R244" i="5" a="1"/>
  <c r="R244" i="5" s="1"/>
  <c r="M245" i="5" a="1"/>
  <c r="M245" i="5" s="1"/>
  <c r="S245" i="5" s="1"/>
  <c r="S289" i="2"/>
  <c r="T265" i="2" l="1"/>
  <c r="O265" i="2"/>
  <c r="E245" i="5"/>
  <c r="C265" i="2" l="1"/>
  <c r="G265" i="2" s="1"/>
  <c r="U265" i="2"/>
  <c r="V265" i="2" s="1"/>
  <c r="L245" i="5"/>
  <c r="F245" i="5"/>
  <c r="N245" i="5" a="1"/>
  <c r="N245" i="5" s="1"/>
  <c r="P265" i="2" l="1"/>
  <c r="Q265" i="2" s="1"/>
  <c r="D266" i="2"/>
  <c r="K266" i="2" s="1"/>
  <c r="T245" i="5"/>
  <c r="O245" i="5"/>
  <c r="M266" i="2" l="1" a="1"/>
  <c r="M266" i="2" s="1"/>
  <c r="R265" i="2" a="1"/>
  <c r="R265" i="2" s="1"/>
  <c r="H265" i="2"/>
  <c r="U245" i="5"/>
  <c r="V245" i="5" s="1"/>
  <c r="C245" i="5"/>
  <c r="G245" i="5" s="1"/>
  <c r="E266" i="2" l="1"/>
  <c r="L266" i="2" s="1"/>
  <c r="D246" i="5"/>
  <c r="K246" i="5" s="1"/>
  <c r="P245" i="5"/>
  <c r="Q245" i="5" s="1"/>
  <c r="S290" i="2"/>
  <c r="N266" i="2" l="1" a="1"/>
  <c r="N266" i="2" s="1"/>
  <c r="F266" i="2"/>
  <c r="H245" i="5"/>
  <c r="R245" i="5" a="1"/>
  <c r="R245" i="5" s="1"/>
  <c r="M246" i="5" a="1"/>
  <c r="M246" i="5" s="1"/>
  <c r="T266" i="2" l="1"/>
  <c r="O266" i="2"/>
  <c r="E246" i="5"/>
  <c r="U266" i="2" l="1"/>
  <c r="V266" i="2" s="1"/>
  <c r="C266" i="2"/>
  <c r="G266" i="2" s="1"/>
  <c r="L246" i="5"/>
  <c r="N246" i="5" a="1"/>
  <c r="N246" i="5" s="1"/>
  <c r="F246" i="5"/>
  <c r="P266" i="2" l="1"/>
  <c r="Q266" i="2" s="1"/>
  <c r="D267" i="2"/>
  <c r="K267" i="2" s="1"/>
  <c r="T246" i="5"/>
  <c r="O246" i="5"/>
  <c r="L340" i="2"/>
  <c r="M267" i="2" l="1" a="1"/>
  <c r="M267" i="2" s="1"/>
  <c r="R266" i="2" a="1"/>
  <c r="R266" i="2" s="1"/>
  <c r="H266" i="2"/>
  <c r="C246" i="5"/>
  <c r="G246" i="5" s="1"/>
  <c r="U246" i="5"/>
  <c r="V246" i="5" s="1"/>
  <c r="E267" i="2" l="1"/>
  <c r="L267" i="2" s="1"/>
  <c r="N267" i="2" a="1"/>
  <c r="N267" i="2" s="1"/>
  <c r="T267" i="2" s="1"/>
  <c r="P246" i="5"/>
  <c r="Q246" i="5" s="1"/>
  <c r="D247" i="5"/>
  <c r="K247" i="5" s="1"/>
  <c r="F267" i="2" l="1"/>
  <c r="O267" i="2"/>
  <c r="C267" i="2"/>
  <c r="G267" i="2" s="1"/>
  <c r="U267" i="2"/>
  <c r="V267" i="2" s="1"/>
  <c r="M247" i="5" a="1"/>
  <c r="M247" i="5" s="1"/>
  <c r="R246" i="5" a="1"/>
  <c r="R246" i="5" s="1"/>
  <c r="H246" i="5"/>
  <c r="P267" i="2" l="1"/>
  <c r="Q267" i="2" s="1"/>
  <c r="D268" i="2"/>
  <c r="K268" i="2" s="1"/>
  <c r="E247" i="5"/>
  <c r="M268" i="2" l="1" a="1"/>
  <c r="M268" i="2" s="1"/>
  <c r="R267" i="2" a="1"/>
  <c r="R267" i="2" s="1"/>
  <c r="H267" i="2"/>
  <c r="L247" i="5"/>
  <c r="F247" i="5"/>
  <c r="N247" i="5" a="1"/>
  <c r="N247" i="5" s="1"/>
  <c r="E268" i="2" l="1"/>
  <c r="L268" i="2" s="1"/>
  <c r="T247" i="5"/>
  <c r="O247" i="5"/>
  <c r="S348" i="2"/>
  <c r="N268" i="2" l="1" a="1"/>
  <c r="N268" i="2" s="1"/>
  <c r="F268" i="2"/>
  <c r="U247" i="5"/>
  <c r="V247" i="5" s="1"/>
  <c r="C247" i="5"/>
  <c r="G247" i="5" s="1"/>
  <c r="T268" i="2" l="1"/>
  <c r="O268" i="2"/>
  <c r="P247" i="5"/>
  <c r="Q247" i="5" s="1"/>
  <c r="D248" i="5"/>
  <c r="K248" i="5" s="1"/>
  <c r="S349" i="2"/>
  <c r="C268" i="2" l="1"/>
  <c r="G268" i="2" s="1"/>
  <c r="U268" i="2"/>
  <c r="V268" i="2" s="1"/>
  <c r="M248" i="5" a="1"/>
  <c r="M248" i="5" s="1"/>
  <c r="R247" i="5" a="1"/>
  <c r="R247" i="5" s="1"/>
  <c r="H247" i="5"/>
  <c r="S350" i="2"/>
  <c r="E248" i="5" l="1"/>
  <c r="P268" i="2"/>
  <c r="Q268" i="2" s="1"/>
  <c r="D269" i="2"/>
  <c r="K269" i="2" s="1"/>
  <c r="L248" i="5"/>
  <c r="N248" i="5" a="1"/>
  <c r="N248" i="5" s="1"/>
  <c r="F248" i="5"/>
  <c r="M269" i="2" l="1" a="1"/>
  <c r="M269" i="2" s="1"/>
  <c r="R268" i="2" a="1"/>
  <c r="R268" i="2" s="1"/>
  <c r="H268" i="2"/>
  <c r="O248" i="5"/>
  <c r="T248" i="5"/>
  <c r="S351" i="2"/>
  <c r="E269" i="2" l="1"/>
  <c r="L269" i="2" s="1"/>
  <c r="C248" i="5"/>
  <c r="G248" i="5" s="1"/>
  <c r="U248" i="5"/>
  <c r="V248" i="5" s="1"/>
  <c r="N269" i="2" l="1" a="1"/>
  <c r="N269" i="2" s="1"/>
  <c r="F269" i="2"/>
  <c r="D249" i="5"/>
  <c r="K249" i="5" s="1"/>
  <c r="P248" i="5"/>
  <c r="Q248" i="5" s="1"/>
  <c r="O269" i="2" l="1"/>
  <c r="T269" i="2"/>
  <c r="R248" i="5" a="1"/>
  <c r="R248" i="5" s="1"/>
  <c r="H248" i="5"/>
  <c r="M249" i="5" a="1"/>
  <c r="M249" i="5" s="1"/>
  <c r="C269" i="2" l="1"/>
  <c r="G269" i="2" s="1"/>
  <c r="U269" i="2"/>
  <c r="V269" i="2" s="1"/>
  <c r="E249" i="5"/>
  <c r="P269" i="2" l="1"/>
  <c r="Q269" i="2" s="1"/>
  <c r="D270" i="2"/>
  <c r="L249" i="5"/>
  <c r="F249" i="5"/>
  <c r="N249" i="5" a="1"/>
  <c r="N249" i="5" s="1"/>
  <c r="M270" i="2" l="1" a="1"/>
  <c r="M270" i="2" s="1"/>
  <c r="R269" i="2" a="1"/>
  <c r="R269" i="2" s="1"/>
  <c r="H269" i="2"/>
  <c r="T249" i="5"/>
  <c r="O249" i="5"/>
  <c r="E270" i="2" l="1"/>
  <c r="N270" i="2" s="1" a="1"/>
  <c r="N270" i="2" s="1"/>
  <c r="T270" i="2" s="1"/>
  <c r="C270" i="2" s="1"/>
  <c r="G270" i="2" s="1"/>
  <c r="S270" i="2"/>
  <c r="C249" i="5"/>
  <c r="G249" i="5" s="1"/>
  <c r="U249" i="5"/>
  <c r="V249" i="5" s="1"/>
  <c r="F270" i="2" l="1"/>
  <c r="O270" i="2"/>
  <c r="P270" i="2" s="1"/>
  <c r="Q270" i="2" s="1"/>
  <c r="U270" i="2"/>
  <c r="V270" i="2" s="1"/>
  <c r="D271" i="2"/>
  <c r="K271" i="2" s="1"/>
  <c r="P249" i="5"/>
  <c r="Q249" i="5" s="1"/>
  <c r="D250" i="5"/>
  <c r="K250" i="5" s="1"/>
  <c r="H270" i="2" l="1"/>
  <c r="R270" i="2" a="1"/>
  <c r="R270" i="2" s="1"/>
  <c r="M271" i="2" a="1"/>
  <c r="M271" i="2" s="1"/>
  <c r="M250" i="5" a="1"/>
  <c r="M250" i="5" s="1"/>
  <c r="R249" i="5" a="1"/>
  <c r="R249" i="5" s="1"/>
  <c r="H249" i="5"/>
  <c r="E271" i="2" l="1"/>
  <c r="L271" i="2" s="1"/>
  <c r="E250" i="5"/>
  <c r="N271" i="2" l="1" a="1"/>
  <c r="N271" i="2" s="1"/>
  <c r="F271" i="2"/>
  <c r="L250" i="5"/>
  <c r="N250" i="5" a="1"/>
  <c r="N250" i="5" s="1"/>
  <c r="F250" i="5"/>
  <c r="T271" i="2" l="1"/>
  <c r="O271" i="2"/>
  <c r="T250" i="5"/>
  <c r="O250" i="5"/>
  <c r="C271" i="2" l="1"/>
  <c r="G271" i="2" s="1"/>
  <c r="U271" i="2"/>
  <c r="V271" i="2" s="1"/>
  <c r="C250" i="5"/>
  <c r="G250" i="5" s="1"/>
  <c r="U250" i="5"/>
  <c r="V250" i="5" s="1"/>
  <c r="P271" i="2" l="1"/>
  <c r="Q271" i="2" s="1"/>
  <c r="D272" i="2"/>
  <c r="K272" i="2" s="1"/>
  <c r="P250" i="5"/>
  <c r="Q250" i="5" s="1"/>
  <c r="D251" i="5"/>
  <c r="K251" i="5" s="1"/>
  <c r="M272" i="2" l="1" a="1"/>
  <c r="M272" i="2" s="1"/>
  <c r="R271" i="2" a="1"/>
  <c r="R271" i="2" s="1"/>
  <c r="H271" i="2"/>
  <c r="M251" i="5" a="1"/>
  <c r="M251" i="5" s="1"/>
  <c r="R250" i="5" a="1"/>
  <c r="R250" i="5" s="1"/>
  <c r="H250" i="5"/>
  <c r="E251" i="5" l="1"/>
  <c r="N251" i="5" s="1" a="1"/>
  <c r="N251" i="5" s="1"/>
  <c r="T251" i="5" s="1"/>
  <c r="E272" i="2"/>
  <c r="L272" i="2" s="1"/>
  <c r="L251" i="5"/>
  <c r="F251" i="5" l="1"/>
  <c r="O251" i="5"/>
  <c r="N272" i="2" a="1"/>
  <c r="N272" i="2" s="1"/>
  <c r="F272" i="2"/>
  <c r="C251" i="5"/>
  <c r="G251" i="5" s="1"/>
  <c r="U251" i="5"/>
  <c r="V251" i="5" s="1"/>
  <c r="L347" i="2"/>
  <c r="T272" i="2" l="1"/>
  <c r="O272" i="2"/>
  <c r="D252" i="5"/>
  <c r="K252" i="5" s="1"/>
  <c r="P251" i="5"/>
  <c r="Q251" i="5" s="1"/>
  <c r="C272" i="2" l="1"/>
  <c r="G272" i="2" s="1"/>
  <c r="U272" i="2"/>
  <c r="V272" i="2" s="1"/>
  <c r="H251" i="5"/>
  <c r="R251" i="5" a="1"/>
  <c r="R251" i="5" s="1"/>
  <c r="E252" i="5" s="1"/>
  <c r="M252" i="5" a="1"/>
  <c r="M252" i="5" s="1"/>
  <c r="N252" i="5" l="1" a="1"/>
  <c r="N252" i="5" s="1"/>
  <c r="T252" i="5" s="1"/>
  <c r="C252" i="5" s="1"/>
  <c r="G252" i="5" s="1"/>
  <c r="D253" i="5" s="1"/>
  <c r="K253" i="5" s="1"/>
  <c r="L252" i="5"/>
  <c r="P272" i="2"/>
  <c r="Q272" i="2" s="1"/>
  <c r="D273" i="2"/>
  <c r="K273" i="2" s="1"/>
  <c r="F252" i="5"/>
  <c r="S252" i="5"/>
  <c r="O252" i="5" l="1"/>
  <c r="P252" i="5" s="1"/>
  <c r="Q252" i="5" s="1"/>
  <c r="U252" i="5"/>
  <c r="V252" i="5" s="1"/>
  <c r="M273" i="2" a="1"/>
  <c r="M273" i="2" s="1"/>
  <c r="H272" i="2"/>
  <c r="R272" i="2" a="1"/>
  <c r="R272" i="2" s="1"/>
  <c r="M253" i="5" a="1"/>
  <c r="M253" i="5" s="1"/>
  <c r="H252" i="5"/>
  <c r="R252" i="5" a="1"/>
  <c r="R252" i="5" s="1"/>
  <c r="E273" i="2" l="1"/>
  <c r="L273" i="2" s="1"/>
  <c r="E253" i="5"/>
  <c r="L253" i="5" s="1"/>
  <c r="S296" i="2"/>
  <c r="S355" i="2"/>
  <c r="N273" i="2" l="1" a="1"/>
  <c r="N273" i="2" s="1"/>
  <c r="F273" i="2"/>
  <c r="N253" i="5" a="1"/>
  <c r="N253" i="5" s="1"/>
  <c r="F253" i="5"/>
  <c r="S356" i="2"/>
  <c r="T273" i="2" l="1"/>
  <c r="O273" i="2"/>
  <c r="O253" i="5"/>
  <c r="T253" i="5"/>
  <c r="S352" i="2"/>
  <c r="S357" i="2"/>
  <c r="C273" i="2" l="1"/>
  <c r="G273" i="2" s="1"/>
  <c r="U273" i="2"/>
  <c r="V273" i="2" s="1"/>
  <c r="C253" i="5"/>
  <c r="G253" i="5" s="1"/>
  <c r="U253" i="5"/>
  <c r="V253" i="5" s="1"/>
  <c r="S358" i="2"/>
  <c r="P273" i="2" l="1"/>
  <c r="Q273" i="2" s="1"/>
  <c r="D274" i="2"/>
  <c r="K274" i="2" s="1"/>
  <c r="P253" i="5"/>
  <c r="Q253" i="5" s="1"/>
  <c r="D254" i="5"/>
  <c r="K254" i="5" s="1"/>
  <c r="M274" i="2" l="1" a="1"/>
  <c r="M274" i="2" s="1"/>
  <c r="R273" i="2" a="1"/>
  <c r="R273" i="2" s="1"/>
  <c r="H273" i="2"/>
  <c r="M254" i="5" a="1"/>
  <c r="M254" i="5" s="1"/>
  <c r="H253" i="5"/>
  <c r="R253" i="5" a="1"/>
  <c r="R253" i="5" s="1"/>
  <c r="E274" i="2" l="1"/>
  <c r="L274" i="2" s="1"/>
  <c r="E254" i="5"/>
  <c r="L254" i="5" s="1"/>
  <c r="S297" i="2"/>
  <c r="N274" i="2" l="1" a="1"/>
  <c r="N274" i="2" s="1"/>
  <c r="F274" i="2"/>
  <c r="N254" i="5" a="1"/>
  <c r="N254" i="5" s="1"/>
  <c r="F254" i="5"/>
  <c r="T274" i="2" l="1"/>
  <c r="O274" i="2"/>
  <c r="O254" i="5"/>
  <c r="T254" i="5"/>
  <c r="C274" i="2" l="1"/>
  <c r="G274" i="2" s="1"/>
  <c r="U274" i="2"/>
  <c r="V274" i="2" s="1"/>
  <c r="C254" i="5"/>
  <c r="G254" i="5" s="1"/>
  <c r="U254" i="5"/>
  <c r="V254" i="5" s="1"/>
  <c r="P274" i="2" l="1"/>
  <c r="Q274" i="2" s="1"/>
  <c r="D275" i="2"/>
  <c r="K275" i="2" s="1"/>
  <c r="P254" i="5"/>
  <c r="Q254" i="5" s="1"/>
  <c r="D255" i="5"/>
  <c r="K255" i="5" s="1"/>
  <c r="M275" i="2" l="1" a="1"/>
  <c r="M275" i="2" s="1"/>
  <c r="R274" i="2" a="1"/>
  <c r="R274" i="2" s="1"/>
  <c r="H274" i="2"/>
  <c r="M255" i="5" a="1"/>
  <c r="M255" i="5" s="1"/>
  <c r="R254" i="5" a="1"/>
  <c r="R254" i="5" s="1"/>
  <c r="H254" i="5"/>
  <c r="E275" i="2" l="1"/>
  <c r="L275" i="2" s="1"/>
  <c r="E255" i="5"/>
  <c r="L255" i="5" s="1"/>
  <c r="N275" i="2" l="1" a="1"/>
  <c r="N275" i="2" s="1"/>
  <c r="F275" i="2"/>
  <c r="N255" i="5" a="1"/>
  <c r="N255" i="5" s="1"/>
  <c r="F255" i="5"/>
  <c r="T275" i="2" l="1"/>
  <c r="O275" i="2"/>
  <c r="T255" i="5"/>
  <c r="O255" i="5"/>
  <c r="C275" i="2" l="1"/>
  <c r="G275" i="2" s="1"/>
  <c r="U275" i="2"/>
  <c r="V275" i="2" s="1"/>
  <c r="U255" i="5"/>
  <c r="V255" i="5" s="1"/>
  <c r="C255" i="5"/>
  <c r="G255" i="5" s="1"/>
  <c r="D256" i="5" s="1"/>
  <c r="K256" i="5" s="1"/>
  <c r="P275" i="2" l="1"/>
  <c r="Q275" i="2" s="1"/>
  <c r="D276" i="2"/>
  <c r="K276" i="2" s="1"/>
  <c r="P255" i="5"/>
  <c r="Q255" i="5" s="1"/>
  <c r="M256" i="5" a="1"/>
  <c r="M256" i="5" s="1"/>
  <c r="M276" i="2" l="1" a="1"/>
  <c r="M276" i="2" s="1"/>
  <c r="S276" i="2" s="1"/>
  <c r="R275" i="2" a="1"/>
  <c r="R275" i="2" s="1"/>
  <c r="H275" i="2"/>
  <c r="H255" i="5"/>
  <c r="R255" i="5" a="1"/>
  <c r="R255" i="5" s="1"/>
  <c r="E276" i="2" l="1"/>
  <c r="L276" i="2" s="1"/>
  <c r="E256" i="5"/>
  <c r="L256" i="5" s="1"/>
  <c r="N276" i="2" l="1" a="1"/>
  <c r="N276" i="2" s="1"/>
  <c r="F276" i="2"/>
  <c r="N256" i="5" a="1"/>
  <c r="N256" i="5" s="1"/>
  <c r="F256" i="5"/>
  <c r="L354" i="2"/>
  <c r="O276" i="2" l="1"/>
  <c r="T276" i="2"/>
  <c r="O256" i="5"/>
  <c r="T256" i="5"/>
  <c r="C276" i="2" l="1"/>
  <c r="G276" i="2" s="1"/>
  <c r="U276" i="2"/>
  <c r="V276" i="2" s="1"/>
  <c r="C256" i="5"/>
  <c r="G256" i="5" s="1"/>
  <c r="U256" i="5"/>
  <c r="V256" i="5" s="1"/>
  <c r="P276" i="2" l="1"/>
  <c r="Q276" i="2" s="1"/>
  <c r="D277" i="2"/>
  <c r="P256" i="5"/>
  <c r="Q256" i="5" s="1"/>
  <c r="D257" i="5"/>
  <c r="K257" i="5" s="1"/>
  <c r="M277" i="2" l="1" a="1"/>
  <c r="M277" i="2" s="1"/>
  <c r="H276" i="2"/>
  <c r="R276" i="2" a="1"/>
  <c r="R276" i="2" s="1"/>
  <c r="M257" i="5" a="1"/>
  <c r="M257" i="5" s="1"/>
  <c r="R256" i="5" a="1"/>
  <c r="R256" i="5" s="1"/>
  <c r="H256" i="5"/>
  <c r="E277" i="2" l="1"/>
  <c r="S277" i="2"/>
  <c r="E257" i="5"/>
  <c r="L257" i="5" s="1"/>
  <c r="S362" i="2"/>
  <c r="N277" i="2" l="1" a="1"/>
  <c r="N277" i="2" s="1"/>
  <c r="F277" i="2"/>
  <c r="N257" i="5" a="1"/>
  <c r="N257" i="5" s="1"/>
  <c r="F257" i="5"/>
  <c r="S363" i="2"/>
  <c r="T277" i="2" l="1"/>
  <c r="O277" i="2"/>
  <c r="T257" i="5"/>
  <c r="O257" i="5"/>
  <c r="S359" i="2"/>
  <c r="S364" i="2"/>
  <c r="C277" i="2" l="1"/>
  <c r="G277" i="2" s="1"/>
  <c r="U277" i="2"/>
  <c r="V277" i="2" s="1"/>
  <c r="C257" i="5"/>
  <c r="G257" i="5" s="1"/>
  <c r="U257" i="5"/>
  <c r="V257" i="5" s="1"/>
  <c r="S365" i="2"/>
  <c r="P277" i="2" l="1"/>
  <c r="Q277" i="2" s="1"/>
  <c r="D278" i="2"/>
  <c r="K278" i="2" s="1"/>
  <c r="P257" i="5"/>
  <c r="Q257" i="5" s="1"/>
  <c r="D258" i="5"/>
  <c r="K258" i="5" s="1"/>
  <c r="M278" i="2" l="1" a="1"/>
  <c r="M278" i="2" s="1"/>
  <c r="R277" i="2" a="1"/>
  <c r="R277" i="2" s="1"/>
  <c r="H277" i="2"/>
  <c r="M258" i="5" a="1"/>
  <c r="M258" i="5" s="1"/>
  <c r="R257" i="5" a="1"/>
  <c r="R257" i="5" s="1"/>
  <c r="H257" i="5"/>
  <c r="E278" i="2" l="1"/>
  <c r="L278" i="2" s="1"/>
  <c r="E258" i="5"/>
  <c r="L258" i="5" s="1"/>
  <c r="N278" i="2" l="1" a="1"/>
  <c r="N278" i="2" s="1"/>
  <c r="F278" i="2"/>
  <c r="N258" i="5" a="1"/>
  <c r="N258" i="5" s="1"/>
  <c r="F258" i="5"/>
  <c r="T278" i="2" l="1"/>
  <c r="O278" i="2"/>
  <c r="T258" i="5"/>
  <c r="O258" i="5"/>
  <c r="U278" i="2" l="1"/>
  <c r="V278" i="2" s="1"/>
  <c r="C278" i="2"/>
  <c r="G278" i="2" s="1"/>
  <c r="C258" i="5"/>
  <c r="G258" i="5" s="1"/>
  <c r="D259" i="5" s="1"/>
  <c r="K259" i="5" s="1"/>
  <c r="U258" i="5"/>
  <c r="V258" i="5" s="1"/>
  <c r="P278" i="2" l="1"/>
  <c r="Q278" i="2" s="1"/>
  <c r="D279" i="2"/>
  <c r="K279" i="2" s="1"/>
  <c r="M259" i="5" a="1"/>
  <c r="M259" i="5" s="1"/>
  <c r="P258" i="5"/>
  <c r="Q258" i="5" s="1"/>
  <c r="M279" i="2" l="1" a="1"/>
  <c r="M279" i="2" s="1"/>
  <c r="R278" i="2" a="1"/>
  <c r="R278" i="2" s="1"/>
  <c r="H278" i="2"/>
  <c r="H258" i="5"/>
  <c r="R258" i="5" a="1"/>
  <c r="R258" i="5" s="1"/>
  <c r="S259" i="5"/>
  <c r="E279" i="2" l="1"/>
  <c r="L279" i="2" s="1"/>
  <c r="E259" i="5"/>
  <c r="S303" i="2"/>
  <c r="N279" i="2" l="1" a="1"/>
  <c r="N279" i="2" s="1"/>
  <c r="F279" i="2"/>
  <c r="L259" i="5"/>
  <c r="N259" i="5" a="1"/>
  <c r="N259" i="5" s="1"/>
  <c r="F259" i="5"/>
  <c r="T279" i="2" l="1"/>
  <c r="O279" i="2"/>
  <c r="T259" i="5"/>
  <c r="O259" i="5"/>
  <c r="U279" i="2" l="1"/>
  <c r="V279" i="2" s="1"/>
  <c r="C279" i="2"/>
  <c r="G279" i="2" s="1"/>
  <c r="C259" i="5"/>
  <c r="G259" i="5" s="1"/>
  <c r="U259" i="5"/>
  <c r="V259" i="5" s="1"/>
  <c r="P279" i="2" l="1"/>
  <c r="Q279" i="2" s="1"/>
  <c r="D280" i="2"/>
  <c r="K280" i="2" s="1"/>
  <c r="P259" i="5"/>
  <c r="Q259" i="5" s="1"/>
  <c r="D260" i="5"/>
  <c r="K260" i="5" s="1"/>
  <c r="M280" i="2" l="1" a="1"/>
  <c r="M280" i="2" s="1"/>
  <c r="R279" i="2" a="1"/>
  <c r="R279" i="2" s="1"/>
  <c r="H279" i="2"/>
  <c r="M260" i="5" a="1"/>
  <c r="M260" i="5" s="1"/>
  <c r="R259" i="5" a="1"/>
  <c r="R259" i="5" s="1"/>
  <c r="H259" i="5"/>
  <c r="E280" i="2" l="1"/>
  <c r="L280" i="2" s="1"/>
  <c r="E260" i="5"/>
  <c r="L260" i="5" s="1"/>
  <c r="S304" i="2"/>
  <c r="F260" i="5" l="1"/>
  <c r="N280" i="2" a="1"/>
  <c r="N280" i="2" s="1"/>
  <c r="F280" i="2"/>
  <c r="N260" i="5" a="1"/>
  <c r="N260" i="5" s="1"/>
  <c r="O260" i="5" s="1"/>
  <c r="T280" i="2" l="1"/>
  <c r="O280" i="2"/>
  <c r="T260" i="5"/>
  <c r="C260" i="5" s="1"/>
  <c r="G260" i="5" s="1"/>
  <c r="U260" i="5"/>
  <c r="V260" i="5" s="1"/>
  <c r="C280" i="2" l="1"/>
  <c r="G280" i="2" s="1"/>
  <c r="U280" i="2"/>
  <c r="V280" i="2" s="1"/>
  <c r="P260" i="5"/>
  <c r="Q260" i="5" s="1"/>
  <c r="D261" i="5"/>
  <c r="K261" i="5" s="1"/>
  <c r="L361" i="2"/>
  <c r="P280" i="2" l="1"/>
  <c r="Q280" i="2" s="1"/>
  <c r="D281" i="2"/>
  <c r="K281" i="2" s="1"/>
  <c r="M261" i="5" a="1"/>
  <c r="M261" i="5" s="1"/>
  <c r="H260" i="5"/>
  <c r="R260" i="5" a="1"/>
  <c r="R260" i="5" s="1"/>
  <c r="M281" i="2" l="1" a="1"/>
  <c r="M281" i="2" s="1"/>
  <c r="H280" i="2"/>
  <c r="R280" i="2" a="1"/>
  <c r="R280" i="2" s="1"/>
  <c r="E261" i="5"/>
  <c r="L261" i="5" s="1"/>
  <c r="E281" i="2" l="1"/>
  <c r="L281" i="2" s="1"/>
  <c r="N261" i="5" a="1"/>
  <c r="N261" i="5" s="1"/>
  <c r="F261" i="5"/>
  <c r="N281" i="2" l="1" a="1"/>
  <c r="N281" i="2" s="1"/>
  <c r="F281" i="2"/>
  <c r="O261" i="5"/>
  <c r="T261" i="5"/>
  <c r="T281" i="2" l="1"/>
  <c r="O281" i="2"/>
  <c r="C261" i="5"/>
  <c r="G261" i="5" s="1"/>
  <c r="U261" i="5"/>
  <c r="V261" i="5" s="1"/>
  <c r="C281" i="2" l="1"/>
  <c r="G281" i="2" s="1"/>
  <c r="U281" i="2"/>
  <c r="V281" i="2" s="1"/>
  <c r="P261" i="5"/>
  <c r="Q261" i="5" s="1"/>
  <c r="D262" i="5"/>
  <c r="K262" i="5" s="1"/>
  <c r="S369" i="2"/>
  <c r="P281" i="2" l="1"/>
  <c r="Q281" i="2" s="1"/>
  <c r="D282" i="2"/>
  <c r="K282" i="2" s="1"/>
  <c r="M262" i="5" a="1"/>
  <c r="M262" i="5" s="1"/>
  <c r="R261" i="5" a="1"/>
  <c r="R261" i="5" s="1"/>
  <c r="H261" i="5"/>
  <c r="S370" i="2"/>
  <c r="M282" i="2" l="1" a="1"/>
  <c r="M282" i="2" s="1"/>
  <c r="R281" i="2" a="1"/>
  <c r="R281" i="2" s="1"/>
  <c r="H281" i="2"/>
  <c r="E262" i="5"/>
  <c r="L262" i="5" s="1"/>
  <c r="E282" i="2" l="1"/>
  <c r="L282" i="2" s="1"/>
  <c r="N262" i="5" a="1"/>
  <c r="N262" i="5" s="1"/>
  <c r="F262" i="5"/>
  <c r="S371" i="2"/>
  <c r="N282" i="2" l="1" a="1"/>
  <c r="N282" i="2" s="1"/>
  <c r="F282" i="2"/>
  <c r="T262" i="5"/>
  <c r="O262" i="5"/>
  <c r="S372" i="2"/>
  <c r="T282" i="2" l="1"/>
  <c r="O282" i="2"/>
  <c r="C262" i="5"/>
  <c r="G262" i="5" s="1"/>
  <c r="D263" i="5" s="1"/>
  <c r="K263" i="5" s="1"/>
  <c r="U262" i="5"/>
  <c r="V262" i="5" s="1"/>
  <c r="P262" i="5"/>
  <c r="Q262" i="5" s="1"/>
  <c r="U282" i="2" l="1"/>
  <c r="V282" i="2" s="1"/>
  <c r="C282" i="2"/>
  <c r="G282" i="2" s="1"/>
  <c r="R262" i="5" a="1"/>
  <c r="R262" i="5" s="1"/>
  <c r="H262" i="5"/>
  <c r="M263" i="5" a="1"/>
  <c r="M263" i="5" s="1"/>
  <c r="P282" i="2" l="1"/>
  <c r="Q282" i="2" s="1"/>
  <c r="D283" i="2"/>
  <c r="K283" i="2" s="1"/>
  <c r="E263" i="5"/>
  <c r="N263" i="5" a="1"/>
  <c r="N263" i="5" s="1"/>
  <c r="M283" i="2" l="1" a="1"/>
  <c r="M283" i="2" s="1"/>
  <c r="R282" i="2" a="1"/>
  <c r="R282" i="2" s="1"/>
  <c r="H282" i="2"/>
  <c r="F263" i="5"/>
  <c r="L263" i="5"/>
  <c r="O263" i="5"/>
  <c r="T263" i="5"/>
  <c r="E283" i="2" l="1"/>
  <c r="L283" i="2" s="1"/>
  <c r="C263" i="5"/>
  <c r="G263" i="5" s="1"/>
  <c r="U263" i="5"/>
  <c r="V263" i="5" s="1"/>
  <c r="N283" i="2" l="1" a="1"/>
  <c r="N283" i="2" s="1"/>
  <c r="F283" i="2"/>
  <c r="P263" i="5"/>
  <c r="Q263" i="5" s="1"/>
  <c r="D264" i="5"/>
  <c r="K264" i="5" s="1"/>
  <c r="O283" i="2" l="1"/>
  <c r="T283" i="2"/>
  <c r="M264" i="5" a="1"/>
  <c r="M264" i="5" s="1"/>
  <c r="H263" i="5"/>
  <c r="R263" i="5" a="1"/>
  <c r="R263" i="5" s="1"/>
  <c r="C283" i="2" l="1"/>
  <c r="G283" i="2" s="1"/>
  <c r="U283" i="2"/>
  <c r="V283" i="2" s="1"/>
  <c r="E264" i="5"/>
  <c r="L264" i="5" s="1"/>
  <c r="P283" i="2" l="1"/>
  <c r="Q283" i="2" s="1"/>
  <c r="D284" i="2"/>
  <c r="F264" i="5"/>
  <c r="N264" i="5" a="1"/>
  <c r="N264" i="5" s="1"/>
  <c r="M284" i="2" l="1" a="1"/>
  <c r="M284" i="2" s="1"/>
  <c r="H283" i="2"/>
  <c r="R283" i="2" a="1"/>
  <c r="R283" i="2" s="1"/>
  <c r="O264" i="5"/>
  <c r="T264" i="5"/>
  <c r="E284" i="2" l="1"/>
  <c r="S284" i="2"/>
  <c r="C264" i="5"/>
  <c r="G264" i="5" s="1"/>
  <c r="U264" i="5"/>
  <c r="V264" i="5" s="1"/>
  <c r="N284" i="2" l="1" a="1"/>
  <c r="N284" i="2" s="1"/>
  <c r="F284" i="2"/>
  <c r="P264" i="5"/>
  <c r="Q264" i="5" s="1"/>
  <c r="D265" i="5"/>
  <c r="K265" i="5" s="1"/>
  <c r="T284" i="2" l="1"/>
  <c r="O284" i="2"/>
  <c r="M265" i="5" a="1"/>
  <c r="M265" i="5" s="1"/>
  <c r="H264" i="5"/>
  <c r="R264" i="5" a="1"/>
  <c r="R264" i="5" s="1"/>
  <c r="C284" i="2" l="1"/>
  <c r="G284" i="2" s="1"/>
  <c r="U284" i="2"/>
  <c r="V284" i="2" s="1"/>
  <c r="E265" i="5"/>
  <c r="L265" i="5" s="1"/>
  <c r="P284" i="2" l="1"/>
  <c r="Q284" i="2" s="1"/>
  <c r="D285" i="2"/>
  <c r="K285" i="2" s="1"/>
  <c r="N265" i="5" a="1"/>
  <c r="N265" i="5" s="1"/>
  <c r="F265" i="5"/>
  <c r="M285" i="2" l="1" a="1"/>
  <c r="M285" i="2" s="1"/>
  <c r="R284" i="2" a="1"/>
  <c r="R284" i="2" s="1"/>
  <c r="H284" i="2"/>
  <c r="O265" i="5"/>
  <c r="T265" i="5"/>
  <c r="S310" i="2"/>
  <c r="E285" i="2" l="1"/>
  <c r="L285" i="2" s="1"/>
  <c r="C265" i="5"/>
  <c r="G265" i="5" s="1"/>
  <c r="D266" i="5" s="1"/>
  <c r="K266" i="5" s="1"/>
  <c r="U265" i="5"/>
  <c r="V265" i="5" s="1"/>
  <c r="N285" i="2" l="1" a="1"/>
  <c r="N285" i="2" s="1"/>
  <c r="F285" i="2"/>
  <c r="P265" i="5"/>
  <c r="Q265" i="5" s="1"/>
  <c r="H265" i="5" s="1"/>
  <c r="M266" i="5" a="1"/>
  <c r="M266" i="5" s="1"/>
  <c r="S266" i="5" s="1"/>
  <c r="T285" i="2" l="1"/>
  <c r="O285" i="2"/>
  <c r="R265" i="5" a="1"/>
  <c r="R265" i="5" s="1"/>
  <c r="E266" i="5" s="1"/>
  <c r="L266" i="5" s="1"/>
  <c r="S311" i="2"/>
  <c r="C285" i="2" l="1"/>
  <c r="G285" i="2" s="1"/>
  <c r="U285" i="2"/>
  <c r="V285" i="2" s="1"/>
  <c r="N266" i="5" a="1"/>
  <c r="N266" i="5" s="1"/>
  <c r="F266" i="5"/>
  <c r="P285" i="2" l="1"/>
  <c r="Q285" i="2" s="1"/>
  <c r="D286" i="2"/>
  <c r="K286" i="2" s="1"/>
  <c r="O266" i="5"/>
  <c r="T266" i="5"/>
  <c r="L368" i="2"/>
  <c r="M286" i="2" l="1" a="1"/>
  <c r="M286" i="2" s="1"/>
  <c r="H285" i="2"/>
  <c r="R285" i="2" a="1"/>
  <c r="R285" i="2" s="1"/>
  <c r="C266" i="5"/>
  <c r="G266" i="5" s="1"/>
  <c r="U266" i="5"/>
  <c r="V266" i="5" s="1"/>
  <c r="E286" i="2" l="1"/>
  <c r="L286" i="2" s="1"/>
  <c r="P266" i="5"/>
  <c r="Q266" i="5" s="1"/>
  <c r="D267" i="5"/>
  <c r="K267" i="5" s="1"/>
  <c r="N286" i="2" l="1" a="1"/>
  <c r="N286" i="2" s="1"/>
  <c r="F286" i="2"/>
  <c r="M267" i="5" a="1"/>
  <c r="M267" i="5" s="1"/>
  <c r="R266" i="5" a="1"/>
  <c r="R266" i="5" s="1"/>
  <c r="H266" i="5"/>
  <c r="T286" i="2" l="1"/>
  <c r="O286" i="2"/>
  <c r="E267" i="5"/>
  <c r="L267" i="5" s="1"/>
  <c r="C286" i="2" l="1"/>
  <c r="G286" i="2" s="1"/>
  <c r="U286" i="2"/>
  <c r="V286" i="2" s="1"/>
  <c r="N267" i="5" a="1"/>
  <c r="N267" i="5" s="1"/>
  <c r="F267" i="5"/>
  <c r="S376" i="2"/>
  <c r="P286" i="2" l="1"/>
  <c r="Q286" i="2" s="1"/>
  <c r="D287" i="2"/>
  <c r="K287" i="2" s="1"/>
  <c r="T267" i="5"/>
  <c r="O267" i="5"/>
  <c r="S377" i="2"/>
  <c r="M287" i="2" l="1" a="1"/>
  <c r="M287" i="2" s="1"/>
  <c r="R286" i="2" a="1"/>
  <c r="R286" i="2" s="1"/>
  <c r="H286" i="2"/>
  <c r="C267" i="5"/>
  <c r="G267" i="5" s="1"/>
  <c r="U267" i="5"/>
  <c r="V267" i="5" s="1"/>
  <c r="E287" i="2" l="1"/>
  <c r="L287" i="2" s="1"/>
  <c r="P267" i="5"/>
  <c r="Q267" i="5" s="1"/>
  <c r="D268" i="5"/>
  <c r="K268" i="5" s="1"/>
  <c r="S378" i="2"/>
  <c r="F287" i="2" l="1"/>
  <c r="N287" i="2" a="1"/>
  <c r="N287" i="2" s="1"/>
  <c r="T287" i="2" s="1"/>
  <c r="U287" i="2" s="1"/>
  <c r="V287" i="2" s="1"/>
  <c r="M268" i="5" a="1"/>
  <c r="M268" i="5" s="1"/>
  <c r="H267" i="5"/>
  <c r="R267" i="5" a="1"/>
  <c r="R267" i="5" s="1"/>
  <c r="S379" i="2"/>
  <c r="O287" i="2" l="1"/>
  <c r="C287" i="2"/>
  <c r="G287" i="2" s="1"/>
  <c r="P287" i="2"/>
  <c r="Q287" i="2" s="1"/>
  <c r="D288" i="2"/>
  <c r="K288" i="2" s="1"/>
  <c r="E268" i="5"/>
  <c r="L268" i="5" s="1"/>
  <c r="M288" i="2" l="1" a="1"/>
  <c r="M288" i="2" s="1"/>
  <c r="R287" i="2" a="1"/>
  <c r="R287" i="2" s="1"/>
  <c r="H287" i="2"/>
  <c r="N268" i="5" a="1"/>
  <c r="N268" i="5" s="1"/>
  <c r="F268" i="5"/>
  <c r="E288" i="2" l="1"/>
  <c r="L288" i="2" s="1"/>
  <c r="O268" i="5"/>
  <c r="T268" i="5"/>
  <c r="N288" i="2" l="1" a="1"/>
  <c r="N288" i="2" s="1"/>
  <c r="F288" i="2"/>
  <c r="C268" i="5"/>
  <c r="G268" i="5" s="1"/>
  <c r="U268" i="5"/>
  <c r="V268" i="5" s="1"/>
  <c r="T288" i="2" l="1"/>
  <c r="O288" i="2"/>
  <c r="P268" i="5"/>
  <c r="Q268" i="5" s="1"/>
  <c r="D269" i="5"/>
  <c r="K269" i="5" s="1"/>
  <c r="C288" i="2" l="1"/>
  <c r="G288" i="2" s="1"/>
  <c r="U288" i="2"/>
  <c r="V288" i="2" s="1"/>
  <c r="M269" i="5" a="1"/>
  <c r="M269" i="5" s="1"/>
  <c r="R268" i="5" a="1"/>
  <c r="R268" i="5" s="1"/>
  <c r="H268" i="5"/>
  <c r="P288" i="2" l="1"/>
  <c r="Q288" i="2" s="1"/>
  <c r="D289" i="2"/>
  <c r="K289" i="2" s="1"/>
  <c r="E269" i="5"/>
  <c r="L269" i="5" s="1"/>
  <c r="M289" i="2" l="1" a="1"/>
  <c r="M289" i="2" s="1"/>
  <c r="R288" i="2" a="1"/>
  <c r="R288" i="2" s="1"/>
  <c r="H288" i="2"/>
  <c r="N269" i="5" a="1"/>
  <c r="N269" i="5" s="1"/>
  <c r="F269" i="5"/>
  <c r="E289" i="2" l="1"/>
  <c r="L289" i="2" s="1"/>
  <c r="T269" i="5"/>
  <c r="O269" i="5"/>
  <c r="F289" i="2" l="1"/>
  <c r="N289" i="2" a="1"/>
  <c r="N289" i="2" s="1"/>
  <c r="T289" i="2" s="1"/>
  <c r="C289" i="2" s="1"/>
  <c r="G289" i="2" s="1"/>
  <c r="C269" i="5"/>
  <c r="G269" i="5" s="1"/>
  <c r="U269" i="5"/>
  <c r="V269" i="5" s="1"/>
  <c r="U289" i="2" l="1"/>
  <c r="V289" i="2" s="1"/>
  <c r="O289" i="2"/>
  <c r="P289" i="2" s="1"/>
  <c r="Q289" i="2" s="1"/>
  <c r="D290" i="2"/>
  <c r="K290" i="2" s="1"/>
  <c r="P269" i="5"/>
  <c r="Q269" i="5" s="1"/>
  <c r="D270" i="5"/>
  <c r="K270" i="5" s="1"/>
  <c r="M290" i="2" l="1" a="1"/>
  <c r="M290" i="2" s="1"/>
  <c r="R289" i="2" a="1"/>
  <c r="R289" i="2" s="1"/>
  <c r="H289" i="2"/>
  <c r="R269" i="5" a="1"/>
  <c r="R269" i="5" s="1"/>
  <c r="H269" i="5"/>
  <c r="M270" i="5" a="1"/>
  <c r="M270" i="5" s="1"/>
  <c r="E290" i="2" l="1"/>
  <c r="L290" i="2" s="1"/>
  <c r="N290" i="2" a="1"/>
  <c r="N290" i="2" s="1"/>
  <c r="F290" i="2"/>
  <c r="E270" i="5"/>
  <c r="L270" i="5" s="1"/>
  <c r="O290" i="2" l="1"/>
  <c r="T290" i="2"/>
  <c r="N270" i="5" a="1"/>
  <c r="N270" i="5" s="1"/>
  <c r="F270" i="5"/>
  <c r="C290" i="2" l="1"/>
  <c r="G290" i="2" s="1"/>
  <c r="U290" i="2"/>
  <c r="V290" i="2" s="1"/>
  <c r="T270" i="5"/>
  <c r="O270" i="5"/>
  <c r="L375" i="2"/>
  <c r="P290" i="2" l="1"/>
  <c r="Q290" i="2" s="1"/>
  <c r="D291" i="2"/>
  <c r="C270" i="5"/>
  <c r="G270" i="5" s="1"/>
  <c r="D271" i="5" s="1"/>
  <c r="K271" i="5" s="1"/>
  <c r="U270" i="5"/>
  <c r="V270" i="5" s="1"/>
  <c r="M291" i="2" l="1" a="1"/>
  <c r="M291" i="2" s="1"/>
  <c r="H290" i="2"/>
  <c r="R290" i="2" a="1"/>
  <c r="R290" i="2" s="1"/>
  <c r="M271" i="5" a="1"/>
  <c r="M271" i="5" s="1"/>
  <c r="P270" i="5"/>
  <c r="Q270" i="5" s="1"/>
  <c r="S317" i="2"/>
  <c r="E291" i="2" l="1"/>
  <c r="S291" i="2"/>
  <c r="R270" i="5" a="1"/>
  <c r="R270" i="5" s="1"/>
  <c r="H270" i="5"/>
  <c r="N291" i="2" l="1" a="1"/>
  <c r="N291" i="2" s="1"/>
  <c r="F291" i="2"/>
  <c r="E271" i="5"/>
  <c r="L271" i="5" s="1"/>
  <c r="T291" i="2" l="1"/>
  <c r="O291" i="2"/>
  <c r="N271" i="5" a="1"/>
  <c r="N271" i="5" s="1"/>
  <c r="F271" i="5"/>
  <c r="C291" i="2" l="1"/>
  <c r="G291" i="2" s="1"/>
  <c r="U291" i="2"/>
  <c r="V291" i="2" s="1"/>
  <c r="T271" i="5"/>
  <c r="O271" i="5"/>
  <c r="S383" i="2"/>
  <c r="P291" i="2" l="1"/>
  <c r="Q291" i="2" s="1"/>
  <c r="D292" i="2"/>
  <c r="K292" i="2" s="1"/>
  <c r="C271" i="5"/>
  <c r="G271" i="5" s="1"/>
  <c r="U271" i="5"/>
  <c r="V271" i="5" s="1"/>
  <c r="S318" i="2"/>
  <c r="M292" i="2" l="1" a="1"/>
  <c r="M292" i="2" s="1"/>
  <c r="R291" i="2" a="1"/>
  <c r="R291" i="2" s="1"/>
  <c r="H291" i="2"/>
  <c r="P271" i="5"/>
  <c r="Q271" i="5" s="1"/>
  <c r="D272" i="5"/>
  <c r="K272" i="5" s="1"/>
  <c r="E292" i="2" l="1"/>
  <c r="L292" i="2" s="1"/>
  <c r="M272" i="5" a="1"/>
  <c r="M272" i="5" s="1"/>
  <c r="R271" i="5" a="1"/>
  <c r="R271" i="5" s="1"/>
  <c r="H271" i="5"/>
  <c r="N292" i="2" l="1" a="1"/>
  <c r="N292" i="2" s="1"/>
  <c r="F292" i="2"/>
  <c r="E272" i="5"/>
  <c r="L272" i="5" s="1"/>
  <c r="N272" i="5" a="1"/>
  <c r="N272" i="5" s="1"/>
  <c r="F272" i="5"/>
  <c r="T292" i="2" l="1"/>
  <c r="O292" i="2"/>
  <c r="O272" i="5"/>
  <c r="T272" i="5"/>
  <c r="U292" i="2" l="1"/>
  <c r="V292" i="2" s="1"/>
  <c r="C292" i="2"/>
  <c r="G292" i="2" s="1"/>
  <c r="C272" i="5"/>
  <c r="G272" i="5" s="1"/>
  <c r="D273" i="5" s="1"/>
  <c r="K273" i="5" s="1"/>
  <c r="U272" i="5"/>
  <c r="V272" i="5" s="1"/>
  <c r="P272" i="5"/>
  <c r="Q272" i="5" s="1"/>
  <c r="P292" i="2" l="1"/>
  <c r="Q292" i="2" s="1"/>
  <c r="D293" i="2"/>
  <c r="K293" i="2" s="1"/>
  <c r="H272" i="5"/>
  <c r="R272" i="5" a="1"/>
  <c r="R272" i="5" s="1"/>
  <c r="M273" i="5" a="1"/>
  <c r="M273" i="5" s="1"/>
  <c r="S273" i="5" s="1"/>
  <c r="M293" i="2" l="1" a="1"/>
  <c r="M293" i="2" s="1"/>
  <c r="R292" i="2" a="1"/>
  <c r="R292" i="2" s="1"/>
  <c r="H292" i="2"/>
  <c r="E273" i="5"/>
  <c r="L273" i="5" s="1"/>
  <c r="E293" i="2" l="1"/>
  <c r="L293" i="2" s="1"/>
  <c r="N273" i="5" a="1"/>
  <c r="N273" i="5" s="1"/>
  <c r="F273" i="5"/>
  <c r="N293" i="2" l="1" a="1"/>
  <c r="N293" i="2" s="1"/>
  <c r="F293" i="2"/>
  <c r="O273" i="5"/>
  <c r="T273" i="5"/>
  <c r="T293" i="2" l="1"/>
  <c r="O293" i="2"/>
  <c r="C273" i="5"/>
  <c r="G273" i="5" s="1"/>
  <c r="U273" i="5"/>
  <c r="V273" i="5" s="1"/>
  <c r="U293" i="2" l="1"/>
  <c r="V293" i="2" s="1"/>
  <c r="C293" i="2"/>
  <c r="G293" i="2" s="1"/>
  <c r="P273" i="5"/>
  <c r="Q273" i="5" s="1"/>
  <c r="D274" i="5"/>
  <c r="K274" i="5" s="1"/>
  <c r="P293" i="2" l="1"/>
  <c r="Q293" i="2" s="1"/>
  <c r="D294" i="2"/>
  <c r="K294" i="2" s="1"/>
  <c r="M274" i="5" a="1"/>
  <c r="M274" i="5" s="1"/>
  <c r="H273" i="5"/>
  <c r="R273" i="5" a="1"/>
  <c r="R273" i="5" s="1"/>
  <c r="M294" i="2" l="1" a="1"/>
  <c r="M294" i="2" s="1"/>
  <c r="H293" i="2"/>
  <c r="R293" i="2" a="1"/>
  <c r="R293" i="2" s="1"/>
  <c r="E274" i="5"/>
  <c r="L274" i="5" s="1"/>
  <c r="E294" i="2" l="1"/>
  <c r="L294" i="2" s="1"/>
  <c r="N274" i="5" a="1"/>
  <c r="N274" i="5" s="1"/>
  <c r="F274" i="5"/>
  <c r="N294" i="2" l="1" a="1"/>
  <c r="N294" i="2" s="1"/>
  <c r="F294" i="2"/>
  <c r="T274" i="5"/>
  <c r="O274" i="5"/>
  <c r="L382" i="2"/>
  <c r="T294" i="2" l="1"/>
  <c r="O294" i="2"/>
  <c r="C274" i="5"/>
  <c r="G274" i="5" s="1"/>
  <c r="U274" i="5"/>
  <c r="V274" i="5" s="1"/>
  <c r="U294" i="2" l="1"/>
  <c r="V294" i="2" s="1"/>
  <c r="C294" i="2"/>
  <c r="G294" i="2" s="1"/>
  <c r="P274" i="5"/>
  <c r="Q274" i="5" s="1"/>
  <c r="D275" i="5"/>
  <c r="K275" i="5" s="1"/>
  <c r="P294" i="2" l="1"/>
  <c r="Q294" i="2" s="1"/>
  <c r="D295" i="2"/>
  <c r="K295" i="2" s="1"/>
  <c r="M275" i="5" a="1"/>
  <c r="M275" i="5" s="1"/>
  <c r="H274" i="5"/>
  <c r="R274" i="5" a="1"/>
  <c r="R274" i="5" s="1"/>
  <c r="M295" i="2" l="1" a="1"/>
  <c r="M295" i="2" s="1"/>
  <c r="H294" i="2"/>
  <c r="R294" i="2" a="1"/>
  <c r="R294" i="2" s="1"/>
  <c r="E275" i="5"/>
  <c r="L275" i="5" s="1"/>
  <c r="E295" i="2" l="1"/>
  <c r="L295" i="2" s="1"/>
  <c r="N275" i="5" a="1"/>
  <c r="N275" i="5" s="1"/>
  <c r="F275" i="5"/>
  <c r="N295" i="2" l="1" a="1"/>
  <c r="N295" i="2" s="1"/>
  <c r="F295" i="2"/>
  <c r="O275" i="5"/>
  <c r="T275" i="5"/>
  <c r="T295" i="2" l="1"/>
  <c r="O295" i="2"/>
  <c r="C275" i="5"/>
  <c r="G275" i="5" s="1"/>
  <c r="U275" i="5"/>
  <c r="V275" i="5" s="1"/>
  <c r="C295" i="2" l="1"/>
  <c r="G295" i="2" s="1"/>
  <c r="U295" i="2"/>
  <c r="V295" i="2" s="1"/>
  <c r="P275" i="5"/>
  <c r="Q275" i="5" s="1"/>
  <c r="D276" i="5"/>
  <c r="K276" i="5" s="1"/>
  <c r="P295" i="2" l="1"/>
  <c r="Q295" i="2" s="1"/>
  <c r="D296" i="2"/>
  <c r="K296" i="2" s="1"/>
  <c r="M276" i="5" a="1"/>
  <c r="M276" i="5" s="1"/>
  <c r="R275" i="5" a="1"/>
  <c r="R275" i="5" s="1"/>
  <c r="H275" i="5"/>
  <c r="M296" i="2" l="1" a="1"/>
  <c r="M296" i="2" s="1"/>
  <c r="R295" i="2" a="1"/>
  <c r="R295" i="2" s="1"/>
  <c r="H295" i="2"/>
  <c r="E276" i="5"/>
  <c r="L276" i="5" s="1"/>
  <c r="E296" i="2" l="1"/>
  <c r="L296" i="2" s="1"/>
  <c r="N276" i="5" a="1"/>
  <c r="N276" i="5" s="1"/>
  <c r="F276" i="5"/>
  <c r="N296" i="2" l="1" a="1"/>
  <c r="N296" i="2" s="1"/>
  <c r="F296" i="2"/>
  <c r="O276" i="5"/>
  <c r="T276" i="5"/>
  <c r="T296" i="2" l="1"/>
  <c r="O296" i="2"/>
  <c r="C276" i="5"/>
  <c r="G276" i="5" s="1"/>
  <c r="U276" i="5"/>
  <c r="V276" i="5" s="1"/>
  <c r="C296" i="2" l="1"/>
  <c r="G296" i="2" s="1"/>
  <c r="U296" i="2"/>
  <c r="V296" i="2" s="1"/>
  <c r="P276" i="5"/>
  <c r="Q276" i="5" s="1"/>
  <c r="D277" i="5"/>
  <c r="K277" i="5" s="1"/>
  <c r="P296" i="2" l="1"/>
  <c r="Q296" i="2" s="1"/>
  <c r="D297" i="2"/>
  <c r="K297" i="2" s="1"/>
  <c r="M277" i="5" a="1"/>
  <c r="M277" i="5" s="1"/>
  <c r="R276" i="5" a="1"/>
  <c r="R276" i="5" s="1"/>
  <c r="H276" i="5"/>
  <c r="M297" i="2" l="1" a="1"/>
  <c r="M297" i="2" s="1"/>
  <c r="H296" i="2"/>
  <c r="R296" i="2" a="1"/>
  <c r="R296" i="2" s="1"/>
  <c r="E277" i="5"/>
  <c r="L277" i="5" s="1"/>
  <c r="F277" i="5"/>
  <c r="N277" i="5" a="1"/>
  <c r="N277" i="5" s="1"/>
  <c r="T277" i="5" s="1"/>
  <c r="E297" i="2" l="1"/>
  <c r="L297" i="2" s="1"/>
  <c r="O277" i="5"/>
  <c r="U277" i="5"/>
  <c r="V277" i="5" s="1"/>
  <c r="C277" i="5"/>
  <c r="G277" i="5" s="1"/>
  <c r="D278" i="5" s="1"/>
  <c r="K278" i="5" s="1"/>
  <c r="S324" i="2"/>
  <c r="N297" i="2" l="1" a="1"/>
  <c r="N297" i="2" s="1"/>
  <c r="F297" i="2"/>
  <c r="M278" i="5" a="1"/>
  <c r="M278" i="5" s="1"/>
  <c r="P277" i="5"/>
  <c r="Q277" i="5" s="1"/>
  <c r="O297" i="2" l="1"/>
  <c r="T297" i="2"/>
  <c r="R277" i="5" a="1"/>
  <c r="R277" i="5" s="1"/>
  <c r="H277" i="5"/>
  <c r="C297" i="2" l="1"/>
  <c r="G297" i="2" s="1"/>
  <c r="U297" i="2"/>
  <c r="V297" i="2" s="1"/>
  <c r="E278" i="5"/>
  <c r="L278" i="5" s="1"/>
  <c r="P297" i="2" l="1"/>
  <c r="Q297" i="2" s="1"/>
  <c r="D298" i="2"/>
  <c r="N278" i="5" a="1"/>
  <c r="N278" i="5" s="1"/>
  <c r="F278" i="5"/>
  <c r="H297" i="2" l="1"/>
  <c r="R297" i="2" a="1"/>
  <c r="R297" i="2" s="1"/>
  <c r="M298" i="2" a="1"/>
  <c r="M298" i="2" s="1"/>
  <c r="T278" i="5"/>
  <c r="O278" i="5"/>
  <c r="S325" i="2"/>
  <c r="S298" i="2" l="1"/>
  <c r="E298" i="2"/>
  <c r="C278" i="5"/>
  <c r="G278" i="5" s="1"/>
  <c r="U278" i="5"/>
  <c r="V278" i="5" s="1"/>
  <c r="N298" i="2" l="1" a="1"/>
  <c r="N298" i="2" s="1"/>
  <c r="F298" i="2"/>
  <c r="P278" i="5"/>
  <c r="Q278" i="5" s="1"/>
  <c r="D279" i="5"/>
  <c r="K279" i="5" s="1"/>
  <c r="T298" i="2" l="1"/>
  <c r="O298" i="2"/>
  <c r="M279" i="5" a="1"/>
  <c r="M279" i="5" s="1"/>
  <c r="R278" i="5" a="1"/>
  <c r="R278" i="5" s="1"/>
  <c r="H278" i="5"/>
  <c r="C298" i="2" l="1"/>
  <c r="G298" i="2" s="1"/>
  <c r="U298" i="2"/>
  <c r="V298" i="2" s="1"/>
  <c r="E279" i="5"/>
  <c r="L279" i="5" s="1"/>
  <c r="N279" i="5" a="1"/>
  <c r="N279" i="5" s="1"/>
  <c r="F279" i="5"/>
  <c r="P298" i="2" l="1"/>
  <c r="Q298" i="2" s="1"/>
  <c r="D299" i="2"/>
  <c r="K299" i="2" s="1"/>
  <c r="O279" i="5"/>
  <c r="T279" i="5"/>
  <c r="R298" i="2" l="1" a="1"/>
  <c r="R298" i="2" s="1"/>
  <c r="H298" i="2"/>
  <c r="M299" i="2" a="1"/>
  <c r="M299" i="2" s="1"/>
  <c r="C279" i="5"/>
  <c r="G279" i="5" s="1"/>
  <c r="D280" i="5" s="1"/>
  <c r="K280" i="5" s="1"/>
  <c r="U279" i="5"/>
  <c r="V279" i="5" s="1"/>
  <c r="E299" i="2" l="1"/>
  <c r="N299" i="2" s="1" a="1"/>
  <c r="N299" i="2" s="1"/>
  <c r="T299" i="2" s="1"/>
  <c r="P279" i="5"/>
  <c r="Q279" i="5" s="1"/>
  <c r="H279" i="5" s="1"/>
  <c r="R279" i="5" a="1"/>
  <c r="R279" i="5" s="1"/>
  <c r="M280" i="5" a="1"/>
  <c r="M280" i="5" s="1"/>
  <c r="S280" i="5" s="1"/>
  <c r="L299" i="2" l="1"/>
  <c r="F299" i="2"/>
  <c r="C299" i="2"/>
  <c r="G299" i="2" s="1"/>
  <c r="U299" i="2"/>
  <c r="V299" i="2" s="1"/>
  <c r="O299" i="2"/>
  <c r="E280" i="5"/>
  <c r="L280" i="5" s="1"/>
  <c r="P299" i="2" l="1"/>
  <c r="Q299" i="2" s="1"/>
  <c r="D300" i="2"/>
  <c r="K300" i="2" s="1"/>
  <c r="F280" i="5"/>
  <c r="N280" i="5" a="1"/>
  <c r="N280" i="5" s="1"/>
  <c r="M300" i="2" l="1" a="1"/>
  <c r="M300" i="2" s="1"/>
  <c r="H299" i="2"/>
  <c r="R299" i="2" a="1"/>
  <c r="R299" i="2" s="1"/>
  <c r="O280" i="5"/>
  <c r="T280" i="5"/>
  <c r="E300" i="2" l="1"/>
  <c r="L300" i="2" s="1"/>
  <c r="C280" i="5"/>
  <c r="G280" i="5" s="1"/>
  <c r="U280" i="5"/>
  <c r="V280" i="5" s="1"/>
  <c r="N300" i="2" l="1" a="1"/>
  <c r="N300" i="2" s="1"/>
  <c r="F300" i="2"/>
  <c r="P280" i="5"/>
  <c r="Q280" i="5" s="1"/>
  <c r="D281" i="5"/>
  <c r="K281" i="5" s="1"/>
  <c r="T300" i="2" l="1"/>
  <c r="O300" i="2"/>
  <c r="M281" i="5" a="1"/>
  <c r="M281" i="5" s="1"/>
  <c r="H280" i="5"/>
  <c r="R280" i="5" a="1"/>
  <c r="R280" i="5" s="1"/>
  <c r="C300" i="2" l="1"/>
  <c r="G300" i="2" s="1"/>
  <c r="U300" i="2"/>
  <c r="V300" i="2" s="1"/>
  <c r="E281" i="5"/>
  <c r="L281" i="5" s="1"/>
  <c r="P300" i="2" l="1"/>
  <c r="Q300" i="2" s="1"/>
  <c r="D301" i="2"/>
  <c r="K301" i="2" s="1"/>
  <c r="N281" i="5" a="1"/>
  <c r="N281" i="5" s="1"/>
  <c r="F281" i="5"/>
  <c r="M301" i="2" l="1" a="1"/>
  <c r="M301" i="2" s="1"/>
  <c r="R300" i="2" a="1"/>
  <c r="R300" i="2" s="1"/>
  <c r="H300" i="2"/>
  <c r="T281" i="5"/>
  <c r="O281" i="5"/>
  <c r="E301" i="2" l="1"/>
  <c r="L301" i="2" s="1"/>
  <c r="C281" i="5"/>
  <c r="G281" i="5" s="1"/>
  <c r="U281" i="5"/>
  <c r="V281" i="5" s="1"/>
  <c r="N301" i="2" l="1" a="1"/>
  <c r="N301" i="2" s="1"/>
  <c r="F301" i="2"/>
  <c r="P281" i="5"/>
  <c r="Q281" i="5" s="1"/>
  <c r="D282" i="5"/>
  <c r="K282" i="5" s="1"/>
  <c r="T301" i="2" l="1"/>
  <c r="O301" i="2"/>
  <c r="M282" i="5" a="1"/>
  <c r="M282" i="5" s="1"/>
  <c r="H281" i="5"/>
  <c r="R281" i="5" a="1"/>
  <c r="R281" i="5" s="1"/>
  <c r="U301" i="2" l="1"/>
  <c r="V301" i="2" s="1"/>
  <c r="C301" i="2"/>
  <c r="G301" i="2" s="1"/>
  <c r="E282" i="5"/>
  <c r="L282" i="5" s="1"/>
  <c r="P301" i="2" l="1"/>
  <c r="Q301" i="2" s="1"/>
  <c r="D302" i="2"/>
  <c r="K302" i="2" s="1"/>
  <c r="N282" i="5" a="1"/>
  <c r="N282" i="5" s="1"/>
  <c r="F282" i="5"/>
  <c r="M302" i="2" l="1" a="1"/>
  <c r="M302" i="2" s="1"/>
  <c r="R301" i="2" a="1"/>
  <c r="R301" i="2" s="1"/>
  <c r="H301" i="2"/>
  <c r="O282" i="5"/>
  <c r="T282" i="5"/>
  <c r="E302" i="2" l="1"/>
  <c r="L302" i="2" s="1"/>
  <c r="C282" i="5"/>
  <c r="G282" i="5" s="1"/>
  <c r="U282" i="5"/>
  <c r="V282" i="5" s="1"/>
  <c r="N302" i="2" l="1" a="1"/>
  <c r="N302" i="2" s="1"/>
  <c r="F302" i="2"/>
  <c r="P282" i="5"/>
  <c r="Q282" i="5" s="1"/>
  <c r="D283" i="5"/>
  <c r="K283" i="5" s="1"/>
  <c r="T302" i="2" l="1"/>
  <c r="O302" i="2"/>
  <c r="M283" i="5" a="1"/>
  <c r="M283" i="5" s="1"/>
  <c r="H282" i="5"/>
  <c r="R282" i="5" a="1"/>
  <c r="R282" i="5" s="1"/>
  <c r="C302" i="2" l="1"/>
  <c r="G302" i="2" s="1"/>
  <c r="U302" i="2"/>
  <c r="V302" i="2" s="1"/>
  <c r="E283" i="5"/>
  <c r="L283" i="5" s="1"/>
  <c r="P302" i="2" l="1"/>
  <c r="Q302" i="2" s="1"/>
  <c r="D303" i="2"/>
  <c r="K303" i="2" s="1"/>
  <c r="N283" i="5" a="1"/>
  <c r="N283" i="5" s="1"/>
  <c r="F283" i="5"/>
  <c r="M303" i="2" l="1" a="1"/>
  <c r="M303" i="2" s="1"/>
  <c r="R302" i="2" a="1"/>
  <c r="R302" i="2" s="1"/>
  <c r="H302" i="2"/>
  <c r="O283" i="5"/>
  <c r="T283" i="5"/>
  <c r="E303" i="2" l="1"/>
  <c r="L303" i="2" s="1"/>
  <c r="C283" i="5"/>
  <c r="G283" i="5" s="1"/>
  <c r="U283" i="5"/>
  <c r="V283" i="5" s="1"/>
  <c r="N303" i="2" l="1" a="1"/>
  <c r="N303" i="2" s="1"/>
  <c r="F303" i="2"/>
  <c r="P283" i="5"/>
  <c r="Q283" i="5" s="1"/>
  <c r="D284" i="5"/>
  <c r="K284" i="5" s="1"/>
  <c r="T303" i="2" l="1"/>
  <c r="O303" i="2"/>
  <c r="R283" i="5" a="1"/>
  <c r="R283" i="5" s="1"/>
  <c r="H283" i="5"/>
  <c r="M284" i="5" a="1"/>
  <c r="M284" i="5" s="1"/>
  <c r="U303" i="2" l="1"/>
  <c r="V303" i="2" s="1"/>
  <c r="C303" i="2"/>
  <c r="G303" i="2" s="1"/>
  <c r="E284" i="5"/>
  <c r="L284" i="5" s="1"/>
  <c r="P303" i="2" l="1"/>
  <c r="Q303" i="2" s="1"/>
  <c r="D304" i="2"/>
  <c r="K304" i="2" s="1"/>
  <c r="N284" i="5" a="1"/>
  <c r="N284" i="5" s="1"/>
  <c r="F284" i="5"/>
  <c r="S331" i="2"/>
  <c r="M304" i="2" l="1" a="1"/>
  <c r="M304" i="2" s="1"/>
  <c r="R303" i="2" a="1"/>
  <c r="R303" i="2" s="1"/>
  <c r="H303" i="2"/>
  <c r="T284" i="5"/>
  <c r="O284" i="5"/>
  <c r="E304" i="2" l="1"/>
  <c r="L304" i="2" s="1"/>
  <c r="C284" i="5"/>
  <c r="G284" i="5" s="1"/>
  <c r="U284" i="5"/>
  <c r="V284" i="5" s="1"/>
  <c r="N304" i="2" l="1" a="1"/>
  <c r="N304" i="2" s="1"/>
  <c r="F304" i="2"/>
  <c r="P284" i="5"/>
  <c r="Q284" i="5" s="1"/>
  <c r="D285" i="5"/>
  <c r="K285" i="5" s="1"/>
  <c r="O304" i="2" l="1"/>
  <c r="T304" i="2"/>
  <c r="R284" i="5" a="1"/>
  <c r="R284" i="5" s="1"/>
  <c r="H284" i="5"/>
  <c r="M285" i="5" a="1"/>
  <c r="M285" i="5" s="1"/>
  <c r="C304" i="2" l="1"/>
  <c r="G304" i="2" s="1"/>
  <c r="U304" i="2"/>
  <c r="V304" i="2" s="1"/>
  <c r="E285" i="5"/>
  <c r="L285" i="5" s="1"/>
  <c r="P304" i="2" l="1"/>
  <c r="Q304" i="2" s="1"/>
  <c r="D305" i="2"/>
  <c r="N285" i="5" a="1"/>
  <c r="N285" i="5" s="1"/>
  <c r="F285" i="5"/>
  <c r="S332" i="2"/>
  <c r="M305" i="2" l="1" a="1"/>
  <c r="M305" i="2" s="1"/>
  <c r="R304" i="2" a="1"/>
  <c r="R304" i="2" s="1"/>
  <c r="H304" i="2"/>
  <c r="O285" i="5"/>
  <c r="T285" i="5"/>
  <c r="E305" i="2" l="1"/>
  <c r="N305" i="2" s="1" a="1"/>
  <c r="N305" i="2" s="1"/>
  <c r="T305" i="2" s="1"/>
  <c r="C305" i="2" s="1"/>
  <c r="G305" i="2" s="1"/>
  <c r="S305" i="2"/>
  <c r="C285" i="5"/>
  <c r="G285" i="5" s="1"/>
  <c r="U285" i="5"/>
  <c r="V285" i="5" s="1"/>
  <c r="F305" i="2" l="1"/>
  <c r="O305" i="2"/>
  <c r="U305" i="2"/>
  <c r="V305" i="2" s="1"/>
  <c r="P305" i="2"/>
  <c r="Q305" i="2" s="1"/>
  <c r="D306" i="2"/>
  <c r="K306" i="2" s="1"/>
  <c r="P285" i="5"/>
  <c r="Q285" i="5" s="1"/>
  <c r="D286" i="5"/>
  <c r="K286" i="5" s="1"/>
  <c r="M306" i="2" l="1" a="1"/>
  <c r="M306" i="2" s="1"/>
  <c r="R305" i="2" a="1"/>
  <c r="R305" i="2" s="1"/>
  <c r="H305" i="2"/>
  <c r="M286" i="5" a="1"/>
  <c r="M286" i="5" s="1"/>
  <c r="H285" i="5"/>
  <c r="R285" i="5" a="1"/>
  <c r="R285" i="5" s="1"/>
  <c r="E306" i="2" l="1"/>
  <c r="L306" i="2" s="1"/>
  <c r="E286" i="5"/>
  <c r="L286" i="5" s="1"/>
  <c r="N306" i="2" l="1" a="1"/>
  <c r="N306" i="2" s="1"/>
  <c r="F306" i="2"/>
  <c r="N286" i="5" a="1"/>
  <c r="N286" i="5" s="1"/>
  <c r="F286" i="5"/>
  <c r="T306" i="2" l="1"/>
  <c r="O306" i="2"/>
  <c r="O286" i="5"/>
  <c r="T286" i="5"/>
  <c r="C306" i="2" l="1"/>
  <c r="G306" i="2" s="1"/>
  <c r="U306" i="2"/>
  <c r="V306" i="2" s="1"/>
  <c r="U286" i="5"/>
  <c r="V286" i="5" s="1"/>
  <c r="C286" i="5"/>
  <c r="G286" i="5" s="1"/>
  <c r="D287" i="5" s="1"/>
  <c r="K287" i="5" s="1"/>
  <c r="P286" i="5"/>
  <c r="Q286" i="5" s="1"/>
  <c r="P306" i="2" l="1"/>
  <c r="Q306" i="2" s="1"/>
  <c r="D307" i="2"/>
  <c r="K307" i="2" s="1"/>
  <c r="H286" i="5"/>
  <c r="R286" i="5" a="1"/>
  <c r="R286" i="5" s="1"/>
  <c r="M287" i="5" a="1"/>
  <c r="M287" i="5" s="1"/>
  <c r="M307" i="2" l="1" a="1"/>
  <c r="M307" i="2" s="1"/>
  <c r="H306" i="2"/>
  <c r="R306" i="2" a="1"/>
  <c r="R306" i="2" s="1"/>
  <c r="S287" i="5"/>
  <c r="E287" i="5"/>
  <c r="E307" i="2" l="1"/>
  <c r="L307" i="2" s="1"/>
  <c r="L287" i="5"/>
  <c r="N287" i="5" a="1"/>
  <c r="N287" i="5" s="1"/>
  <c r="F287" i="5"/>
  <c r="N307" i="2" l="1" a="1"/>
  <c r="N307" i="2" s="1"/>
  <c r="F307" i="2"/>
  <c r="T287" i="5"/>
  <c r="O287" i="5"/>
  <c r="T307" i="2" l="1"/>
  <c r="O307" i="2"/>
  <c r="C287" i="5"/>
  <c r="G287" i="5" s="1"/>
  <c r="U287" i="5"/>
  <c r="V287" i="5" s="1"/>
  <c r="U307" i="2" l="1"/>
  <c r="V307" i="2" s="1"/>
  <c r="C307" i="2"/>
  <c r="G307" i="2" s="1"/>
  <c r="P287" i="5"/>
  <c r="Q287" i="5" s="1"/>
  <c r="D288" i="5"/>
  <c r="K288" i="5" s="1"/>
  <c r="P307" i="2" l="1"/>
  <c r="Q307" i="2" s="1"/>
  <c r="D308" i="2"/>
  <c r="K308" i="2" s="1"/>
  <c r="M288" i="5" a="1"/>
  <c r="M288" i="5" s="1"/>
  <c r="H287" i="5"/>
  <c r="R287" i="5" a="1"/>
  <c r="R287" i="5" s="1"/>
  <c r="M308" i="2" l="1" a="1"/>
  <c r="M308" i="2" s="1"/>
  <c r="H307" i="2"/>
  <c r="R307" i="2" a="1"/>
  <c r="R307" i="2" s="1"/>
  <c r="E288" i="5"/>
  <c r="L288" i="5" s="1"/>
  <c r="E308" i="2" l="1"/>
  <c r="L308" i="2" s="1"/>
  <c r="N288" i="5" a="1"/>
  <c r="N288" i="5" s="1"/>
  <c r="F288" i="5"/>
  <c r="N308" i="2" l="1" a="1"/>
  <c r="N308" i="2" s="1"/>
  <c r="F308" i="2"/>
  <c r="O288" i="5"/>
  <c r="T288" i="5"/>
  <c r="T308" i="2" l="1"/>
  <c r="O308" i="2"/>
  <c r="C288" i="5"/>
  <c r="G288" i="5" s="1"/>
  <c r="U288" i="5"/>
  <c r="V288" i="5" s="1"/>
  <c r="C308" i="2" l="1"/>
  <c r="G308" i="2" s="1"/>
  <c r="U308" i="2"/>
  <c r="V308" i="2" s="1"/>
  <c r="P288" i="5"/>
  <c r="Q288" i="5" s="1"/>
  <c r="D289" i="5"/>
  <c r="K289" i="5" s="1"/>
  <c r="P308" i="2" l="1"/>
  <c r="Q308" i="2" s="1"/>
  <c r="D309" i="2"/>
  <c r="K309" i="2" s="1"/>
  <c r="M289" i="5" a="1"/>
  <c r="M289" i="5" s="1"/>
  <c r="H288" i="5"/>
  <c r="R288" i="5" a="1"/>
  <c r="R288" i="5" s="1"/>
  <c r="M309" i="2" l="1" a="1"/>
  <c r="M309" i="2" s="1"/>
  <c r="H308" i="2"/>
  <c r="R308" i="2" a="1"/>
  <c r="R308" i="2" s="1"/>
  <c r="E289" i="5"/>
  <c r="L289" i="5" s="1"/>
  <c r="E309" i="2" l="1"/>
  <c r="L309" i="2" s="1"/>
  <c r="N289" i="5" a="1"/>
  <c r="N289" i="5" s="1"/>
  <c r="F289" i="5"/>
  <c r="N309" i="2" l="1" a="1"/>
  <c r="N309" i="2" s="1"/>
  <c r="F309" i="2"/>
  <c r="T289" i="5"/>
  <c r="O289" i="5"/>
  <c r="T309" i="2" l="1"/>
  <c r="O309" i="2"/>
  <c r="C289" i="5"/>
  <c r="G289" i="5" s="1"/>
  <c r="U289" i="5"/>
  <c r="V289" i="5" s="1"/>
  <c r="C309" i="2" l="1"/>
  <c r="G309" i="2" s="1"/>
  <c r="U309" i="2"/>
  <c r="V309" i="2" s="1"/>
  <c r="P289" i="5"/>
  <c r="Q289" i="5" s="1"/>
  <c r="D290" i="5"/>
  <c r="K290" i="5" s="1"/>
  <c r="P309" i="2" l="1"/>
  <c r="Q309" i="2" s="1"/>
  <c r="D310" i="2"/>
  <c r="K310" i="2" s="1"/>
  <c r="M290" i="5" a="1"/>
  <c r="M290" i="5" s="1"/>
  <c r="H289" i="5"/>
  <c r="R289" i="5" a="1"/>
  <c r="R289" i="5" s="1"/>
  <c r="M310" i="2" l="1" a="1"/>
  <c r="M310" i="2" s="1"/>
  <c r="H309" i="2"/>
  <c r="R309" i="2" a="1"/>
  <c r="R309" i="2" s="1"/>
  <c r="E290" i="5"/>
  <c r="L290" i="5" s="1"/>
  <c r="E310" i="2" l="1"/>
  <c r="L310" i="2" s="1"/>
  <c r="N290" i="5" a="1"/>
  <c r="N290" i="5" s="1"/>
  <c r="F290" i="5"/>
  <c r="N310" i="2" l="1" a="1"/>
  <c r="N310" i="2" s="1"/>
  <c r="F310" i="2"/>
  <c r="T290" i="5"/>
  <c r="O290" i="5"/>
  <c r="S338" i="2"/>
  <c r="T310" i="2" l="1"/>
  <c r="O310" i="2"/>
  <c r="C290" i="5"/>
  <c r="G290" i="5" s="1"/>
  <c r="U290" i="5"/>
  <c r="V290" i="5" s="1"/>
  <c r="C310" i="2" l="1"/>
  <c r="G310" i="2" s="1"/>
  <c r="U310" i="2"/>
  <c r="V310" i="2" s="1"/>
  <c r="P290" i="5"/>
  <c r="Q290" i="5" s="1"/>
  <c r="D291" i="5"/>
  <c r="K291" i="5" s="1"/>
  <c r="P310" i="2" l="1"/>
  <c r="Q310" i="2" s="1"/>
  <c r="D311" i="2"/>
  <c r="K311" i="2" s="1"/>
  <c r="M291" i="5" a="1"/>
  <c r="M291" i="5" s="1"/>
  <c r="H290" i="5"/>
  <c r="R290" i="5" a="1"/>
  <c r="R290" i="5" s="1"/>
  <c r="M311" i="2" l="1" a="1"/>
  <c r="M311" i="2" s="1"/>
  <c r="R310" i="2" a="1"/>
  <c r="R310" i="2" s="1"/>
  <c r="H310" i="2"/>
  <c r="E291" i="5"/>
  <c r="L291" i="5" s="1"/>
  <c r="E311" i="2" l="1"/>
  <c r="L311" i="2" s="1"/>
  <c r="N291" i="5" a="1"/>
  <c r="N291" i="5" s="1"/>
  <c r="F291" i="5"/>
  <c r="N311" i="2" l="1" a="1"/>
  <c r="N311" i="2" s="1"/>
  <c r="F311" i="2"/>
  <c r="T291" i="5"/>
  <c r="O291" i="5"/>
  <c r="T311" i="2" l="1"/>
  <c r="O311" i="2"/>
  <c r="C291" i="5"/>
  <c r="G291" i="5" s="1"/>
  <c r="U291" i="5"/>
  <c r="V291" i="5" s="1"/>
  <c r="C311" i="2" l="1"/>
  <c r="G311" i="2" s="1"/>
  <c r="U311" i="2"/>
  <c r="V311" i="2" s="1"/>
  <c r="P291" i="5"/>
  <c r="Q291" i="5" s="1"/>
  <c r="D292" i="5"/>
  <c r="K292" i="5" s="1"/>
  <c r="P311" i="2" l="1"/>
  <c r="Q311" i="2" s="1"/>
  <c r="D312" i="2"/>
  <c r="M292" i="5" a="1"/>
  <c r="M292" i="5" s="1"/>
  <c r="R291" i="5" a="1"/>
  <c r="R291" i="5" s="1"/>
  <c r="H291" i="5"/>
  <c r="M312" i="2" l="1" a="1"/>
  <c r="M312" i="2" s="1"/>
  <c r="R311" i="2" a="1"/>
  <c r="R311" i="2" s="1"/>
  <c r="H311" i="2"/>
  <c r="E292" i="5"/>
  <c r="L292" i="5" s="1"/>
  <c r="E312" i="2" l="1"/>
  <c r="N312" i="2" s="1" a="1"/>
  <c r="N312" i="2" s="1"/>
  <c r="S312" i="2"/>
  <c r="N292" i="5" a="1"/>
  <c r="N292" i="5" s="1"/>
  <c r="F292" i="5"/>
  <c r="F312" i="2" l="1"/>
  <c r="T312" i="2"/>
  <c r="C312" i="2" s="1"/>
  <c r="G312" i="2" s="1"/>
  <c r="D313" i="2" s="1"/>
  <c r="K313" i="2" s="1"/>
  <c r="O312" i="2"/>
  <c r="O292" i="5"/>
  <c r="T292" i="5"/>
  <c r="M313" i="2" l="1" a="1"/>
  <c r="M313" i="2" s="1"/>
  <c r="U312" i="2"/>
  <c r="V312" i="2" s="1"/>
  <c r="P312" i="2"/>
  <c r="Q312" i="2" s="1"/>
  <c r="H312" i="2" s="1"/>
  <c r="C292" i="5"/>
  <c r="G292" i="5" s="1"/>
  <c r="U292" i="5"/>
  <c r="V292" i="5" s="1"/>
  <c r="R312" i="2" l="1" a="1"/>
  <c r="R312" i="2" s="1"/>
  <c r="E313" i="2" s="1"/>
  <c r="P292" i="5"/>
  <c r="Q292" i="5" s="1"/>
  <c r="D293" i="5"/>
  <c r="K293" i="5" s="1"/>
  <c r="F313" i="2" l="1"/>
  <c r="L313" i="2"/>
  <c r="N313" i="2" a="1"/>
  <c r="N313" i="2" s="1"/>
  <c r="T313" i="2" s="1"/>
  <c r="C313" i="2" s="1"/>
  <c r="G313" i="2" s="1"/>
  <c r="D314" i="2" s="1"/>
  <c r="K314" i="2" s="1"/>
  <c r="M293" i="5" a="1"/>
  <c r="M293" i="5" s="1"/>
  <c r="H292" i="5"/>
  <c r="R292" i="5" a="1"/>
  <c r="R292" i="5" s="1"/>
  <c r="U313" i="2" l="1"/>
  <c r="V313" i="2" s="1"/>
  <c r="O313" i="2"/>
  <c r="P313" i="2" s="1"/>
  <c r="Q313" i="2" s="1"/>
  <c r="M314" i="2" a="1"/>
  <c r="M314" i="2" s="1"/>
  <c r="R313" i="2" a="1"/>
  <c r="R313" i="2" s="1"/>
  <c r="H313" i="2"/>
  <c r="E293" i="5"/>
  <c r="L293" i="5" s="1"/>
  <c r="E314" i="2" l="1"/>
  <c r="L314" i="2" s="1"/>
  <c r="N293" i="5" a="1"/>
  <c r="N293" i="5" s="1"/>
  <c r="F293" i="5"/>
  <c r="N314" i="2" l="1" a="1"/>
  <c r="N314" i="2" s="1"/>
  <c r="F314" i="2"/>
  <c r="T293" i="5"/>
  <c r="O293" i="5"/>
  <c r="T314" i="2" l="1"/>
  <c r="O314" i="2"/>
  <c r="C293" i="5"/>
  <c r="G293" i="5" s="1"/>
  <c r="D294" i="5" s="1"/>
  <c r="K294" i="5" s="1"/>
  <c r="U293" i="5"/>
  <c r="V293" i="5" s="1"/>
  <c r="C314" i="2" l="1"/>
  <c r="G314" i="2" s="1"/>
  <c r="U314" i="2"/>
  <c r="V314" i="2" s="1"/>
  <c r="M294" i="5" a="1"/>
  <c r="M294" i="5" s="1"/>
  <c r="S294" i="5" s="1"/>
  <c r="P293" i="5"/>
  <c r="Q293" i="5" s="1"/>
  <c r="P314" i="2" l="1"/>
  <c r="Q314" i="2" s="1"/>
  <c r="D315" i="2"/>
  <c r="K315" i="2" s="1"/>
  <c r="R293" i="5" a="1"/>
  <c r="R293" i="5" s="1"/>
  <c r="H293" i="5"/>
  <c r="M315" i="2" l="1" a="1"/>
  <c r="M315" i="2" s="1"/>
  <c r="H314" i="2"/>
  <c r="R314" i="2" a="1"/>
  <c r="R314" i="2" s="1"/>
  <c r="E294" i="5"/>
  <c r="L294" i="5" s="1"/>
  <c r="E315" i="2" l="1"/>
  <c r="L315" i="2" s="1"/>
  <c r="N294" i="5" a="1"/>
  <c r="N294" i="5" s="1"/>
  <c r="F294" i="5"/>
  <c r="N315" i="2" l="1" a="1"/>
  <c r="N315" i="2" s="1"/>
  <c r="F315" i="2"/>
  <c r="O294" i="5"/>
  <c r="T294" i="5"/>
  <c r="T315" i="2" l="1"/>
  <c r="O315" i="2"/>
  <c r="C294" i="5"/>
  <c r="G294" i="5" s="1"/>
  <c r="U294" i="5"/>
  <c r="V294" i="5" s="1"/>
  <c r="C315" i="2" l="1"/>
  <c r="G315" i="2" s="1"/>
  <c r="U315" i="2"/>
  <c r="V315" i="2" s="1"/>
  <c r="P294" i="5"/>
  <c r="Q294" i="5" s="1"/>
  <c r="D295" i="5"/>
  <c r="K295" i="5" s="1"/>
  <c r="P315" i="2" l="1"/>
  <c r="Q315" i="2" s="1"/>
  <c r="D316" i="2"/>
  <c r="K316" i="2" s="1"/>
  <c r="M295" i="5" a="1"/>
  <c r="M295" i="5" s="1"/>
  <c r="H294" i="5"/>
  <c r="R294" i="5" a="1"/>
  <c r="R294" i="5" s="1"/>
  <c r="M316" i="2" l="1" a="1"/>
  <c r="M316" i="2" s="1"/>
  <c r="R315" i="2" a="1"/>
  <c r="R315" i="2" s="1"/>
  <c r="H315" i="2"/>
  <c r="E295" i="5"/>
  <c r="L295" i="5" s="1"/>
  <c r="N295" i="5" a="1"/>
  <c r="N295" i="5" s="1"/>
  <c r="F295" i="5"/>
  <c r="E316" i="2" l="1"/>
  <c r="L316" i="2" s="1"/>
  <c r="N316" i="2" a="1"/>
  <c r="N316" i="2" s="1"/>
  <c r="T316" i="2" s="1"/>
  <c r="F316" i="2"/>
  <c r="O295" i="5"/>
  <c r="T295" i="5"/>
  <c r="U316" i="2" l="1"/>
  <c r="V316" i="2" s="1"/>
  <c r="C316" i="2"/>
  <c r="G316" i="2" s="1"/>
  <c r="O316" i="2"/>
  <c r="C295" i="5"/>
  <c r="G295" i="5" s="1"/>
  <c r="U295" i="5"/>
  <c r="V295" i="5" s="1"/>
  <c r="P316" i="2" l="1"/>
  <c r="Q316" i="2" s="1"/>
  <c r="D317" i="2"/>
  <c r="K317" i="2" s="1"/>
  <c r="P295" i="5"/>
  <c r="Q295" i="5" s="1"/>
  <c r="D296" i="5"/>
  <c r="K296" i="5" s="1"/>
  <c r="M317" i="2" l="1" a="1"/>
  <c r="M317" i="2" s="1"/>
  <c r="H316" i="2"/>
  <c r="R316" i="2" a="1"/>
  <c r="R316" i="2" s="1"/>
  <c r="H295" i="5"/>
  <c r="R295" i="5" a="1"/>
  <c r="R295" i="5" s="1"/>
  <c r="M296" i="5" a="1"/>
  <c r="M296" i="5" s="1"/>
  <c r="E317" i="2" l="1"/>
  <c r="L317" i="2" s="1"/>
  <c r="E296" i="5"/>
  <c r="L296" i="5" s="1"/>
  <c r="N317" i="2" l="1" a="1"/>
  <c r="N317" i="2" s="1"/>
  <c r="F317" i="2"/>
  <c r="N296" i="5" a="1"/>
  <c r="N296" i="5" s="1"/>
  <c r="F296" i="5"/>
  <c r="T317" i="2" l="1"/>
  <c r="O317" i="2"/>
  <c r="T296" i="5"/>
  <c r="O296" i="5"/>
  <c r="U317" i="2" l="1"/>
  <c r="V317" i="2" s="1"/>
  <c r="C317" i="2"/>
  <c r="G317" i="2" s="1"/>
  <c r="C296" i="5"/>
  <c r="G296" i="5" s="1"/>
  <c r="D297" i="5" s="1"/>
  <c r="K297" i="5" s="1"/>
  <c r="U296" i="5"/>
  <c r="V296" i="5" s="1"/>
  <c r="P296" i="5"/>
  <c r="Q296" i="5" s="1"/>
  <c r="S345" i="2"/>
  <c r="P317" i="2" l="1"/>
  <c r="Q317" i="2" s="1"/>
  <c r="D318" i="2"/>
  <c r="K318" i="2" s="1"/>
  <c r="R296" i="5" a="1"/>
  <c r="R296" i="5" s="1"/>
  <c r="H296" i="5"/>
  <c r="M297" i="5" a="1"/>
  <c r="M297" i="5" s="1"/>
  <c r="M318" i="2" l="1" a="1"/>
  <c r="M318" i="2" s="1"/>
  <c r="R317" i="2" a="1"/>
  <c r="R317" i="2" s="1"/>
  <c r="H317" i="2"/>
  <c r="E297" i="5"/>
  <c r="E318" i="2" l="1"/>
  <c r="L318" i="2" s="1"/>
  <c r="N318" i="2" a="1"/>
  <c r="N318" i="2" s="1"/>
  <c r="F318" i="2"/>
  <c r="L297" i="5"/>
  <c r="F297" i="5"/>
  <c r="N297" i="5" a="1"/>
  <c r="N297" i="5" s="1"/>
  <c r="O297" i="5" s="1"/>
  <c r="O318" i="2" l="1"/>
  <c r="T318" i="2"/>
  <c r="T297" i="5"/>
  <c r="C297" i="5" s="1"/>
  <c r="G297" i="5" s="1"/>
  <c r="U297" i="5" l="1"/>
  <c r="V297" i="5" s="1"/>
  <c r="U318" i="2"/>
  <c r="V318" i="2" s="1"/>
  <c r="C318" i="2"/>
  <c r="G318" i="2" s="1"/>
  <c r="P297" i="5"/>
  <c r="Q297" i="5" s="1"/>
  <c r="D298" i="5"/>
  <c r="K298" i="5" s="1"/>
  <c r="S346" i="2"/>
  <c r="P318" i="2" l="1"/>
  <c r="Q318" i="2" s="1"/>
  <c r="D319" i="2"/>
  <c r="M298" i="5" a="1"/>
  <c r="M298" i="5" s="1"/>
  <c r="R297" i="5" a="1"/>
  <c r="R297" i="5" s="1"/>
  <c r="H297" i="5"/>
  <c r="M319" i="2" l="1" a="1"/>
  <c r="M319" i="2" s="1"/>
  <c r="H318" i="2"/>
  <c r="R318" i="2" a="1"/>
  <c r="R318" i="2" s="1"/>
  <c r="E298" i="5"/>
  <c r="L298" i="5" s="1"/>
  <c r="E319" i="2" l="1"/>
  <c r="S319" i="2"/>
  <c r="N298" i="5" a="1"/>
  <c r="N298" i="5" s="1"/>
  <c r="F298" i="5"/>
  <c r="N319" i="2" l="1" a="1"/>
  <c r="N319" i="2" s="1"/>
  <c r="F319" i="2"/>
  <c r="T298" i="5"/>
  <c r="O298" i="5"/>
  <c r="T319" i="2" l="1"/>
  <c r="O319" i="2"/>
  <c r="C298" i="5"/>
  <c r="G298" i="5" s="1"/>
  <c r="U298" i="5"/>
  <c r="V298" i="5" s="1"/>
  <c r="C319" i="2" l="1"/>
  <c r="G319" i="2" s="1"/>
  <c r="U319" i="2"/>
  <c r="V319" i="2" s="1"/>
  <c r="P298" i="5"/>
  <c r="Q298" i="5" s="1"/>
  <c r="D299" i="5"/>
  <c r="K299" i="5" s="1"/>
  <c r="P319" i="2" l="1"/>
  <c r="Q319" i="2" s="1"/>
  <c r="D320" i="2"/>
  <c r="K320" i="2" s="1"/>
  <c r="M299" i="5" a="1"/>
  <c r="M299" i="5" s="1"/>
  <c r="H298" i="5"/>
  <c r="R298" i="5" a="1"/>
  <c r="R298" i="5" s="1"/>
  <c r="M320" i="2" l="1" a="1"/>
  <c r="M320" i="2" s="1"/>
  <c r="R319" i="2" a="1"/>
  <c r="R319" i="2" s="1"/>
  <c r="H319" i="2"/>
  <c r="E299" i="5"/>
  <c r="L299" i="5" s="1"/>
  <c r="E320" i="2" l="1"/>
  <c r="L320" i="2" s="1"/>
  <c r="N320" i="2" a="1"/>
  <c r="N320" i="2" s="1"/>
  <c r="T320" i="2" s="1"/>
  <c r="F320" i="2"/>
  <c r="N299" i="5" a="1"/>
  <c r="N299" i="5" s="1"/>
  <c r="F299" i="5"/>
  <c r="O320" i="2" l="1"/>
  <c r="C320" i="2"/>
  <c r="G320" i="2" s="1"/>
  <c r="U320" i="2"/>
  <c r="V320" i="2" s="1"/>
  <c r="T299" i="5"/>
  <c r="O299" i="5"/>
  <c r="P320" i="2" l="1"/>
  <c r="Q320" i="2" s="1"/>
  <c r="D321" i="2"/>
  <c r="K321" i="2" s="1"/>
  <c r="C299" i="5"/>
  <c r="G299" i="5" s="1"/>
  <c r="U299" i="5"/>
  <c r="V299" i="5" s="1"/>
  <c r="M321" i="2" l="1" a="1"/>
  <c r="M321" i="2" s="1"/>
  <c r="R320" i="2" a="1"/>
  <c r="R320" i="2" s="1"/>
  <c r="H320" i="2"/>
  <c r="P299" i="5"/>
  <c r="Q299" i="5" s="1"/>
  <c r="D300" i="5"/>
  <c r="K300" i="5" s="1"/>
  <c r="E321" i="2" l="1"/>
  <c r="L321" i="2" s="1"/>
  <c r="M300" i="5" a="1"/>
  <c r="M300" i="5" s="1"/>
  <c r="H299" i="5"/>
  <c r="R299" i="5" a="1"/>
  <c r="R299" i="5" s="1"/>
  <c r="N321" i="2" l="1" a="1"/>
  <c r="N321" i="2" s="1"/>
  <c r="F321" i="2"/>
  <c r="E300" i="5"/>
  <c r="L300" i="5" s="1"/>
  <c r="T321" i="2" l="1"/>
  <c r="O321" i="2"/>
  <c r="N300" i="5" a="1"/>
  <c r="N300" i="5" s="1"/>
  <c r="F300" i="5"/>
  <c r="C321" i="2" l="1"/>
  <c r="G321" i="2" s="1"/>
  <c r="U321" i="2"/>
  <c r="V321" i="2" s="1"/>
  <c r="O300" i="5"/>
  <c r="T300" i="5"/>
  <c r="P321" i="2" l="1"/>
  <c r="Q321" i="2" s="1"/>
  <c r="D322" i="2"/>
  <c r="K322" i="2" s="1"/>
  <c r="C300" i="5"/>
  <c r="G300" i="5" s="1"/>
  <c r="D301" i="5" s="1"/>
  <c r="K301" i="5" s="1"/>
  <c r="U300" i="5"/>
  <c r="V300" i="5" s="1"/>
  <c r="M322" i="2" l="1" a="1"/>
  <c r="M322" i="2" s="1"/>
  <c r="R321" i="2" a="1"/>
  <c r="R321" i="2" s="1"/>
  <c r="H321" i="2"/>
  <c r="P300" i="5"/>
  <c r="Q300" i="5" s="1"/>
  <c r="M301" i="5" a="1"/>
  <c r="M301" i="5" s="1"/>
  <c r="S301" i="5" s="1"/>
  <c r="E322" i="2" l="1"/>
  <c r="L322" i="2" s="1"/>
  <c r="H300" i="5"/>
  <c r="R300" i="5" a="1"/>
  <c r="R300" i="5" s="1"/>
  <c r="N322" i="2" l="1" a="1"/>
  <c r="N322" i="2" s="1"/>
  <c r="F322" i="2"/>
  <c r="E301" i="5"/>
  <c r="L301" i="5" s="1"/>
  <c r="T322" i="2" l="1"/>
  <c r="O322" i="2"/>
  <c r="N301" i="5" a="1"/>
  <c r="N301" i="5" s="1"/>
  <c r="F301" i="5"/>
  <c r="U322" i="2" l="1"/>
  <c r="V322" i="2" s="1"/>
  <c r="C322" i="2"/>
  <c r="G322" i="2" s="1"/>
  <c r="O301" i="5"/>
  <c r="T301" i="5"/>
  <c r="P322" i="2" l="1"/>
  <c r="Q322" i="2" s="1"/>
  <c r="D323" i="2"/>
  <c r="K323" i="2" s="1"/>
  <c r="C301" i="5"/>
  <c r="G301" i="5" s="1"/>
  <c r="U301" i="5"/>
  <c r="V301" i="5" s="1"/>
  <c r="M323" i="2" l="1" a="1"/>
  <c r="M323" i="2" s="1"/>
  <c r="H322" i="2"/>
  <c r="R322" i="2" a="1"/>
  <c r="R322" i="2" s="1"/>
  <c r="P301" i="5"/>
  <c r="Q301" i="5" s="1"/>
  <c r="D302" i="5"/>
  <c r="K302" i="5" s="1"/>
  <c r="E323" i="2" l="1"/>
  <c r="L323" i="2" s="1"/>
  <c r="M302" i="5" a="1"/>
  <c r="M302" i="5" s="1"/>
  <c r="H301" i="5"/>
  <c r="R301" i="5" a="1"/>
  <c r="R301" i="5" s="1"/>
  <c r="N323" i="2" l="1" a="1"/>
  <c r="N323" i="2" s="1"/>
  <c r="F323" i="2"/>
  <c r="E302" i="5"/>
  <c r="L302" i="5" s="1"/>
  <c r="N302" i="5" a="1"/>
  <c r="N302" i="5" s="1"/>
  <c r="F302" i="5"/>
  <c r="T323" i="2" l="1"/>
  <c r="O323" i="2"/>
  <c r="O302" i="5"/>
  <c r="T302" i="5"/>
  <c r="C323" i="2" l="1"/>
  <c r="G323" i="2" s="1"/>
  <c r="U323" i="2"/>
  <c r="V323" i="2" s="1"/>
  <c r="C302" i="5"/>
  <c r="G302" i="5" s="1"/>
  <c r="U302" i="5"/>
  <c r="V302" i="5" s="1"/>
  <c r="P323" i="2" l="1"/>
  <c r="Q323" i="2" s="1"/>
  <c r="D324" i="2"/>
  <c r="K324" i="2" s="1"/>
  <c r="P302" i="5"/>
  <c r="Q302" i="5" s="1"/>
  <c r="D303" i="5"/>
  <c r="K303" i="5" s="1"/>
  <c r="M324" i="2" l="1" a="1"/>
  <c r="M324" i="2" s="1"/>
  <c r="H323" i="2"/>
  <c r="R323" i="2" a="1"/>
  <c r="R323" i="2" s="1"/>
  <c r="M303" i="5" a="1"/>
  <c r="M303" i="5" s="1"/>
  <c r="R302" i="5" a="1"/>
  <c r="R302" i="5" s="1"/>
  <c r="H302" i="5"/>
  <c r="E324" i="2" l="1"/>
  <c r="L324" i="2" s="1"/>
  <c r="E303" i="5"/>
  <c r="L303" i="5" s="1"/>
  <c r="N324" i="2" l="1" a="1"/>
  <c r="N324" i="2" s="1"/>
  <c r="F324" i="2"/>
  <c r="N303" i="5" a="1"/>
  <c r="N303" i="5" s="1"/>
  <c r="F303" i="5"/>
  <c r="T324" i="2" l="1"/>
  <c r="O324" i="2"/>
  <c r="T303" i="5"/>
  <c r="O303" i="5"/>
  <c r="U324" i="2" l="1"/>
  <c r="V324" i="2" s="1"/>
  <c r="C324" i="2"/>
  <c r="G324" i="2" s="1"/>
  <c r="D325" i="2" s="1"/>
  <c r="K325" i="2" s="1"/>
  <c r="C303" i="5"/>
  <c r="G303" i="5" s="1"/>
  <c r="U303" i="5"/>
  <c r="V303" i="5" s="1"/>
  <c r="M325" i="2" l="1" a="1"/>
  <c r="M325" i="2" s="1"/>
  <c r="P324" i="2"/>
  <c r="Q324" i="2" s="1"/>
  <c r="P303" i="5"/>
  <c r="Q303" i="5" s="1"/>
  <c r="D304" i="5"/>
  <c r="K304" i="5" s="1"/>
  <c r="H324" i="2" l="1"/>
  <c r="R324" i="2" a="1"/>
  <c r="R324" i="2" s="1"/>
  <c r="M304" i="5" a="1"/>
  <c r="M304" i="5" s="1"/>
  <c r="H303" i="5"/>
  <c r="R303" i="5" a="1"/>
  <c r="R303" i="5" s="1"/>
  <c r="E325" i="2" l="1"/>
  <c r="L325" i="2" s="1"/>
  <c r="E304" i="5"/>
  <c r="L304" i="5" s="1"/>
  <c r="S353" i="2"/>
  <c r="N325" i="2" l="1" a="1"/>
  <c r="N325" i="2" s="1"/>
  <c r="F325" i="2"/>
  <c r="N304" i="5" a="1"/>
  <c r="N304" i="5" s="1"/>
  <c r="F304" i="5"/>
  <c r="O325" i="2" l="1"/>
  <c r="T325" i="2"/>
  <c r="T304" i="5"/>
  <c r="O304" i="5"/>
  <c r="C325" i="2" l="1"/>
  <c r="G325" i="2" s="1"/>
  <c r="U325" i="2"/>
  <c r="V325" i="2" s="1"/>
  <c r="C304" i="5"/>
  <c r="G304" i="5" s="1"/>
  <c r="D305" i="5" s="1"/>
  <c r="K305" i="5" s="1"/>
  <c r="U304" i="5"/>
  <c r="V304" i="5" s="1"/>
  <c r="P325" i="2" l="1"/>
  <c r="Q325" i="2" s="1"/>
  <c r="D326" i="2"/>
  <c r="M305" i="5" a="1"/>
  <c r="M305" i="5" s="1"/>
  <c r="P304" i="5"/>
  <c r="Q304" i="5" s="1"/>
  <c r="M326" i="2" l="1" a="1"/>
  <c r="M326" i="2" s="1"/>
  <c r="H325" i="2"/>
  <c r="R325" i="2" a="1"/>
  <c r="R325" i="2" s="1"/>
  <c r="R304" i="5" a="1"/>
  <c r="R304" i="5" s="1"/>
  <c r="H304" i="5"/>
  <c r="S326" i="2" l="1"/>
  <c r="E326" i="2"/>
  <c r="E305" i="5"/>
  <c r="L305" i="5" s="1"/>
  <c r="N326" i="2" l="1" a="1"/>
  <c r="N326" i="2" s="1"/>
  <c r="F326" i="2"/>
  <c r="F305" i="5"/>
  <c r="N305" i="5" a="1"/>
  <c r="N305" i="5" s="1"/>
  <c r="O305" i="5" s="1"/>
  <c r="T326" i="2" l="1"/>
  <c r="O326" i="2"/>
  <c r="T305" i="5"/>
  <c r="C305" i="5"/>
  <c r="G305" i="5" s="1"/>
  <c r="U305" i="5"/>
  <c r="V305" i="5" s="1"/>
  <c r="C326" i="2" l="1"/>
  <c r="G326" i="2" s="1"/>
  <c r="U326" i="2"/>
  <c r="V326" i="2" s="1"/>
  <c r="P305" i="5"/>
  <c r="Q305" i="5" s="1"/>
  <c r="D306" i="5"/>
  <c r="K306" i="5" s="1"/>
  <c r="P326" i="2" l="1"/>
  <c r="Q326" i="2" s="1"/>
  <c r="D327" i="2"/>
  <c r="K327" i="2" s="1"/>
  <c r="R305" i="5" a="1"/>
  <c r="R305" i="5" s="1"/>
  <c r="H305" i="5"/>
  <c r="M306" i="5" a="1"/>
  <c r="M306" i="5" s="1"/>
  <c r="M327" i="2" l="1" a="1"/>
  <c r="M327" i="2" s="1"/>
  <c r="H326" i="2"/>
  <c r="R326" i="2" a="1"/>
  <c r="R326" i="2" s="1"/>
  <c r="E306" i="5"/>
  <c r="L306" i="5" s="1"/>
  <c r="E327" i="2" l="1"/>
  <c r="L327" i="2" s="1"/>
  <c r="N306" i="5" a="1"/>
  <c r="N306" i="5" s="1"/>
  <c r="F306" i="5"/>
  <c r="N327" i="2" l="1" a="1"/>
  <c r="N327" i="2" s="1"/>
  <c r="F327" i="2"/>
  <c r="T306" i="5"/>
  <c r="O306" i="5"/>
  <c r="T327" i="2" l="1"/>
  <c r="O327" i="2"/>
  <c r="C306" i="5"/>
  <c r="G306" i="5" s="1"/>
  <c r="U306" i="5"/>
  <c r="V306" i="5" s="1"/>
  <c r="C327" i="2" l="1"/>
  <c r="G327" i="2" s="1"/>
  <c r="U327" i="2"/>
  <c r="V327" i="2" s="1"/>
  <c r="P306" i="5"/>
  <c r="Q306" i="5" s="1"/>
  <c r="D307" i="5"/>
  <c r="K307" i="5" s="1"/>
  <c r="P327" i="2" l="1"/>
  <c r="Q327" i="2" s="1"/>
  <c r="D328" i="2"/>
  <c r="K328" i="2" s="1"/>
  <c r="M307" i="5" a="1"/>
  <c r="M307" i="5" s="1"/>
  <c r="H306" i="5"/>
  <c r="R306" i="5" a="1"/>
  <c r="R306" i="5" s="1"/>
  <c r="M328" i="2" l="1" a="1"/>
  <c r="M328" i="2" s="1"/>
  <c r="R327" i="2" a="1"/>
  <c r="R327" i="2" s="1"/>
  <c r="H327" i="2"/>
  <c r="E307" i="5"/>
  <c r="L307" i="5" s="1"/>
  <c r="E328" i="2" l="1"/>
  <c r="F328" i="2" s="1"/>
  <c r="N307" i="5" a="1"/>
  <c r="N307" i="5" s="1"/>
  <c r="F307" i="5"/>
  <c r="N328" i="2" l="1" a="1"/>
  <c r="N328" i="2" s="1"/>
  <c r="T328" i="2" s="1"/>
  <c r="U328" i="2" s="1"/>
  <c r="V328" i="2" s="1"/>
  <c r="L328" i="2"/>
  <c r="O307" i="5"/>
  <c r="T307" i="5"/>
  <c r="C328" i="2" l="1"/>
  <c r="G328" i="2" s="1"/>
  <c r="O328" i="2"/>
  <c r="U307" i="5"/>
  <c r="V307" i="5" s="1"/>
  <c r="C307" i="5"/>
  <c r="G307" i="5" s="1"/>
  <c r="D308" i="5" s="1"/>
  <c r="K308" i="5" s="1"/>
  <c r="D329" i="2" l="1"/>
  <c r="K329" i="2" s="1"/>
  <c r="P328" i="2"/>
  <c r="Q328" i="2" s="1"/>
  <c r="P307" i="5"/>
  <c r="Q307" i="5" s="1"/>
  <c r="H307" i="5" s="1"/>
  <c r="R307" i="5" a="1"/>
  <c r="R307" i="5" s="1"/>
  <c r="M308" i="5" a="1"/>
  <c r="M308" i="5" s="1"/>
  <c r="S308" i="5" s="1"/>
  <c r="H328" i="2" l="1"/>
  <c r="R328" i="2" a="1"/>
  <c r="R328" i="2" s="1"/>
  <c r="M329" i="2" a="1"/>
  <c r="M329" i="2" s="1"/>
  <c r="E308" i="5"/>
  <c r="L308" i="5" s="1"/>
  <c r="E329" i="2" l="1"/>
  <c r="T329" i="2"/>
  <c r="N308" i="5" a="1"/>
  <c r="N308" i="5" s="1"/>
  <c r="F308" i="5"/>
  <c r="L329" i="2" l="1"/>
  <c r="F329" i="2"/>
  <c r="N329" i="2" a="1"/>
  <c r="N329" i="2" s="1"/>
  <c r="O329" i="2" s="1"/>
  <c r="U329" i="2"/>
  <c r="V329" i="2" s="1"/>
  <c r="C329" i="2"/>
  <c r="G329" i="2" s="1"/>
  <c r="O308" i="5"/>
  <c r="T308" i="5"/>
  <c r="P329" i="2" l="1"/>
  <c r="Q329" i="2" s="1"/>
  <c r="D330" i="2"/>
  <c r="K330" i="2" s="1"/>
  <c r="C308" i="5"/>
  <c r="G308" i="5" s="1"/>
  <c r="U308" i="5"/>
  <c r="V308" i="5" s="1"/>
  <c r="M330" i="2" l="1" a="1"/>
  <c r="M330" i="2" s="1"/>
  <c r="H329" i="2"/>
  <c r="R329" i="2" a="1"/>
  <c r="R329" i="2" s="1"/>
  <c r="P308" i="5"/>
  <c r="Q308" i="5" s="1"/>
  <c r="D309" i="5"/>
  <c r="K309" i="5" s="1"/>
  <c r="E330" i="2" l="1"/>
  <c r="L330" i="2" s="1"/>
  <c r="M309" i="5" a="1"/>
  <c r="M309" i="5" s="1"/>
  <c r="R308" i="5" a="1"/>
  <c r="R308" i="5" s="1"/>
  <c r="H308" i="5"/>
  <c r="N330" i="2" l="1" a="1"/>
  <c r="N330" i="2" s="1"/>
  <c r="F330" i="2"/>
  <c r="E309" i="5"/>
  <c r="L309" i="5" s="1"/>
  <c r="T330" i="2" l="1"/>
  <c r="O330" i="2"/>
  <c r="N309" i="5" a="1"/>
  <c r="N309" i="5" s="1"/>
  <c r="F309" i="5"/>
  <c r="U330" i="2" l="1"/>
  <c r="V330" i="2" s="1"/>
  <c r="C330" i="2"/>
  <c r="G330" i="2" s="1"/>
  <c r="T309" i="5"/>
  <c r="O309" i="5"/>
  <c r="P330" i="2" l="1"/>
  <c r="Q330" i="2" s="1"/>
  <c r="D331" i="2"/>
  <c r="K331" i="2" s="1"/>
  <c r="C309" i="5"/>
  <c r="G309" i="5" s="1"/>
  <c r="U309" i="5"/>
  <c r="V309" i="5" s="1"/>
  <c r="M331" i="2" l="1" a="1"/>
  <c r="M331" i="2" s="1"/>
  <c r="R330" i="2" a="1"/>
  <c r="R330" i="2" s="1"/>
  <c r="H330" i="2"/>
  <c r="P309" i="5"/>
  <c r="Q309" i="5" s="1"/>
  <c r="D310" i="5"/>
  <c r="K310" i="5" s="1"/>
  <c r="E331" i="2" l="1"/>
  <c r="L331" i="2" s="1"/>
  <c r="M310" i="5" a="1"/>
  <c r="M310" i="5" s="1"/>
  <c r="H309" i="5"/>
  <c r="R309" i="5" a="1"/>
  <c r="R309" i="5" s="1"/>
  <c r="N331" i="2" l="1" a="1"/>
  <c r="N331" i="2" s="1"/>
  <c r="F331" i="2"/>
  <c r="E310" i="5"/>
  <c r="L310" i="5" s="1"/>
  <c r="O331" i="2" l="1"/>
  <c r="T331" i="2"/>
  <c r="N310" i="5" a="1"/>
  <c r="N310" i="5" s="1"/>
  <c r="F310" i="5"/>
  <c r="C331" i="2" l="1"/>
  <c r="G331" i="2" s="1"/>
  <c r="D332" i="2" s="1"/>
  <c r="K332" i="2" s="1"/>
  <c r="U331" i="2"/>
  <c r="V331" i="2" s="1"/>
  <c r="O310" i="5"/>
  <c r="T310" i="5"/>
  <c r="P331" i="2" l="1"/>
  <c r="Q331" i="2" s="1"/>
  <c r="R331" i="2" s="1" a="1"/>
  <c r="R331" i="2" s="1"/>
  <c r="M332" i="2" a="1"/>
  <c r="M332" i="2" s="1"/>
  <c r="C310" i="5"/>
  <c r="G310" i="5" s="1"/>
  <c r="U310" i="5"/>
  <c r="V310" i="5" s="1"/>
  <c r="H331" i="2" l="1"/>
  <c r="E332" i="2" s="1"/>
  <c r="N332" i="2" a="1"/>
  <c r="N332" i="2" s="1"/>
  <c r="T332" i="2" s="1"/>
  <c r="P310" i="5"/>
  <c r="Q310" i="5" s="1"/>
  <c r="D311" i="5"/>
  <c r="K311" i="5" s="1"/>
  <c r="F332" i="2" l="1"/>
  <c r="L332" i="2"/>
  <c r="U332" i="2"/>
  <c r="V332" i="2" s="1"/>
  <c r="C332" i="2"/>
  <c r="G332" i="2" s="1"/>
  <c r="O332" i="2"/>
  <c r="M311" i="5" a="1"/>
  <c r="M311" i="5" s="1"/>
  <c r="H310" i="5"/>
  <c r="R310" i="5" a="1"/>
  <c r="R310" i="5" s="1"/>
  <c r="S360" i="2"/>
  <c r="D333" i="2" l="1"/>
  <c r="P332" i="2"/>
  <c r="Q332" i="2" s="1"/>
  <c r="E311" i="5"/>
  <c r="L311" i="5" s="1"/>
  <c r="H332" i="2" l="1"/>
  <c r="R332" i="2" a="1"/>
  <c r="R332" i="2" s="1"/>
  <c r="M333" i="2" a="1"/>
  <c r="M333" i="2" s="1"/>
  <c r="N311" i="5" a="1"/>
  <c r="N311" i="5" s="1"/>
  <c r="F311" i="5"/>
  <c r="S333" i="2" l="1"/>
  <c r="E333" i="2"/>
  <c r="T311" i="5"/>
  <c r="O311" i="5"/>
  <c r="N333" i="2" l="1" a="1"/>
  <c r="N333" i="2" s="1"/>
  <c r="F333" i="2"/>
  <c r="C311" i="5"/>
  <c r="G311" i="5" s="1"/>
  <c r="D312" i="5" s="1"/>
  <c r="K312" i="5" s="1"/>
  <c r="U311" i="5"/>
  <c r="V311" i="5" s="1"/>
  <c r="T333" i="2" l="1"/>
  <c r="O333" i="2"/>
  <c r="M312" i="5" a="1"/>
  <c r="M312" i="5" s="1"/>
  <c r="P311" i="5"/>
  <c r="Q311" i="5" s="1"/>
  <c r="C333" i="2" l="1"/>
  <c r="G333" i="2" s="1"/>
  <c r="U333" i="2"/>
  <c r="V333" i="2" s="1"/>
  <c r="R311" i="5" a="1"/>
  <c r="R311" i="5" s="1"/>
  <c r="H311" i="5"/>
  <c r="P333" i="2" l="1"/>
  <c r="Q333" i="2" s="1"/>
  <c r="D334" i="2"/>
  <c r="K334" i="2" s="1"/>
  <c r="E312" i="5"/>
  <c r="L312" i="5" s="1"/>
  <c r="N312" i="5" a="1"/>
  <c r="N312" i="5" s="1"/>
  <c r="M334" i="2" l="1" a="1"/>
  <c r="M334" i="2" s="1"/>
  <c r="R333" i="2" a="1"/>
  <c r="R333" i="2" s="1"/>
  <c r="H333" i="2"/>
  <c r="F312" i="5"/>
  <c r="T312" i="5"/>
  <c r="O312" i="5"/>
  <c r="E334" i="2" l="1"/>
  <c r="L334" i="2" s="1"/>
  <c r="C312" i="5"/>
  <c r="G312" i="5" s="1"/>
  <c r="U312" i="5"/>
  <c r="V312" i="5" s="1"/>
  <c r="N334" i="2" l="1" a="1"/>
  <c r="N334" i="2" s="1"/>
  <c r="F334" i="2"/>
  <c r="P312" i="5"/>
  <c r="Q312" i="5" s="1"/>
  <c r="D313" i="5"/>
  <c r="K313" i="5" s="1"/>
  <c r="T334" i="2" l="1"/>
  <c r="O334" i="2"/>
  <c r="M313" i="5" a="1"/>
  <c r="M313" i="5" s="1"/>
  <c r="R312" i="5" a="1"/>
  <c r="R312" i="5" s="1"/>
  <c r="H312" i="5"/>
  <c r="U334" i="2" l="1"/>
  <c r="V334" i="2" s="1"/>
  <c r="C334" i="2"/>
  <c r="G334" i="2" s="1"/>
  <c r="E313" i="5"/>
  <c r="L313" i="5" s="1"/>
  <c r="P334" i="2" l="1"/>
  <c r="Q334" i="2" s="1"/>
  <c r="D335" i="2"/>
  <c r="K335" i="2" s="1"/>
  <c r="N313" i="5" a="1"/>
  <c r="N313" i="5" s="1"/>
  <c r="F313" i="5"/>
  <c r="M335" i="2" l="1" a="1"/>
  <c r="M335" i="2" s="1"/>
  <c r="H334" i="2"/>
  <c r="R334" i="2" a="1"/>
  <c r="R334" i="2" s="1"/>
  <c r="T313" i="5"/>
  <c r="O313" i="5"/>
  <c r="E335" i="2" l="1"/>
  <c r="L335" i="2" s="1"/>
  <c r="C313" i="5"/>
  <c r="G313" i="5" s="1"/>
  <c r="D314" i="5" s="1"/>
  <c r="K314" i="5" s="1"/>
  <c r="U313" i="5"/>
  <c r="V313" i="5" s="1"/>
  <c r="N335" i="2" l="1" a="1"/>
  <c r="N335" i="2" s="1"/>
  <c r="F335" i="2"/>
  <c r="M314" i="5" a="1"/>
  <c r="M314" i="5" s="1"/>
  <c r="P313" i="5"/>
  <c r="Q313" i="5" s="1"/>
  <c r="T335" i="2" l="1"/>
  <c r="O335" i="2"/>
  <c r="H313" i="5"/>
  <c r="R313" i="5" a="1"/>
  <c r="R313" i="5" s="1"/>
  <c r="C335" i="2" l="1"/>
  <c r="G335" i="2" s="1"/>
  <c r="U335" i="2"/>
  <c r="V335" i="2" s="1"/>
  <c r="E314" i="5"/>
  <c r="L314" i="5" s="1"/>
  <c r="P335" i="2" l="1"/>
  <c r="Q335" i="2" s="1"/>
  <c r="D336" i="2"/>
  <c r="K336" i="2" s="1"/>
  <c r="F314" i="5"/>
  <c r="N314" i="5" a="1"/>
  <c r="N314" i="5" s="1"/>
  <c r="M336" i="2" l="1" a="1"/>
  <c r="M336" i="2" s="1"/>
  <c r="R335" i="2" a="1"/>
  <c r="R335" i="2" s="1"/>
  <c r="H335" i="2"/>
  <c r="O314" i="5"/>
  <c r="T314" i="5"/>
  <c r="E336" i="2" l="1"/>
  <c r="L336" i="2" s="1"/>
  <c r="C314" i="5"/>
  <c r="G314" i="5" s="1"/>
  <c r="D315" i="5" s="1"/>
  <c r="K315" i="5" s="1"/>
  <c r="U314" i="5"/>
  <c r="V314" i="5" s="1"/>
  <c r="P314" i="5"/>
  <c r="Q314" i="5" s="1"/>
  <c r="N336" i="2" l="1" a="1"/>
  <c r="N336" i="2" s="1"/>
  <c r="F336" i="2"/>
  <c r="H314" i="5"/>
  <c r="R314" i="5" a="1"/>
  <c r="R314" i="5" s="1"/>
  <c r="M315" i="5" a="1"/>
  <c r="M315" i="5" s="1"/>
  <c r="S315" i="5" s="1"/>
  <c r="T336" i="2" l="1"/>
  <c r="O336" i="2"/>
  <c r="E315" i="5"/>
  <c r="L315" i="5" s="1"/>
  <c r="C336" i="2" l="1"/>
  <c r="G336" i="2" s="1"/>
  <c r="U336" i="2"/>
  <c r="V336" i="2" s="1"/>
  <c r="N315" i="5" a="1"/>
  <c r="N315" i="5" s="1"/>
  <c r="F315" i="5"/>
  <c r="P336" i="2" l="1"/>
  <c r="Q336" i="2" s="1"/>
  <c r="D337" i="2"/>
  <c r="K337" i="2" s="1"/>
  <c r="O315" i="5"/>
  <c r="T315" i="5"/>
  <c r="M337" i="2" l="1" a="1"/>
  <c r="M337" i="2" s="1"/>
  <c r="H336" i="2"/>
  <c r="R336" i="2" a="1"/>
  <c r="R336" i="2" s="1"/>
  <c r="C315" i="5"/>
  <c r="G315" i="5" s="1"/>
  <c r="U315" i="5"/>
  <c r="V315" i="5" s="1"/>
  <c r="E337" i="2" l="1"/>
  <c r="L337" i="2" s="1"/>
  <c r="P315" i="5"/>
  <c r="Q315" i="5" s="1"/>
  <c r="D316" i="5"/>
  <c r="K316" i="5" s="1"/>
  <c r="N337" i="2" l="1" a="1"/>
  <c r="N337" i="2" s="1"/>
  <c r="F337" i="2"/>
  <c r="M316" i="5" a="1"/>
  <c r="M316" i="5" s="1"/>
  <c r="H315" i="5"/>
  <c r="R315" i="5" a="1"/>
  <c r="R315" i="5" s="1"/>
  <c r="T337" i="2" l="1"/>
  <c r="O337" i="2"/>
  <c r="E316" i="5"/>
  <c r="L316" i="5" s="1"/>
  <c r="U337" i="2" l="1"/>
  <c r="V337" i="2" s="1"/>
  <c r="C337" i="2"/>
  <c r="G337" i="2" s="1"/>
  <c r="N316" i="5" a="1"/>
  <c r="N316" i="5" s="1"/>
  <c r="F316" i="5"/>
  <c r="P337" i="2" l="1"/>
  <c r="Q337" i="2" s="1"/>
  <c r="D338" i="2"/>
  <c r="K338" i="2" s="1"/>
  <c r="T316" i="5"/>
  <c r="O316" i="5"/>
  <c r="M338" i="2" l="1" a="1"/>
  <c r="M338" i="2" s="1"/>
  <c r="H337" i="2"/>
  <c r="R337" i="2" a="1"/>
  <c r="R337" i="2" s="1"/>
  <c r="C316" i="5"/>
  <c r="G316" i="5" s="1"/>
  <c r="U316" i="5"/>
  <c r="V316" i="5" s="1"/>
  <c r="E338" i="2" l="1"/>
  <c r="L338" i="2" s="1"/>
  <c r="P316" i="5"/>
  <c r="Q316" i="5" s="1"/>
  <c r="D317" i="5"/>
  <c r="K317" i="5" s="1"/>
  <c r="S366" i="2"/>
  <c r="N338" i="2" l="1" a="1"/>
  <c r="N338" i="2" s="1"/>
  <c r="F338" i="2"/>
  <c r="M317" i="5" a="1"/>
  <c r="M317" i="5" s="1"/>
  <c r="H316" i="5"/>
  <c r="R316" i="5" a="1"/>
  <c r="R316" i="5" s="1"/>
  <c r="O338" i="2" l="1"/>
  <c r="T338" i="2"/>
  <c r="E317" i="5"/>
  <c r="L317" i="5" s="1"/>
  <c r="C338" i="2" l="1"/>
  <c r="G338" i="2" s="1"/>
  <c r="U338" i="2"/>
  <c r="V338" i="2" s="1"/>
  <c r="N317" i="5" a="1"/>
  <c r="N317" i="5" s="1"/>
  <c r="F317" i="5"/>
  <c r="P338" i="2" l="1"/>
  <c r="Q338" i="2" s="1"/>
  <c r="D339" i="2"/>
  <c r="K339" i="2" s="1"/>
  <c r="T317" i="5"/>
  <c r="O317" i="5"/>
  <c r="M339" i="2" l="1" a="1"/>
  <c r="M339" i="2" s="1"/>
  <c r="S339" i="2" s="1"/>
  <c r="H338" i="2"/>
  <c r="R338" i="2" a="1"/>
  <c r="R338" i="2" s="1"/>
  <c r="C317" i="5"/>
  <c r="G317" i="5" s="1"/>
  <c r="D318" i="5" s="1"/>
  <c r="K318" i="5" s="1"/>
  <c r="U317" i="5"/>
  <c r="V317" i="5" s="1"/>
  <c r="E339" i="2" l="1"/>
  <c r="L339" i="2" s="1"/>
  <c r="M318" i="5" a="1"/>
  <c r="M318" i="5" s="1"/>
  <c r="P317" i="5"/>
  <c r="Q317" i="5" s="1"/>
  <c r="N339" i="2" l="1" a="1"/>
  <c r="N339" i="2" s="1"/>
  <c r="F339" i="2"/>
  <c r="H317" i="5"/>
  <c r="R317" i="5" a="1"/>
  <c r="R317" i="5" s="1"/>
  <c r="O339" i="2" l="1"/>
  <c r="T339" i="2"/>
  <c r="E318" i="5"/>
  <c r="L318" i="5" s="1"/>
  <c r="C339" i="2" l="1"/>
  <c r="G339" i="2" s="1"/>
  <c r="U339" i="2"/>
  <c r="V339" i="2" s="1"/>
  <c r="N318" i="5" a="1"/>
  <c r="N318" i="5" s="1"/>
  <c r="F318" i="5"/>
  <c r="P339" i="2" l="1"/>
  <c r="Q339" i="2" s="1"/>
  <c r="D340" i="2"/>
  <c r="T318" i="5"/>
  <c r="O318" i="5"/>
  <c r="M340" i="2" l="1" a="1"/>
  <c r="M340" i="2" s="1"/>
  <c r="H339" i="2"/>
  <c r="R339" i="2" a="1"/>
  <c r="R339" i="2" s="1"/>
  <c r="C318" i="5"/>
  <c r="G318" i="5" s="1"/>
  <c r="D319" i="5" s="1"/>
  <c r="K319" i="5" s="1"/>
  <c r="U318" i="5"/>
  <c r="V318" i="5" s="1"/>
  <c r="E340" i="2" l="1"/>
  <c r="S340" i="2"/>
  <c r="M319" i="5" a="1"/>
  <c r="M319" i="5" s="1"/>
  <c r="P318" i="5"/>
  <c r="Q318" i="5" s="1"/>
  <c r="N340" i="2" l="1" a="1"/>
  <c r="N340" i="2" s="1"/>
  <c r="F340" i="2"/>
  <c r="R318" i="5" a="1"/>
  <c r="R318" i="5" s="1"/>
  <c r="H318" i="5"/>
  <c r="T340" i="2" l="1"/>
  <c r="O340" i="2"/>
  <c r="E319" i="5"/>
  <c r="L319" i="5" s="1"/>
  <c r="C340" i="2" l="1"/>
  <c r="G340" i="2" s="1"/>
  <c r="U340" i="2"/>
  <c r="V340" i="2" s="1"/>
  <c r="N319" i="5" a="1"/>
  <c r="N319" i="5" s="1"/>
  <c r="F319" i="5"/>
  <c r="P340" i="2" l="1"/>
  <c r="Q340" i="2" s="1"/>
  <c r="D341" i="2"/>
  <c r="K341" i="2" s="1"/>
  <c r="O319" i="5"/>
  <c r="T319" i="5"/>
  <c r="M341" i="2" l="1" a="1"/>
  <c r="M341" i="2" s="1"/>
  <c r="R340" i="2" a="1"/>
  <c r="R340" i="2" s="1"/>
  <c r="H340" i="2"/>
  <c r="C319" i="5"/>
  <c r="G319" i="5" s="1"/>
  <c r="U319" i="5"/>
  <c r="V319" i="5" s="1"/>
  <c r="E341" i="2" l="1"/>
  <c r="L341" i="2" s="1"/>
  <c r="P319" i="5"/>
  <c r="Q319" i="5" s="1"/>
  <c r="D320" i="5"/>
  <c r="K320" i="5" s="1"/>
  <c r="N341" i="2" l="1" a="1"/>
  <c r="N341" i="2" s="1"/>
  <c r="F341" i="2"/>
  <c r="M320" i="5" a="1"/>
  <c r="M320" i="5" s="1"/>
  <c r="R319" i="5" a="1"/>
  <c r="R319" i="5" s="1"/>
  <c r="H319" i="5"/>
  <c r="T341" i="2" l="1"/>
  <c r="O341" i="2"/>
  <c r="E320" i="5"/>
  <c r="L320" i="5" s="1"/>
  <c r="N320" i="5" a="1"/>
  <c r="N320" i="5" s="1"/>
  <c r="T320" i="5" s="1"/>
  <c r="F320" i="5"/>
  <c r="C341" i="2" l="1"/>
  <c r="G341" i="2" s="1"/>
  <c r="U341" i="2"/>
  <c r="V341" i="2" s="1"/>
  <c r="O320" i="5"/>
  <c r="U320" i="5"/>
  <c r="V320" i="5" s="1"/>
  <c r="C320" i="5"/>
  <c r="G320" i="5" s="1"/>
  <c r="P341" i="2" l="1"/>
  <c r="Q341" i="2" s="1"/>
  <c r="D342" i="2"/>
  <c r="K342" i="2" s="1"/>
  <c r="P320" i="5"/>
  <c r="Q320" i="5" s="1"/>
  <c r="D321" i="5"/>
  <c r="K321" i="5" s="1"/>
  <c r="M342" i="2" l="1" a="1"/>
  <c r="M342" i="2" s="1"/>
  <c r="R341" i="2" a="1"/>
  <c r="R341" i="2" s="1"/>
  <c r="H341" i="2"/>
  <c r="M321" i="5" a="1"/>
  <c r="M321" i="5" s="1"/>
  <c r="R320" i="5" a="1"/>
  <c r="R320" i="5" s="1"/>
  <c r="H320" i="5"/>
  <c r="E342" i="2" l="1"/>
  <c r="L342" i="2" s="1"/>
  <c r="E321" i="5"/>
  <c r="L321" i="5" s="1"/>
  <c r="N342" i="2" l="1" a="1"/>
  <c r="N342" i="2" s="1"/>
  <c r="F342" i="2"/>
  <c r="N321" i="5" a="1"/>
  <c r="N321" i="5" s="1"/>
  <c r="F321" i="5"/>
  <c r="T342" i="2" l="1"/>
  <c r="O342" i="2"/>
  <c r="T321" i="5"/>
  <c r="O321" i="5"/>
  <c r="C342" i="2" l="1"/>
  <c r="G342" i="2" s="1"/>
  <c r="U342" i="2"/>
  <c r="V342" i="2" s="1"/>
  <c r="C321" i="5"/>
  <c r="G321" i="5" s="1"/>
  <c r="D322" i="5" s="1"/>
  <c r="K322" i="5" s="1"/>
  <c r="U321" i="5"/>
  <c r="V321" i="5" s="1"/>
  <c r="P342" i="2" l="1"/>
  <c r="Q342" i="2" s="1"/>
  <c r="D343" i="2"/>
  <c r="K343" i="2" s="1"/>
  <c r="M322" i="5" a="1"/>
  <c r="M322" i="5" s="1"/>
  <c r="S322" i="5" s="1"/>
  <c r="P321" i="5"/>
  <c r="Q321" i="5" s="1"/>
  <c r="M343" i="2" l="1" a="1"/>
  <c r="M343" i="2" s="1"/>
  <c r="H342" i="2"/>
  <c r="R342" i="2" a="1"/>
  <c r="R342" i="2" s="1"/>
  <c r="E343" i="2" s="1"/>
  <c r="L343" i="2" s="1"/>
  <c r="H321" i="5"/>
  <c r="R321" i="5" a="1"/>
  <c r="R321" i="5" s="1"/>
  <c r="N343" i="2" l="1" a="1"/>
  <c r="N343" i="2" s="1"/>
  <c r="T343" i="2" s="1"/>
  <c r="F343" i="2"/>
  <c r="E322" i="5"/>
  <c r="L322" i="5" s="1"/>
  <c r="O343" i="2" l="1"/>
  <c r="C343" i="2"/>
  <c r="G343" i="2" s="1"/>
  <c r="U343" i="2"/>
  <c r="V343" i="2" s="1"/>
  <c r="N322" i="5" a="1"/>
  <c r="N322" i="5" s="1"/>
  <c r="F322" i="5"/>
  <c r="P343" i="2" l="1"/>
  <c r="Q343" i="2" s="1"/>
  <c r="D344" i="2"/>
  <c r="K344" i="2" s="1"/>
  <c r="O322" i="5"/>
  <c r="T322" i="5"/>
  <c r="R343" i="2" l="1" a="1"/>
  <c r="R343" i="2" s="1"/>
  <c r="H343" i="2"/>
  <c r="M344" i="2" a="1"/>
  <c r="M344" i="2" s="1"/>
  <c r="C322" i="5"/>
  <c r="G322" i="5" s="1"/>
  <c r="D323" i="5" s="1"/>
  <c r="K323" i="5" s="1"/>
  <c r="U322" i="5"/>
  <c r="V322" i="5" s="1"/>
  <c r="P322" i="5"/>
  <c r="Q322" i="5" s="1"/>
  <c r="E344" i="2" l="1"/>
  <c r="L344" i="2" s="1"/>
  <c r="R322" i="5" a="1"/>
  <c r="R322" i="5" s="1"/>
  <c r="H322" i="5"/>
  <c r="M323" i="5" a="1"/>
  <c r="M323" i="5" s="1"/>
  <c r="N344" i="2" l="1" a="1"/>
  <c r="N344" i="2" s="1"/>
  <c r="F344" i="2"/>
  <c r="E323" i="5"/>
  <c r="N323" i="5" s="1" a="1"/>
  <c r="N323" i="5" s="1"/>
  <c r="T344" i="2" l="1"/>
  <c r="O344" i="2"/>
  <c r="F323" i="5"/>
  <c r="L323" i="5"/>
  <c r="O323" i="5" s="1"/>
  <c r="T323" i="5"/>
  <c r="S373" i="2"/>
  <c r="U344" i="2" l="1"/>
  <c r="V344" i="2" s="1"/>
  <c r="C344" i="2"/>
  <c r="G344" i="2" s="1"/>
  <c r="C323" i="5"/>
  <c r="G323" i="5" s="1"/>
  <c r="U323" i="5"/>
  <c r="V323" i="5" s="1"/>
  <c r="P344" i="2" l="1"/>
  <c r="Q344" i="2" s="1"/>
  <c r="D345" i="2"/>
  <c r="K345" i="2" s="1"/>
  <c r="P323" i="5"/>
  <c r="Q323" i="5" s="1"/>
  <c r="D324" i="5"/>
  <c r="K324" i="5" s="1"/>
  <c r="M345" i="2" l="1" a="1"/>
  <c r="M345" i="2" s="1"/>
  <c r="H344" i="2"/>
  <c r="R344" i="2" a="1"/>
  <c r="R344" i="2" s="1"/>
  <c r="M324" i="5" a="1"/>
  <c r="M324" i="5" s="1"/>
  <c r="R323" i="5" a="1"/>
  <c r="R323" i="5" s="1"/>
  <c r="H323" i="5"/>
  <c r="E345" i="2" l="1"/>
  <c r="L345" i="2" s="1"/>
  <c r="E324" i="5"/>
  <c r="L324" i="5" s="1"/>
  <c r="N345" i="2" l="1" a="1"/>
  <c r="N345" i="2" s="1"/>
  <c r="F345" i="2"/>
  <c r="N324" i="5" a="1"/>
  <c r="N324" i="5" s="1"/>
  <c r="F324" i="5"/>
  <c r="S374" i="2"/>
  <c r="O345" i="2" l="1"/>
  <c r="T345" i="2"/>
  <c r="O324" i="5"/>
  <c r="T324" i="5"/>
  <c r="C345" i="2" l="1"/>
  <c r="G345" i="2" s="1"/>
  <c r="U345" i="2"/>
  <c r="V345" i="2" s="1"/>
  <c r="C324" i="5"/>
  <c r="G324" i="5" s="1"/>
  <c r="U324" i="5"/>
  <c r="V324" i="5" s="1"/>
  <c r="P345" i="2" l="1"/>
  <c r="Q345" i="2" s="1"/>
  <c r="D346" i="2"/>
  <c r="K346" i="2" s="1"/>
  <c r="P324" i="5"/>
  <c r="Q324" i="5" s="1"/>
  <c r="D325" i="5"/>
  <c r="K325" i="5" s="1"/>
  <c r="M346" i="2" l="1" a="1"/>
  <c r="M346" i="2" s="1"/>
  <c r="R345" i="2" a="1"/>
  <c r="R345" i="2" s="1"/>
  <c r="E346" i="2" s="1"/>
  <c r="L346" i="2" s="1"/>
  <c r="H345" i="2"/>
  <c r="M325" i="5" a="1"/>
  <c r="M325" i="5" s="1"/>
  <c r="R324" i="5" a="1"/>
  <c r="R324" i="5" s="1"/>
  <c r="H324" i="5"/>
  <c r="N346" i="2" l="1" a="1"/>
  <c r="N346" i="2" s="1"/>
  <c r="F346" i="2"/>
  <c r="E325" i="5"/>
  <c r="L325" i="5" s="1"/>
  <c r="O346" i="2" l="1"/>
  <c r="T346" i="2"/>
  <c r="N325" i="5" a="1"/>
  <c r="N325" i="5" s="1"/>
  <c r="F325" i="5"/>
  <c r="U346" i="2" l="1"/>
  <c r="V346" i="2" s="1"/>
  <c r="C346" i="2"/>
  <c r="G346" i="2" s="1"/>
  <c r="T325" i="5"/>
  <c r="O325" i="5"/>
  <c r="P346" i="2" l="1"/>
  <c r="Q346" i="2" s="1"/>
  <c r="D347" i="2"/>
  <c r="C325" i="5"/>
  <c r="G325" i="5" s="1"/>
  <c r="U325" i="5"/>
  <c r="V325" i="5" s="1"/>
  <c r="M347" i="2" l="1" a="1"/>
  <c r="M347" i="2" s="1"/>
  <c r="R346" i="2" a="1"/>
  <c r="R346" i="2" s="1"/>
  <c r="H346" i="2"/>
  <c r="P325" i="5"/>
  <c r="Q325" i="5" s="1"/>
  <c r="D326" i="5"/>
  <c r="K326" i="5" s="1"/>
  <c r="E347" i="2" l="1"/>
  <c r="S347" i="2"/>
  <c r="M326" i="5" a="1"/>
  <c r="M326" i="5" s="1"/>
  <c r="H325" i="5"/>
  <c r="R325" i="5" a="1"/>
  <c r="R325" i="5" s="1"/>
  <c r="N347" i="2" l="1" a="1"/>
  <c r="N347" i="2" s="1"/>
  <c r="F347" i="2"/>
  <c r="E326" i="5"/>
  <c r="L326" i="5" s="1"/>
  <c r="T347" i="2" l="1"/>
  <c r="O347" i="2"/>
  <c r="N326" i="5" a="1"/>
  <c r="N326" i="5" s="1"/>
  <c r="F326" i="5"/>
  <c r="C347" i="2" l="1"/>
  <c r="G347" i="2" s="1"/>
  <c r="U347" i="2"/>
  <c r="V347" i="2" s="1"/>
  <c r="T326" i="5"/>
  <c r="O326" i="5"/>
  <c r="P347" i="2" l="1"/>
  <c r="Q347" i="2" s="1"/>
  <c r="D348" i="2"/>
  <c r="K348" i="2" s="1"/>
  <c r="C326" i="5"/>
  <c r="G326" i="5" s="1"/>
  <c r="D327" i="5" s="1"/>
  <c r="K327" i="5" s="1"/>
  <c r="U326" i="5"/>
  <c r="V326" i="5" s="1"/>
  <c r="M348" i="2" l="1" a="1"/>
  <c r="M348" i="2" s="1"/>
  <c r="H347" i="2"/>
  <c r="R347" i="2" a="1"/>
  <c r="R347" i="2" s="1"/>
  <c r="M327" i="5" a="1"/>
  <c r="M327" i="5" s="1"/>
  <c r="P326" i="5"/>
  <c r="Q326" i="5" s="1"/>
  <c r="E348" i="2" l="1"/>
  <c r="L348" i="2" s="1"/>
  <c r="H326" i="5"/>
  <c r="R326" i="5" a="1"/>
  <c r="R326" i="5" s="1"/>
  <c r="N348" i="2" l="1" a="1"/>
  <c r="N348" i="2" s="1"/>
  <c r="F348" i="2"/>
  <c r="E327" i="5"/>
  <c r="T348" i="2" l="1"/>
  <c r="O348" i="2"/>
  <c r="L327" i="5"/>
  <c r="N327" i="5" a="1"/>
  <c r="N327" i="5" s="1"/>
  <c r="F327" i="5"/>
  <c r="C348" i="2" l="1"/>
  <c r="G348" i="2" s="1"/>
  <c r="U348" i="2"/>
  <c r="V348" i="2" s="1"/>
  <c r="T327" i="5"/>
  <c r="O327" i="5"/>
  <c r="P348" i="2" l="1"/>
  <c r="Q348" i="2" s="1"/>
  <c r="D349" i="2"/>
  <c r="K349" i="2" s="1"/>
  <c r="C327" i="5"/>
  <c r="G327" i="5" s="1"/>
  <c r="U327" i="5"/>
  <c r="V327" i="5" s="1"/>
  <c r="M349" i="2" l="1" a="1"/>
  <c r="M349" i="2" s="1"/>
  <c r="R348" i="2" a="1"/>
  <c r="R348" i="2" s="1"/>
  <c r="H348" i="2"/>
  <c r="P327" i="5"/>
  <c r="Q327" i="5" s="1"/>
  <c r="D328" i="5"/>
  <c r="K328" i="5" s="1"/>
  <c r="E349" i="2" l="1"/>
  <c r="L349" i="2" s="1"/>
  <c r="M328" i="5" a="1"/>
  <c r="M328" i="5" s="1"/>
  <c r="R327" i="5" a="1"/>
  <c r="R327" i="5" s="1"/>
  <c r="H327" i="5"/>
  <c r="N349" i="2" l="1" a="1"/>
  <c r="N349" i="2" s="1"/>
  <c r="F349" i="2"/>
  <c r="E328" i="5"/>
  <c r="L328" i="5" s="1"/>
  <c r="T349" i="2" l="1"/>
  <c r="O349" i="2"/>
  <c r="N328" i="5" a="1"/>
  <c r="N328" i="5" s="1"/>
  <c r="F328" i="5"/>
  <c r="C349" i="2" l="1"/>
  <c r="G349" i="2" s="1"/>
  <c r="U349" i="2"/>
  <c r="V349" i="2" s="1"/>
  <c r="O328" i="5"/>
  <c r="T328" i="5"/>
  <c r="P349" i="2" l="1"/>
  <c r="Q349" i="2" s="1"/>
  <c r="D350" i="2"/>
  <c r="K350" i="2" s="1"/>
  <c r="C328" i="5"/>
  <c r="G328" i="5" s="1"/>
  <c r="D329" i="5" s="1"/>
  <c r="K329" i="5" s="1"/>
  <c r="U328" i="5"/>
  <c r="V328" i="5" s="1"/>
  <c r="P328" i="5"/>
  <c r="Q328" i="5" s="1"/>
  <c r="M350" i="2" l="1" a="1"/>
  <c r="M350" i="2" s="1"/>
  <c r="H349" i="2"/>
  <c r="R349" i="2" a="1"/>
  <c r="R349" i="2" s="1"/>
  <c r="R328" i="5" a="1"/>
  <c r="R328" i="5" s="1"/>
  <c r="H328" i="5"/>
  <c r="M329" i="5" a="1"/>
  <c r="M329" i="5" s="1"/>
  <c r="E350" i="2" l="1"/>
  <c r="L350" i="2" s="1"/>
  <c r="E329" i="5"/>
  <c r="L329" i="5" s="1"/>
  <c r="S329" i="5"/>
  <c r="N329" i="5" a="1"/>
  <c r="N329" i="5" s="1"/>
  <c r="T329" i="5" s="1"/>
  <c r="C329" i="5" s="1"/>
  <c r="G329" i="5" s="1"/>
  <c r="F329" i="5"/>
  <c r="N350" i="2" l="1" a="1"/>
  <c r="N350" i="2" s="1"/>
  <c r="F350" i="2"/>
  <c r="D330" i="5"/>
  <c r="K330" i="5" s="1"/>
  <c r="O329" i="5"/>
  <c r="U329" i="5"/>
  <c r="V329" i="5" s="1"/>
  <c r="T350" i="2" l="1"/>
  <c r="O350" i="2"/>
  <c r="M330" i="5" a="1"/>
  <c r="M330" i="5" s="1"/>
  <c r="P329" i="5"/>
  <c r="Q329" i="5" s="1"/>
  <c r="S380" i="2"/>
  <c r="U350" i="2" l="1"/>
  <c r="V350" i="2" s="1"/>
  <c r="C350" i="2"/>
  <c r="G350" i="2" s="1"/>
  <c r="R329" i="5" a="1"/>
  <c r="R329" i="5" s="1"/>
  <c r="H329" i="5"/>
  <c r="P350" i="2" l="1"/>
  <c r="Q350" i="2" s="1"/>
  <c r="D351" i="2"/>
  <c r="K351" i="2" s="1"/>
  <c r="E330" i="5"/>
  <c r="L330" i="5" s="1"/>
  <c r="F330" i="5"/>
  <c r="N330" i="5" l="1" a="1"/>
  <c r="N330" i="5" s="1"/>
  <c r="O330" i="5" s="1"/>
  <c r="M351" i="2" a="1"/>
  <c r="M351" i="2" s="1"/>
  <c r="R350" i="2" a="1"/>
  <c r="R350" i="2" s="1"/>
  <c r="H350" i="2"/>
  <c r="T330" i="5"/>
  <c r="E351" i="2" l="1"/>
  <c r="L351" i="2" s="1"/>
  <c r="F351" i="2"/>
  <c r="C330" i="5"/>
  <c r="G330" i="5" s="1"/>
  <c r="U330" i="5"/>
  <c r="V330" i="5" s="1"/>
  <c r="N351" i="2" l="1" a="1"/>
  <c r="N351" i="2" s="1"/>
  <c r="T351" i="2" s="1"/>
  <c r="U351" i="2" s="1"/>
  <c r="V351" i="2" s="1"/>
  <c r="P330" i="5"/>
  <c r="Q330" i="5" s="1"/>
  <c r="D331" i="5"/>
  <c r="K331" i="5" s="1"/>
  <c r="C351" i="2" l="1"/>
  <c r="G351" i="2" s="1"/>
  <c r="O351" i="2"/>
  <c r="P351" i="2" s="1"/>
  <c r="Q351" i="2" s="1"/>
  <c r="D352" i="2"/>
  <c r="K352" i="2" s="1"/>
  <c r="M331" i="5" a="1"/>
  <c r="M331" i="5" s="1"/>
  <c r="R330" i="5" a="1"/>
  <c r="R330" i="5" s="1"/>
  <c r="H330" i="5"/>
  <c r="M352" i="2" l="1" a="1"/>
  <c r="M352" i="2" s="1"/>
  <c r="H351" i="2"/>
  <c r="R351" i="2" a="1"/>
  <c r="R351" i="2" s="1"/>
  <c r="E331" i="5"/>
  <c r="L331" i="5" s="1"/>
  <c r="E352" i="2" l="1"/>
  <c r="L352" i="2" s="1"/>
  <c r="N331" i="5" a="1"/>
  <c r="N331" i="5" s="1"/>
  <c r="F331" i="5"/>
  <c r="N352" i="2" l="1" a="1"/>
  <c r="N352" i="2" s="1"/>
  <c r="F352" i="2"/>
  <c r="T331" i="5"/>
  <c r="O331" i="5"/>
  <c r="O352" i="2" l="1"/>
  <c r="T352" i="2"/>
  <c r="C331" i="5"/>
  <c r="G331" i="5" s="1"/>
  <c r="U331" i="5"/>
  <c r="V331" i="5" s="1"/>
  <c r="C352" i="2" l="1"/>
  <c r="G352" i="2" s="1"/>
  <c r="U352" i="2"/>
  <c r="V352" i="2" s="1"/>
  <c r="P331" i="5"/>
  <c r="Q331" i="5" s="1"/>
  <c r="D332" i="5"/>
  <c r="K332" i="5" s="1"/>
  <c r="P352" i="2" l="1"/>
  <c r="Q352" i="2" s="1"/>
  <c r="D353" i="2"/>
  <c r="K353" i="2" s="1"/>
  <c r="R331" i="5" a="1"/>
  <c r="R331" i="5" s="1"/>
  <c r="H331" i="5"/>
  <c r="M332" i="5" a="1"/>
  <c r="M332" i="5" s="1"/>
  <c r="M353" i="2" l="1" a="1"/>
  <c r="M353" i="2" s="1"/>
  <c r="H352" i="2"/>
  <c r="R352" i="2" a="1"/>
  <c r="R352" i="2" s="1"/>
  <c r="E332" i="5"/>
  <c r="L332" i="5" s="1"/>
  <c r="E353" i="2" l="1"/>
  <c r="L353" i="2" s="1"/>
  <c r="N332" i="5" a="1"/>
  <c r="N332" i="5" s="1"/>
  <c r="F332" i="5"/>
  <c r="N353" i="2" l="1" a="1"/>
  <c r="N353" i="2" s="1"/>
  <c r="F353" i="2"/>
  <c r="T332" i="5"/>
  <c r="O332" i="5"/>
  <c r="O353" i="2" l="1"/>
  <c r="T353" i="2"/>
  <c r="C332" i="5"/>
  <c r="G332" i="5" s="1"/>
  <c r="U332" i="5"/>
  <c r="V332" i="5" s="1"/>
  <c r="U353" i="2" l="1"/>
  <c r="V353" i="2" s="1"/>
  <c r="C353" i="2"/>
  <c r="G353" i="2" s="1"/>
  <c r="P332" i="5"/>
  <c r="Q332" i="5" s="1"/>
  <c r="D333" i="5"/>
  <c r="K333" i="5" s="1"/>
  <c r="P353" i="2" l="1"/>
  <c r="Q353" i="2" s="1"/>
  <c r="D354" i="2"/>
  <c r="H332" i="5"/>
  <c r="R332" i="5" a="1"/>
  <c r="R332" i="5" s="1"/>
  <c r="M333" i="5" a="1"/>
  <c r="M333" i="5" s="1"/>
  <c r="M354" i="2" l="1" a="1"/>
  <c r="M354" i="2" s="1"/>
  <c r="H353" i="2"/>
  <c r="R353" i="2" a="1"/>
  <c r="R353" i="2" s="1"/>
  <c r="E333" i="5"/>
  <c r="L333" i="5" s="1"/>
  <c r="E354" i="2" l="1"/>
  <c r="S354" i="2"/>
  <c r="N333" i="5" a="1"/>
  <c r="N333" i="5" s="1"/>
  <c r="F333" i="5"/>
  <c r="N354" i="2" l="1" a="1"/>
  <c r="N354" i="2" s="1"/>
  <c r="F354" i="2"/>
  <c r="T333" i="5"/>
  <c r="O333" i="5"/>
  <c r="T354" i="2" l="1"/>
  <c r="O354" i="2"/>
  <c r="C333" i="5"/>
  <c r="G333" i="5" s="1"/>
  <c r="U333" i="5"/>
  <c r="V333" i="5" s="1"/>
  <c r="C354" i="2" l="1"/>
  <c r="G354" i="2" s="1"/>
  <c r="U354" i="2"/>
  <c r="V354" i="2" s="1"/>
  <c r="P333" i="5"/>
  <c r="Q333" i="5" s="1"/>
  <c r="D334" i="5"/>
  <c r="K334" i="5" s="1"/>
  <c r="P354" i="2" l="1"/>
  <c r="Q354" i="2" s="1"/>
  <c r="D355" i="2"/>
  <c r="K355" i="2" s="1"/>
  <c r="M334" i="5" a="1"/>
  <c r="M334" i="5" s="1"/>
  <c r="H333" i="5"/>
  <c r="R333" i="5" a="1"/>
  <c r="R333" i="5" s="1"/>
  <c r="M355" i="2" l="1" a="1"/>
  <c r="M355" i="2" s="1"/>
  <c r="R354" i="2" a="1"/>
  <c r="R354" i="2" s="1"/>
  <c r="H354" i="2"/>
  <c r="E334" i="5"/>
  <c r="L334" i="5" s="1"/>
  <c r="E355" i="2" l="1"/>
  <c r="L355" i="2" s="1"/>
  <c r="N334" i="5" a="1"/>
  <c r="N334" i="5" s="1"/>
  <c r="F334" i="5"/>
  <c r="N355" i="2" l="1" a="1"/>
  <c r="N355" i="2" s="1"/>
  <c r="F355" i="2"/>
  <c r="O334" i="5"/>
  <c r="T334" i="5"/>
  <c r="T355" i="2" l="1"/>
  <c r="O355" i="2"/>
  <c r="C334" i="5"/>
  <c r="G334" i="5" s="1"/>
  <c r="U334" i="5"/>
  <c r="V334" i="5" s="1"/>
  <c r="U355" i="2" l="1"/>
  <c r="V355" i="2" s="1"/>
  <c r="C355" i="2"/>
  <c r="G355" i="2" s="1"/>
  <c r="P334" i="5"/>
  <c r="Q334" i="5" s="1"/>
  <c r="D335" i="5"/>
  <c r="K335" i="5" s="1"/>
  <c r="P355" i="2" l="1"/>
  <c r="Q355" i="2" s="1"/>
  <c r="D356" i="2"/>
  <c r="K356" i="2" s="1"/>
  <c r="M335" i="5" a="1"/>
  <c r="M335" i="5" s="1"/>
  <c r="R334" i="5" a="1"/>
  <c r="R334" i="5" s="1"/>
  <c r="H334" i="5"/>
  <c r="M356" i="2" l="1" a="1"/>
  <c r="M356" i="2" s="1"/>
  <c r="R355" i="2" a="1"/>
  <c r="R355" i="2" s="1"/>
  <c r="H355" i="2"/>
  <c r="E335" i="5"/>
  <c r="L335" i="5" s="1"/>
  <c r="E356" i="2" l="1"/>
  <c r="L356" i="2" s="1"/>
  <c r="N335" i="5" a="1"/>
  <c r="N335" i="5" s="1"/>
  <c r="F335" i="5"/>
  <c r="N356" i="2" l="1" a="1"/>
  <c r="N356" i="2" s="1"/>
  <c r="F356" i="2"/>
  <c r="T335" i="5"/>
  <c r="O335" i="5"/>
  <c r="T356" i="2" l="1"/>
  <c r="O356" i="2"/>
  <c r="U335" i="5"/>
  <c r="V335" i="5" s="1"/>
  <c r="C335" i="5"/>
  <c r="G335" i="5" s="1"/>
  <c r="D336" i="5" s="1"/>
  <c r="K336" i="5" s="1"/>
  <c r="U356" i="2" l="1"/>
  <c r="V356" i="2" s="1"/>
  <c r="C356" i="2"/>
  <c r="G356" i="2" s="1"/>
  <c r="M336" i="5" a="1"/>
  <c r="M336" i="5" s="1"/>
  <c r="S336" i="5" s="1"/>
  <c r="P335" i="5"/>
  <c r="Q335" i="5" s="1"/>
  <c r="P356" i="2" l="1"/>
  <c r="Q356" i="2" s="1"/>
  <c r="D357" i="2"/>
  <c r="K357" i="2" s="1"/>
  <c r="R335" i="5" a="1"/>
  <c r="R335" i="5" s="1"/>
  <c r="H335" i="5"/>
  <c r="M357" i="2" l="1" a="1"/>
  <c r="M357" i="2" s="1"/>
  <c r="R356" i="2" a="1"/>
  <c r="R356" i="2" s="1"/>
  <c r="H356" i="2"/>
  <c r="E336" i="5"/>
  <c r="L336" i="5" s="1"/>
  <c r="E357" i="2" l="1"/>
  <c r="L357" i="2" s="1"/>
  <c r="N336" i="5" a="1"/>
  <c r="N336" i="5" s="1"/>
  <c r="F336" i="5"/>
  <c r="N357" i="2" l="1" a="1"/>
  <c r="N357" i="2" s="1"/>
  <c r="F357" i="2"/>
  <c r="O336" i="5"/>
  <c r="T336" i="5"/>
  <c r="T357" i="2" l="1"/>
  <c r="O357" i="2"/>
  <c r="C336" i="5"/>
  <c r="G336" i="5" s="1"/>
  <c r="D337" i="5" s="1"/>
  <c r="K337" i="5" s="1"/>
  <c r="U336" i="5"/>
  <c r="V336" i="5" s="1"/>
  <c r="P336" i="5" l="1"/>
  <c r="Q336" i="5" s="1"/>
  <c r="U357" i="2"/>
  <c r="V357" i="2" s="1"/>
  <c r="C357" i="2"/>
  <c r="G357" i="2" s="1"/>
  <c r="H336" i="5"/>
  <c r="R336" i="5" a="1"/>
  <c r="R336" i="5" s="1"/>
  <c r="M337" i="5" a="1"/>
  <c r="M337" i="5" s="1"/>
  <c r="P357" i="2" l="1"/>
  <c r="Q357" i="2" s="1"/>
  <c r="D358" i="2"/>
  <c r="K358" i="2" s="1"/>
  <c r="E337" i="5"/>
  <c r="L337" i="5" s="1"/>
  <c r="M358" i="2" l="1" a="1"/>
  <c r="M358" i="2" s="1"/>
  <c r="R357" i="2" a="1"/>
  <c r="R357" i="2" s="1"/>
  <c r="H357" i="2"/>
  <c r="N337" i="5" a="1"/>
  <c r="N337" i="5" s="1"/>
  <c r="F337" i="5"/>
  <c r="E358" i="2" l="1"/>
  <c r="L358" i="2" s="1"/>
  <c r="T337" i="5"/>
  <c r="O337" i="5"/>
  <c r="N358" i="2" l="1" a="1"/>
  <c r="N358" i="2" s="1"/>
  <c r="F358" i="2"/>
  <c r="C337" i="5"/>
  <c r="G337" i="5" s="1"/>
  <c r="U337" i="5"/>
  <c r="V337" i="5" s="1"/>
  <c r="T358" i="2" l="1"/>
  <c r="O358" i="2"/>
  <c r="P337" i="5"/>
  <c r="Q337" i="5" s="1"/>
  <c r="D338" i="5"/>
  <c r="K338" i="5" s="1"/>
  <c r="C358" i="2" l="1"/>
  <c r="G358" i="2" s="1"/>
  <c r="U358" i="2"/>
  <c r="V358" i="2" s="1"/>
  <c r="M338" i="5" a="1"/>
  <c r="M338" i="5" s="1"/>
  <c r="R337" i="5" a="1"/>
  <c r="R337" i="5" s="1"/>
  <c r="H337" i="5"/>
  <c r="P358" i="2" l="1"/>
  <c r="Q358" i="2" s="1"/>
  <c r="D359" i="2"/>
  <c r="K359" i="2" s="1"/>
  <c r="E338" i="5"/>
  <c r="L338" i="5" s="1"/>
  <c r="M359" i="2" l="1" a="1"/>
  <c r="M359" i="2" s="1"/>
  <c r="R358" i="2" a="1"/>
  <c r="R358" i="2" s="1"/>
  <c r="H358" i="2"/>
  <c r="N338" i="5" a="1"/>
  <c r="N338" i="5" s="1"/>
  <c r="F338" i="5"/>
  <c r="E359" i="2" l="1"/>
  <c r="L359" i="2" s="1"/>
  <c r="T338" i="5"/>
  <c r="O338" i="5"/>
  <c r="N359" i="2" l="1" a="1"/>
  <c r="N359" i="2" s="1"/>
  <c r="F359" i="2"/>
  <c r="C338" i="5"/>
  <c r="G338" i="5" s="1"/>
  <c r="D339" i="5" s="1"/>
  <c r="K339" i="5" s="1"/>
  <c r="U338" i="5"/>
  <c r="V338" i="5" s="1"/>
  <c r="O359" i="2" l="1"/>
  <c r="T359" i="2"/>
  <c r="M339" i="5" a="1"/>
  <c r="M339" i="5" s="1"/>
  <c r="P338" i="5"/>
  <c r="Q338" i="5" s="1"/>
  <c r="C359" i="2" l="1"/>
  <c r="G359" i="2" s="1"/>
  <c r="U359" i="2"/>
  <c r="V359" i="2" s="1"/>
  <c r="H338" i="5"/>
  <c r="R338" i="5" a="1"/>
  <c r="R338" i="5" s="1"/>
  <c r="P359" i="2" l="1"/>
  <c r="Q359" i="2" s="1"/>
  <c r="D360" i="2"/>
  <c r="K360" i="2" s="1"/>
  <c r="E339" i="5"/>
  <c r="L339" i="5" s="1"/>
  <c r="M360" i="2" l="1" a="1"/>
  <c r="M360" i="2" s="1"/>
  <c r="R359" i="2" a="1"/>
  <c r="R359" i="2" s="1"/>
  <c r="H359" i="2"/>
  <c r="N339" i="5" a="1"/>
  <c r="N339" i="5" s="1"/>
  <c r="F339" i="5"/>
  <c r="E360" i="2" l="1"/>
  <c r="L360" i="2" s="1"/>
  <c r="N360" i="2" a="1"/>
  <c r="N360" i="2" s="1"/>
  <c r="F360" i="2"/>
  <c r="O339" i="5"/>
  <c r="T339" i="5"/>
  <c r="O360" i="2" l="1"/>
  <c r="T360" i="2"/>
  <c r="C339" i="5"/>
  <c r="G339" i="5" s="1"/>
  <c r="U339" i="5"/>
  <c r="V339" i="5" s="1"/>
  <c r="C360" i="2" l="1"/>
  <c r="G360" i="2" s="1"/>
  <c r="U360" i="2"/>
  <c r="V360" i="2" s="1"/>
  <c r="P339" i="5"/>
  <c r="Q339" i="5" s="1"/>
  <c r="D340" i="5"/>
  <c r="K340" i="5" s="1"/>
  <c r="P360" i="2" l="1"/>
  <c r="Q360" i="2" s="1"/>
  <c r="D361" i="2"/>
  <c r="M340" i="5" a="1"/>
  <c r="M340" i="5" s="1"/>
  <c r="H339" i="5"/>
  <c r="R339" i="5" a="1"/>
  <c r="R339" i="5" s="1"/>
  <c r="M361" i="2" l="1" a="1"/>
  <c r="M361" i="2" s="1"/>
  <c r="H360" i="2"/>
  <c r="R360" i="2" a="1"/>
  <c r="R360" i="2" s="1"/>
  <c r="E340" i="5"/>
  <c r="L340" i="5" s="1"/>
  <c r="E361" i="2" l="1"/>
  <c r="S361" i="2"/>
  <c r="N340" i="5" a="1"/>
  <c r="N340" i="5" s="1"/>
  <c r="F340" i="5"/>
  <c r="N361" i="2" l="1" a="1"/>
  <c r="N361" i="2" s="1"/>
  <c r="F361" i="2"/>
  <c r="T340" i="5"/>
  <c r="O340" i="5"/>
  <c r="T361" i="2" l="1"/>
  <c r="O361" i="2"/>
  <c r="C340" i="5"/>
  <c r="G340" i="5" s="1"/>
  <c r="D341" i="5" s="1"/>
  <c r="K341" i="5" s="1"/>
  <c r="U340" i="5"/>
  <c r="V340" i="5" s="1"/>
  <c r="C361" i="2" l="1"/>
  <c r="G361" i="2" s="1"/>
  <c r="U361" i="2"/>
  <c r="V361" i="2" s="1"/>
  <c r="P340" i="5"/>
  <c r="Q340" i="5" s="1"/>
  <c r="M341" i="5" a="1"/>
  <c r="M341" i="5" s="1"/>
  <c r="R340" i="5" a="1"/>
  <c r="R340" i="5" s="1"/>
  <c r="H340" i="5"/>
  <c r="P361" i="2" l="1"/>
  <c r="Q361" i="2" s="1"/>
  <c r="D362" i="2"/>
  <c r="K362" i="2" s="1"/>
  <c r="E341" i="5"/>
  <c r="L341" i="5" s="1"/>
  <c r="M362" i="2" l="1" a="1"/>
  <c r="M362" i="2" s="1"/>
  <c r="R361" i="2" a="1"/>
  <c r="R361" i="2" s="1"/>
  <c r="H361" i="2"/>
  <c r="N341" i="5" a="1"/>
  <c r="N341" i="5" s="1"/>
  <c r="F341" i="5"/>
  <c r="E362" i="2" l="1"/>
  <c r="L362" i="2" s="1"/>
  <c r="O341" i="5"/>
  <c r="T341" i="5"/>
  <c r="N362" i="2" l="1" a="1"/>
  <c r="N362" i="2" s="1"/>
  <c r="F362" i="2"/>
  <c r="C341" i="5"/>
  <c r="G341" i="5" s="1"/>
  <c r="U341" i="5"/>
  <c r="V341" i="5" s="1"/>
  <c r="T362" i="2" l="1"/>
  <c r="O362" i="2"/>
  <c r="P341" i="5"/>
  <c r="Q341" i="5" s="1"/>
  <c r="D342" i="5"/>
  <c r="K342" i="5" s="1"/>
  <c r="C362" i="2" l="1"/>
  <c r="G362" i="2" s="1"/>
  <c r="U362" i="2"/>
  <c r="V362" i="2" s="1"/>
  <c r="M342" i="5" a="1"/>
  <c r="M342" i="5" s="1"/>
  <c r="H341" i="5"/>
  <c r="R341" i="5" a="1"/>
  <c r="R341" i="5" s="1"/>
  <c r="P362" i="2" l="1"/>
  <c r="Q362" i="2" s="1"/>
  <c r="D363" i="2"/>
  <c r="K363" i="2" s="1"/>
  <c r="E342" i="5"/>
  <c r="L342" i="5" s="1"/>
  <c r="M363" i="2" l="1" a="1"/>
  <c r="M363" i="2" s="1"/>
  <c r="H362" i="2"/>
  <c r="R362" i="2" a="1"/>
  <c r="R362" i="2" s="1"/>
  <c r="N342" i="5" a="1"/>
  <c r="N342" i="5" s="1"/>
  <c r="F342" i="5"/>
  <c r="E363" i="2" l="1"/>
  <c r="L363" i="2" s="1"/>
  <c r="O342" i="5"/>
  <c r="T342" i="5"/>
  <c r="N363" i="2" l="1" a="1"/>
  <c r="N363" i="2" s="1"/>
  <c r="F363" i="2"/>
  <c r="C342" i="5"/>
  <c r="G342" i="5" s="1"/>
  <c r="D343" i="5" s="1"/>
  <c r="K343" i="5" s="1"/>
  <c r="U342" i="5"/>
  <c r="V342" i="5" s="1"/>
  <c r="P342" i="5"/>
  <c r="Q342" i="5" s="1"/>
  <c r="T363" i="2" l="1"/>
  <c r="O363" i="2"/>
  <c r="R342" i="5" a="1"/>
  <c r="R342" i="5" s="1"/>
  <c r="H342" i="5"/>
  <c r="M343" i="5" a="1"/>
  <c r="M343" i="5" s="1"/>
  <c r="E343" i="5" l="1"/>
  <c r="F343" i="5" s="1"/>
  <c r="C363" i="2"/>
  <c r="G363" i="2" s="1"/>
  <c r="U363" i="2"/>
  <c r="V363" i="2" s="1"/>
  <c r="S343" i="5"/>
  <c r="L343" i="5"/>
  <c r="N343" i="5" a="1"/>
  <c r="N343" i="5" s="1"/>
  <c r="T343" i="5" s="1"/>
  <c r="C343" i="5" s="1"/>
  <c r="G343" i="5" s="1"/>
  <c r="P363" i="2" l="1"/>
  <c r="Q363" i="2" s="1"/>
  <c r="D364" i="2"/>
  <c r="K364" i="2" s="1"/>
  <c r="D344" i="5"/>
  <c r="K344" i="5" s="1"/>
  <c r="O343" i="5"/>
  <c r="P343" i="5" s="1"/>
  <c r="Q343" i="5" s="1"/>
  <c r="U343" i="5"/>
  <c r="V343" i="5" s="1"/>
  <c r="M364" i="2" l="1" a="1"/>
  <c r="M364" i="2" s="1"/>
  <c r="H363" i="2"/>
  <c r="R363" i="2" a="1"/>
  <c r="R363" i="2" s="1"/>
  <c r="M344" i="5" a="1"/>
  <c r="M344" i="5" s="1"/>
  <c r="H343" i="5"/>
  <c r="R343" i="5" a="1"/>
  <c r="R343" i="5" s="1"/>
  <c r="E364" i="2" l="1"/>
  <c r="L364" i="2" s="1"/>
  <c r="E344" i="5"/>
  <c r="L344" i="5" s="1"/>
  <c r="N364" i="2" l="1" a="1"/>
  <c r="N364" i="2" s="1"/>
  <c r="F364" i="2"/>
  <c r="N344" i="5" a="1"/>
  <c r="N344" i="5" s="1"/>
  <c r="F344" i="5"/>
  <c r="T364" i="2" l="1"/>
  <c r="O364" i="2"/>
  <c r="O344" i="5"/>
  <c r="T344" i="5"/>
  <c r="C364" i="2" l="1"/>
  <c r="G364" i="2" s="1"/>
  <c r="U364" i="2"/>
  <c r="V364" i="2" s="1"/>
  <c r="C344" i="5"/>
  <c r="G344" i="5" s="1"/>
  <c r="U344" i="5"/>
  <c r="V344" i="5" s="1"/>
  <c r="P364" i="2" l="1"/>
  <c r="Q364" i="2" s="1"/>
  <c r="D365" i="2"/>
  <c r="K365" i="2" s="1"/>
  <c r="P344" i="5"/>
  <c r="Q344" i="5" s="1"/>
  <c r="D345" i="5"/>
  <c r="K345" i="5" s="1"/>
  <c r="M365" i="2" l="1" a="1"/>
  <c r="M365" i="2" s="1"/>
  <c r="R364" i="2" a="1"/>
  <c r="R364" i="2" s="1"/>
  <c r="H364" i="2"/>
  <c r="M345" i="5" a="1"/>
  <c r="M345" i="5" s="1"/>
  <c r="R344" i="5" a="1"/>
  <c r="R344" i="5" s="1"/>
  <c r="H344" i="5"/>
  <c r="E365" i="2" l="1"/>
  <c r="L365" i="2" s="1"/>
  <c r="E345" i="5"/>
  <c r="L345" i="5" s="1"/>
  <c r="N365" i="2" l="1" a="1"/>
  <c r="N365" i="2" s="1"/>
  <c r="F365" i="2"/>
  <c r="N345" i="5" a="1"/>
  <c r="N345" i="5" s="1"/>
  <c r="F345" i="5"/>
  <c r="T365" i="2" l="1"/>
  <c r="O365" i="2"/>
  <c r="T345" i="5"/>
  <c r="O345" i="5"/>
  <c r="U365" i="2" l="1"/>
  <c r="V365" i="2" s="1"/>
  <c r="C365" i="2"/>
  <c r="G365" i="2" s="1"/>
  <c r="C345" i="5"/>
  <c r="G345" i="5" s="1"/>
  <c r="U345" i="5"/>
  <c r="V345" i="5" s="1"/>
  <c r="P365" i="2" l="1"/>
  <c r="Q365" i="2" s="1"/>
  <c r="D366" i="2"/>
  <c r="K366" i="2" s="1"/>
  <c r="P345" i="5"/>
  <c r="Q345" i="5" s="1"/>
  <c r="D346" i="5"/>
  <c r="K346" i="5" s="1"/>
  <c r="M366" i="2" l="1" a="1"/>
  <c r="M366" i="2" s="1"/>
  <c r="R365" i="2" a="1"/>
  <c r="R365" i="2" s="1"/>
  <c r="H365" i="2"/>
  <c r="R345" i="5" a="1"/>
  <c r="R345" i="5" s="1"/>
  <c r="H345" i="5"/>
  <c r="M346" i="5" a="1"/>
  <c r="M346" i="5" s="1"/>
  <c r="E366" i="2" l="1"/>
  <c r="F366" i="2" s="1"/>
  <c r="E346" i="5"/>
  <c r="L346" i="5" s="1"/>
  <c r="N366" i="2" l="1" a="1"/>
  <c r="N366" i="2" s="1"/>
  <c r="L366" i="2"/>
  <c r="T366" i="2"/>
  <c r="C366" i="2" s="1"/>
  <c r="G366" i="2" s="1"/>
  <c r="N346" i="5" a="1"/>
  <c r="N346" i="5" s="1"/>
  <c r="F346" i="5"/>
  <c r="U366" i="2" l="1"/>
  <c r="V366" i="2" s="1"/>
  <c r="O366" i="2"/>
  <c r="P366" i="2" s="1"/>
  <c r="Q366" i="2" s="1"/>
  <c r="D367" i="2"/>
  <c r="K367" i="2" s="1"/>
  <c r="T346" i="5"/>
  <c r="O346" i="5"/>
  <c r="M367" i="2" l="1" a="1"/>
  <c r="M367" i="2" s="1"/>
  <c r="R366" i="2" a="1"/>
  <c r="R366" i="2" s="1"/>
  <c r="H366" i="2"/>
  <c r="C346" i="5"/>
  <c r="G346" i="5" s="1"/>
  <c r="U346" i="5"/>
  <c r="V346" i="5" s="1"/>
  <c r="E367" i="2" l="1"/>
  <c r="L367" i="2" s="1"/>
  <c r="S367" i="2"/>
  <c r="P346" i="5"/>
  <c r="Q346" i="5" s="1"/>
  <c r="D347" i="5"/>
  <c r="K347" i="5" s="1"/>
  <c r="N367" i="2" l="1" a="1"/>
  <c r="N367" i="2" s="1"/>
  <c r="F367" i="2"/>
  <c r="M347" i="5" a="1"/>
  <c r="M347" i="5" s="1"/>
  <c r="H346" i="5"/>
  <c r="R346" i="5" a="1"/>
  <c r="R346" i="5" s="1"/>
  <c r="T367" i="2" l="1"/>
  <c r="O367" i="2"/>
  <c r="E347" i="5"/>
  <c r="L347" i="5" s="1"/>
  <c r="N347" i="5" a="1"/>
  <c r="N347" i="5" s="1"/>
  <c r="F347" i="5"/>
  <c r="C367" i="2" l="1"/>
  <c r="G367" i="2" s="1"/>
  <c r="D368" i="2" s="1"/>
  <c r="U367" i="2"/>
  <c r="V367" i="2" s="1"/>
  <c r="P367" i="2"/>
  <c r="Q367" i="2" s="1"/>
  <c r="O347" i="5"/>
  <c r="T347" i="5"/>
  <c r="R367" i="2" l="1" a="1"/>
  <c r="R367" i="2" s="1"/>
  <c r="H367" i="2"/>
  <c r="M368" i="2" a="1"/>
  <c r="M368" i="2" s="1"/>
  <c r="C347" i="5"/>
  <c r="G347" i="5" s="1"/>
  <c r="U347" i="5"/>
  <c r="V347" i="5" s="1"/>
  <c r="S368" i="2" l="1"/>
  <c r="E368" i="2"/>
  <c r="P347" i="5"/>
  <c r="Q347" i="5" s="1"/>
  <c r="D348" i="5"/>
  <c r="K348" i="5" s="1"/>
  <c r="N368" i="2" l="1" a="1"/>
  <c r="N368" i="2" s="1"/>
  <c r="F368" i="2"/>
  <c r="M348" i="5" a="1"/>
  <c r="M348" i="5" s="1"/>
  <c r="R347" i="5" a="1"/>
  <c r="R347" i="5" s="1"/>
  <c r="H347" i="5"/>
  <c r="T368" i="2" l="1"/>
  <c r="O368" i="2"/>
  <c r="E348" i="5"/>
  <c r="L348" i="5" s="1"/>
  <c r="C368" i="2" l="1"/>
  <c r="G368" i="2" s="1"/>
  <c r="U368" i="2"/>
  <c r="V368" i="2" s="1"/>
  <c r="N348" i="5" a="1"/>
  <c r="N348" i="5" s="1"/>
  <c r="F348" i="5"/>
  <c r="P368" i="2" l="1"/>
  <c r="Q368" i="2" s="1"/>
  <c r="D369" i="2"/>
  <c r="K369" i="2" s="1"/>
  <c r="O348" i="5"/>
  <c r="T348" i="5"/>
  <c r="M369" i="2" l="1" a="1"/>
  <c r="M369" i="2" s="1"/>
  <c r="H368" i="2"/>
  <c r="R368" i="2" a="1"/>
  <c r="R368" i="2" s="1"/>
  <c r="C348" i="5"/>
  <c r="G348" i="5" s="1"/>
  <c r="U348" i="5"/>
  <c r="V348" i="5" s="1"/>
  <c r="E369" i="2" l="1"/>
  <c r="L369" i="2" s="1"/>
  <c r="P348" i="5"/>
  <c r="Q348" i="5" s="1"/>
  <c r="D349" i="5"/>
  <c r="K349" i="5" s="1"/>
  <c r="N369" i="2" l="1" a="1"/>
  <c r="N369" i="2" s="1"/>
  <c r="F369" i="2"/>
  <c r="M349" i="5" a="1"/>
  <c r="M349" i="5" s="1"/>
  <c r="H348" i="5"/>
  <c r="R348" i="5" a="1"/>
  <c r="R348" i="5" s="1"/>
  <c r="T369" i="2" l="1"/>
  <c r="O369" i="2"/>
  <c r="E349" i="5"/>
  <c r="L349" i="5" s="1"/>
  <c r="C369" i="2" l="1"/>
  <c r="G369" i="2" s="1"/>
  <c r="U369" i="2"/>
  <c r="V369" i="2" s="1"/>
  <c r="N349" i="5" a="1"/>
  <c r="N349" i="5" s="1"/>
  <c r="F349" i="5"/>
  <c r="P369" i="2" l="1"/>
  <c r="Q369" i="2" s="1"/>
  <c r="D370" i="2"/>
  <c r="K370" i="2" s="1"/>
  <c r="T349" i="5"/>
  <c r="O349" i="5"/>
  <c r="M370" i="2" l="1" a="1"/>
  <c r="M370" i="2" s="1"/>
  <c r="R369" i="2" a="1"/>
  <c r="R369" i="2" s="1"/>
  <c r="H369" i="2"/>
  <c r="C349" i="5"/>
  <c r="G349" i="5" s="1"/>
  <c r="D350" i="5" s="1"/>
  <c r="K350" i="5" s="1"/>
  <c r="U349" i="5"/>
  <c r="V349" i="5" s="1"/>
  <c r="E370" i="2" l="1"/>
  <c r="L370" i="2" s="1"/>
  <c r="M350" i="5" a="1"/>
  <c r="M350" i="5" s="1"/>
  <c r="S350" i="5" s="1"/>
  <c r="P349" i="5"/>
  <c r="Q349" i="5" s="1"/>
  <c r="N370" i="2" l="1" a="1"/>
  <c r="N370" i="2" s="1"/>
  <c r="F370" i="2"/>
  <c r="R349" i="5" a="1"/>
  <c r="R349" i="5" s="1"/>
  <c r="H349" i="5"/>
  <c r="T370" i="2" l="1"/>
  <c r="O370" i="2"/>
  <c r="E350" i="5"/>
  <c r="L350" i="5" s="1"/>
  <c r="C370" i="2" l="1"/>
  <c r="G370" i="2" s="1"/>
  <c r="U370" i="2"/>
  <c r="V370" i="2" s="1"/>
  <c r="N350" i="5" a="1"/>
  <c r="N350" i="5" s="1"/>
  <c r="F350" i="5"/>
  <c r="P370" i="2" l="1"/>
  <c r="Q370" i="2" s="1"/>
  <c r="D371" i="2"/>
  <c r="K371" i="2" s="1"/>
  <c r="O350" i="5"/>
  <c r="T350" i="5"/>
  <c r="M371" i="2" l="1" a="1"/>
  <c r="M371" i="2" s="1"/>
  <c r="R370" i="2" a="1"/>
  <c r="R370" i="2" s="1"/>
  <c r="H370" i="2"/>
  <c r="C350" i="5"/>
  <c r="G350" i="5" s="1"/>
  <c r="U350" i="5"/>
  <c r="V350" i="5" s="1"/>
  <c r="E371" i="2" l="1"/>
  <c r="L371" i="2" s="1"/>
  <c r="P350" i="5"/>
  <c r="Q350" i="5" s="1"/>
  <c r="D351" i="5"/>
  <c r="K351" i="5" s="1"/>
  <c r="N371" i="2" l="1" a="1"/>
  <c r="N371" i="2" s="1"/>
  <c r="F371" i="2"/>
  <c r="M351" i="5" a="1"/>
  <c r="M351" i="5" s="1"/>
  <c r="R350" i="5" a="1"/>
  <c r="R350" i="5" s="1"/>
  <c r="H350" i="5"/>
  <c r="T371" i="2" l="1"/>
  <c r="O371" i="2"/>
  <c r="E351" i="5"/>
  <c r="L351" i="5" s="1"/>
  <c r="C371" i="2" l="1"/>
  <c r="G371" i="2" s="1"/>
  <c r="U371" i="2"/>
  <c r="V371" i="2" s="1"/>
  <c r="N351" i="5" a="1"/>
  <c r="N351" i="5" s="1"/>
  <c r="F351" i="5"/>
  <c r="P371" i="2" l="1"/>
  <c r="Q371" i="2" s="1"/>
  <c r="D372" i="2"/>
  <c r="K372" i="2" s="1"/>
  <c r="T351" i="5"/>
  <c r="O351" i="5"/>
  <c r="M372" i="2" l="1" a="1"/>
  <c r="M372" i="2" s="1"/>
  <c r="H371" i="2"/>
  <c r="R371" i="2" a="1"/>
  <c r="R371" i="2" s="1"/>
  <c r="C351" i="5"/>
  <c r="G351" i="5" s="1"/>
  <c r="U351" i="5"/>
  <c r="V351" i="5" s="1"/>
  <c r="E372" i="2" l="1"/>
  <c r="L372" i="2" s="1"/>
  <c r="P351" i="5"/>
  <c r="Q351" i="5" s="1"/>
  <c r="D352" i="5"/>
  <c r="K352" i="5" s="1"/>
  <c r="N372" i="2" l="1" a="1"/>
  <c r="N372" i="2" s="1"/>
  <c r="F372" i="2"/>
  <c r="M352" i="5" a="1"/>
  <c r="M352" i="5" s="1"/>
  <c r="R351" i="5" a="1"/>
  <c r="R351" i="5" s="1"/>
  <c r="H351" i="5"/>
  <c r="T372" i="2" l="1"/>
  <c r="O372" i="2"/>
  <c r="E352" i="5"/>
  <c r="L352" i="5" s="1"/>
  <c r="C372" i="2" l="1"/>
  <c r="G372" i="2" s="1"/>
  <c r="U372" i="2"/>
  <c r="V372" i="2" s="1"/>
  <c r="N352" i="5" a="1"/>
  <c r="N352" i="5" s="1"/>
  <c r="F352" i="5"/>
  <c r="P372" i="2" l="1"/>
  <c r="Q372" i="2" s="1"/>
  <c r="D373" i="2"/>
  <c r="K373" i="2" s="1"/>
  <c r="O352" i="5"/>
  <c r="T352" i="5"/>
  <c r="M373" i="2" l="1" a="1"/>
  <c r="M373" i="2" s="1"/>
  <c r="R372" i="2" a="1"/>
  <c r="R372" i="2" s="1"/>
  <c r="H372" i="2"/>
  <c r="C352" i="5"/>
  <c r="G352" i="5" s="1"/>
  <c r="U352" i="5"/>
  <c r="V352" i="5" s="1"/>
  <c r="E373" i="2" l="1"/>
  <c r="L373" i="2" s="1"/>
  <c r="P352" i="5"/>
  <c r="Q352" i="5" s="1"/>
  <c r="D353" i="5"/>
  <c r="K353" i="5" s="1"/>
  <c r="N373" i="2" l="1" a="1"/>
  <c r="N373" i="2" s="1"/>
  <c r="F373" i="2"/>
  <c r="M353" i="5" a="1"/>
  <c r="M353" i="5" s="1"/>
  <c r="H352" i="5"/>
  <c r="R352" i="5" a="1"/>
  <c r="R352" i="5" s="1"/>
  <c r="O373" i="2" l="1"/>
  <c r="T373" i="2"/>
  <c r="E353" i="5"/>
  <c r="L353" i="5" s="1"/>
  <c r="C373" i="2" l="1"/>
  <c r="G373" i="2" s="1"/>
  <c r="D374" i="2" s="1"/>
  <c r="K374" i="2" s="1"/>
  <c r="U373" i="2"/>
  <c r="V373" i="2" s="1"/>
  <c r="P373" i="2"/>
  <c r="Q373" i="2" s="1"/>
  <c r="N353" i="5" a="1"/>
  <c r="N353" i="5" s="1"/>
  <c r="F353" i="5"/>
  <c r="H373" i="2" l="1"/>
  <c r="R373" i="2" a="1"/>
  <c r="R373" i="2" s="1"/>
  <c r="M374" i="2" a="1"/>
  <c r="M374" i="2" s="1"/>
  <c r="O353" i="5"/>
  <c r="T353" i="5"/>
  <c r="E374" i="2" l="1"/>
  <c r="L374" i="2" s="1"/>
  <c r="C353" i="5"/>
  <c r="G353" i="5" s="1"/>
  <c r="U353" i="5"/>
  <c r="V353" i="5" s="1"/>
  <c r="N374" i="2" l="1" a="1"/>
  <c r="N374" i="2" s="1"/>
  <c r="F374" i="2"/>
  <c r="P353" i="5"/>
  <c r="Q353" i="5" s="1"/>
  <c r="D354" i="5"/>
  <c r="K354" i="5" s="1"/>
  <c r="O374" i="2" l="1"/>
  <c r="T374" i="2"/>
  <c r="M354" i="5" a="1"/>
  <c r="M354" i="5" s="1"/>
  <c r="R353" i="5" a="1"/>
  <c r="R353" i="5" s="1"/>
  <c r="H353" i="5"/>
  <c r="C374" i="2" l="1"/>
  <c r="G374" i="2" s="1"/>
  <c r="U374" i="2"/>
  <c r="V374" i="2" s="1"/>
  <c r="E354" i="5"/>
  <c r="L354" i="5" s="1"/>
  <c r="P374" i="2" l="1"/>
  <c r="Q374" i="2" s="1"/>
  <c r="D375" i="2"/>
  <c r="N354" i="5" a="1"/>
  <c r="N354" i="5" s="1"/>
  <c r="F354" i="5"/>
  <c r="M375" i="2" l="1" a="1"/>
  <c r="M375" i="2" s="1"/>
  <c r="R374" i="2" a="1"/>
  <c r="R374" i="2" s="1"/>
  <c r="H374" i="2"/>
  <c r="T354" i="5"/>
  <c r="O354" i="5"/>
  <c r="E375" i="2" l="1"/>
  <c r="S375" i="2"/>
  <c r="C354" i="5"/>
  <c r="G354" i="5" s="1"/>
  <c r="U354" i="5"/>
  <c r="V354" i="5" s="1"/>
  <c r="F375" i="2" l="1"/>
  <c r="N375" i="2" a="1"/>
  <c r="N375" i="2" s="1"/>
  <c r="P354" i="5"/>
  <c r="Q354" i="5" s="1"/>
  <c r="D355" i="5"/>
  <c r="K355" i="5" s="1"/>
  <c r="T375" i="2" l="1"/>
  <c r="O375" i="2"/>
  <c r="M355" i="5" a="1"/>
  <c r="M355" i="5" s="1"/>
  <c r="H354" i="5"/>
  <c r="R354" i="5" a="1"/>
  <c r="R354" i="5" s="1"/>
  <c r="C375" i="2" l="1"/>
  <c r="G375" i="2" s="1"/>
  <c r="D376" i="2" s="1"/>
  <c r="K376" i="2" s="1"/>
  <c r="U375" i="2"/>
  <c r="V375" i="2" s="1"/>
  <c r="E355" i="5"/>
  <c r="L355" i="5" s="1"/>
  <c r="M376" i="2" l="1" a="1"/>
  <c r="M376" i="2" s="1"/>
  <c r="P375" i="2"/>
  <c r="Q375" i="2" s="1"/>
  <c r="N355" i="5" a="1"/>
  <c r="N355" i="5" s="1"/>
  <c r="F355" i="5"/>
  <c r="R375" i="2" l="1" a="1"/>
  <c r="R375" i="2" s="1"/>
  <c r="H375" i="2"/>
  <c r="T355" i="5"/>
  <c r="O355" i="5"/>
  <c r="E376" i="2" l="1"/>
  <c r="C355" i="5"/>
  <c r="G355" i="5" s="1"/>
  <c r="U355" i="5"/>
  <c r="V355" i="5" s="1"/>
  <c r="L376" i="2" l="1"/>
  <c r="N376" i="2" a="1"/>
  <c r="N376" i="2" s="1"/>
  <c r="F376" i="2"/>
  <c r="P355" i="5"/>
  <c r="Q355" i="5" s="1"/>
  <c r="D356" i="5"/>
  <c r="K356" i="5" s="1"/>
  <c r="T376" i="2" l="1"/>
  <c r="O376" i="2"/>
  <c r="M356" i="5" a="1"/>
  <c r="M356" i="5" s="1"/>
  <c r="H355" i="5"/>
  <c r="R355" i="5" a="1"/>
  <c r="R355" i="5" s="1"/>
  <c r="C376" i="2" l="1"/>
  <c r="G376" i="2" s="1"/>
  <c r="U376" i="2"/>
  <c r="V376" i="2" s="1"/>
  <c r="E356" i="5"/>
  <c r="L356" i="5" s="1"/>
  <c r="D377" i="2" l="1"/>
  <c r="K377" i="2" s="1"/>
  <c r="P376" i="2"/>
  <c r="Q376" i="2" s="1"/>
  <c r="N356" i="5" a="1"/>
  <c r="N356" i="5" s="1"/>
  <c r="F356" i="5"/>
  <c r="H376" i="2" l="1"/>
  <c r="R376" i="2" a="1"/>
  <c r="R376" i="2" s="1"/>
  <c r="E377" i="2" s="1"/>
  <c r="L377" i="2" s="1"/>
  <c r="M377" i="2" a="1"/>
  <c r="M377" i="2" s="1"/>
  <c r="O356" i="5"/>
  <c r="T356" i="5"/>
  <c r="N377" i="2" l="1" a="1"/>
  <c r="N377" i="2" s="1"/>
  <c r="T377" i="2" s="1"/>
  <c r="F377" i="2"/>
  <c r="C356" i="5"/>
  <c r="G356" i="5" s="1"/>
  <c r="D357" i="5" s="1"/>
  <c r="K357" i="5" s="1"/>
  <c r="U356" i="5"/>
  <c r="V356" i="5" s="1"/>
  <c r="O377" i="2" l="1"/>
  <c r="P356" i="5"/>
  <c r="Q356" i="5" s="1"/>
  <c r="C377" i="2"/>
  <c r="G377" i="2" s="1"/>
  <c r="D378" i="2" s="1"/>
  <c r="K378" i="2" s="1"/>
  <c r="U377" i="2"/>
  <c r="V377" i="2" s="1"/>
  <c r="H356" i="5"/>
  <c r="R356" i="5" a="1"/>
  <c r="R356" i="5" s="1"/>
  <c r="M357" i="5" a="1"/>
  <c r="M357" i="5" s="1"/>
  <c r="S357" i="5" s="1"/>
  <c r="M378" i="2" l="1" a="1"/>
  <c r="M378" i="2" s="1"/>
  <c r="P377" i="2"/>
  <c r="Q377" i="2" s="1"/>
  <c r="E357" i="5"/>
  <c r="L357" i="5" s="1"/>
  <c r="R377" i="2" l="1" a="1"/>
  <c r="R377" i="2" s="1"/>
  <c r="H377" i="2"/>
  <c r="N357" i="5" a="1"/>
  <c r="N357" i="5" s="1"/>
  <c r="F357" i="5"/>
  <c r="E378" i="2" l="1"/>
  <c r="O357" i="5"/>
  <c r="T357" i="5"/>
  <c r="L378" i="2" l="1"/>
  <c r="N378" i="2" a="1"/>
  <c r="N378" i="2" s="1"/>
  <c r="F378" i="2"/>
  <c r="C357" i="5"/>
  <c r="G357" i="5" s="1"/>
  <c r="U357" i="5"/>
  <c r="V357" i="5" s="1"/>
  <c r="T378" i="2" l="1"/>
  <c r="O378" i="2"/>
  <c r="P357" i="5"/>
  <c r="Q357" i="5" s="1"/>
  <c r="D358" i="5"/>
  <c r="K358" i="5" s="1"/>
  <c r="C378" i="2" l="1"/>
  <c r="G378" i="2" s="1"/>
  <c r="U378" i="2"/>
  <c r="V378" i="2" s="1"/>
  <c r="M358" i="5" a="1"/>
  <c r="M358" i="5" s="1"/>
  <c r="R357" i="5" a="1"/>
  <c r="R357" i="5" s="1"/>
  <c r="H357" i="5"/>
  <c r="P378" i="2" l="1"/>
  <c r="Q378" i="2" s="1"/>
  <c r="D379" i="2"/>
  <c r="K379" i="2" s="1"/>
  <c r="E358" i="5"/>
  <c r="L358" i="5" s="1"/>
  <c r="M379" i="2" l="1" a="1"/>
  <c r="M379" i="2" s="1"/>
  <c r="R378" i="2" a="1"/>
  <c r="R378" i="2" s="1"/>
  <c r="H378" i="2"/>
  <c r="N358" i="5" a="1"/>
  <c r="N358" i="5" s="1"/>
  <c r="F358" i="5"/>
  <c r="E379" i="2" l="1"/>
  <c r="T358" i="5"/>
  <c r="O358" i="5"/>
  <c r="L379" i="2" l="1"/>
  <c r="N379" i="2" a="1"/>
  <c r="N379" i="2" s="1"/>
  <c r="F379" i="2"/>
  <c r="C358" i="5"/>
  <c r="G358" i="5" s="1"/>
  <c r="U358" i="5"/>
  <c r="V358" i="5" s="1"/>
  <c r="O379" i="2" l="1"/>
  <c r="T379" i="2"/>
  <c r="P358" i="5"/>
  <c r="Q358" i="5" s="1"/>
  <c r="D359" i="5"/>
  <c r="K359" i="5" s="1"/>
  <c r="C379" i="2" l="1"/>
  <c r="G379" i="2" s="1"/>
  <c r="U379" i="2"/>
  <c r="V379" i="2" s="1"/>
  <c r="M359" i="5" a="1"/>
  <c r="M359" i="5" s="1"/>
  <c r="H358" i="5"/>
  <c r="R358" i="5" a="1"/>
  <c r="R358" i="5" s="1"/>
  <c r="P379" i="2" l="1"/>
  <c r="Q379" i="2" s="1"/>
  <c r="D380" i="2"/>
  <c r="K380" i="2" s="1"/>
  <c r="E359" i="5"/>
  <c r="L359" i="5" s="1"/>
  <c r="M380" i="2" l="1" a="1"/>
  <c r="M380" i="2" s="1"/>
  <c r="R379" i="2" a="1"/>
  <c r="R379" i="2" s="1"/>
  <c r="H379" i="2"/>
  <c r="N359" i="5" a="1"/>
  <c r="N359" i="5" s="1"/>
  <c r="F359" i="5"/>
  <c r="E380" i="2" l="1"/>
  <c r="L380" i="2" s="1"/>
  <c r="N380" i="2" a="1"/>
  <c r="N380" i="2" s="1"/>
  <c r="T380" i="2" s="1"/>
  <c r="F380" i="2"/>
  <c r="O359" i="5"/>
  <c r="T359" i="5"/>
  <c r="O380" i="2" l="1"/>
  <c r="C380" i="2"/>
  <c r="G380" i="2" s="1"/>
  <c r="U380" i="2"/>
  <c r="V380" i="2" s="1"/>
  <c r="C359" i="5"/>
  <c r="G359" i="5" s="1"/>
  <c r="U359" i="5"/>
  <c r="V359" i="5" s="1"/>
  <c r="P380" i="2" l="1"/>
  <c r="Q380" i="2" s="1"/>
  <c r="D381" i="2"/>
  <c r="K381" i="2" s="1"/>
  <c r="P359" i="5"/>
  <c r="Q359" i="5" s="1"/>
  <c r="D360" i="5"/>
  <c r="K360" i="5" s="1"/>
  <c r="M381" i="2" l="1" a="1"/>
  <c r="M381" i="2" s="1"/>
  <c r="S381" i="2" s="1"/>
  <c r="R380" i="2" a="1"/>
  <c r="R380" i="2" s="1"/>
  <c r="H380" i="2"/>
  <c r="M360" i="5" a="1"/>
  <c r="M360" i="5" s="1"/>
  <c r="H359" i="5"/>
  <c r="R359" i="5" a="1"/>
  <c r="R359" i="5" s="1"/>
  <c r="E381" i="2" l="1"/>
  <c r="L381" i="2" s="1"/>
  <c r="E360" i="5"/>
  <c r="L360" i="5" s="1"/>
  <c r="N381" i="2" l="1" a="1"/>
  <c r="N381" i="2" s="1"/>
  <c r="O381" i="2" s="1"/>
  <c r="F381" i="2"/>
  <c r="T381" i="2"/>
  <c r="N360" i="5" a="1"/>
  <c r="N360" i="5" s="1"/>
  <c r="F360" i="5"/>
  <c r="C381" i="2" l="1"/>
  <c r="G381" i="2" s="1"/>
  <c r="D382" i="2" s="1"/>
  <c r="U381" i="2"/>
  <c r="V381" i="2" s="1"/>
  <c r="T360" i="5"/>
  <c r="O360" i="5"/>
  <c r="P381" i="2" l="1"/>
  <c r="Q381" i="2" s="1"/>
  <c r="H381" i="2" s="1"/>
  <c r="M382" i="2" a="1"/>
  <c r="M382" i="2" s="1"/>
  <c r="C360" i="5"/>
  <c r="G360" i="5" s="1"/>
  <c r="U360" i="5"/>
  <c r="V360" i="5" s="1"/>
  <c r="R381" i="2" l="1" a="1"/>
  <c r="R381" i="2" s="1"/>
  <c r="E382" i="2" s="1"/>
  <c r="S382" i="2"/>
  <c r="P360" i="5"/>
  <c r="Q360" i="5" s="1"/>
  <c r="D361" i="5"/>
  <c r="K361" i="5" s="1"/>
  <c r="N382" i="2" l="1" a="1"/>
  <c r="N382" i="2" s="1"/>
  <c r="F382" i="2"/>
  <c r="M361" i="5" a="1"/>
  <c r="M361" i="5" s="1"/>
  <c r="R360" i="5" a="1"/>
  <c r="R360" i="5" s="1"/>
  <c r="H360" i="5"/>
  <c r="T382" i="2" l="1"/>
  <c r="O382" i="2"/>
  <c r="E361" i="5"/>
  <c r="L361" i="5" s="1"/>
  <c r="C382" i="2" l="1"/>
  <c r="G382" i="2" s="1"/>
  <c r="U382" i="2"/>
  <c r="V382" i="2" s="1"/>
  <c r="N361" i="5" a="1"/>
  <c r="N361" i="5" s="1"/>
  <c r="F361" i="5"/>
  <c r="P382" i="2" l="1"/>
  <c r="Q382" i="2" s="1"/>
  <c r="D383" i="2"/>
  <c r="K383" i="2" s="1"/>
  <c r="O361" i="5"/>
  <c r="T361" i="5"/>
  <c r="M383" i="2" l="1" a="1"/>
  <c r="M383" i="2" s="1"/>
  <c r="R382" i="2" a="1"/>
  <c r="R382" i="2" s="1"/>
  <c r="H382" i="2"/>
  <c r="C361" i="5"/>
  <c r="G361" i="5" s="1"/>
  <c r="U361" i="5"/>
  <c r="V361" i="5" s="1"/>
  <c r="E383" i="2" l="1"/>
  <c r="F383" i="2" s="1"/>
  <c r="P361" i="5"/>
  <c r="Q361" i="5" s="1"/>
  <c r="D362" i="5"/>
  <c r="K362" i="5" s="1"/>
  <c r="N383" i="2" l="1" a="1"/>
  <c r="N383" i="2" s="1"/>
  <c r="L383" i="2"/>
  <c r="M362" i="5" a="1"/>
  <c r="M362" i="5" s="1"/>
  <c r="R361" i="5" a="1"/>
  <c r="R361" i="5" s="1"/>
  <c r="H361" i="5"/>
  <c r="T383" i="2" l="1"/>
  <c r="O383" i="2"/>
  <c r="E362" i="5"/>
  <c r="L362" i="5" s="1"/>
  <c r="C383" i="2" l="1"/>
  <c r="G383" i="2" s="1"/>
  <c r="P383" i="2" s="1"/>
  <c r="Q383" i="2" s="1"/>
  <c r="U383" i="2"/>
  <c r="V383" i="2" s="1"/>
  <c r="N362" i="5" a="1"/>
  <c r="N362" i="5" s="1"/>
  <c r="F362" i="5"/>
  <c r="H383" i="2" l="1"/>
  <c r="R383" i="2" a="1"/>
  <c r="R383" i="2" s="1"/>
  <c r="T362" i="5"/>
  <c r="O362" i="5"/>
  <c r="C362" i="5" l="1"/>
  <c r="G362" i="5" s="1"/>
  <c r="U362" i="5"/>
  <c r="V362" i="5" s="1"/>
  <c r="P362" i="5" l="1"/>
  <c r="Q362" i="5" s="1"/>
  <c r="D363" i="5"/>
  <c r="K363" i="5" s="1"/>
  <c r="M363" i="5" l="1" a="1"/>
  <c r="M363" i="5" s="1"/>
  <c r="H362" i="5"/>
  <c r="R362" i="5" a="1"/>
  <c r="R362" i="5" s="1"/>
  <c r="E363" i="5" l="1"/>
  <c r="L363" i="5" s="1"/>
  <c r="N363" i="5" l="1" a="1"/>
  <c r="N363" i="5" s="1"/>
  <c r="F363" i="5"/>
  <c r="O363" i="5" l="1"/>
  <c r="T363" i="5"/>
  <c r="C363" i="5" l="1"/>
  <c r="G363" i="5" s="1"/>
  <c r="D364" i="5" s="1"/>
  <c r="K364" i="5" s="1"/>
  <c r="U363" i="5"/>
  <c r="V363" i="5" s="1"/>
  <c r="P363" i="5"/>
  <c r="Q363" i="5" s="1"/>
  <c r="R363" i="5" l="1" a="1"/>
  <c r="R363" i="5" s="1"/>
  <c r="H363" i="5"/>
  <c r="M364" i="5" a="1"/>
  <c r="M364" i="5" s="1"/>
  <c r="S364" i="5" s="1"/>
  <c r="E364" i="5" l="1"/>
  <c r="L364" i="5" s="1"/>
  <c r="N364" i="5" l="1" a="1"/>
  <c r="N364" i="5" s="1"/>
  <c r="F364" i="5"/>
  <c r="O364" i="5" l="1"/>
  <c r="T364" i="5"/>
  <c r="C364" i="5" l="1"/>
  <c r="G364" i="5" s="1"/>
  <c r="U364" i="5"/>
  <c r="V364" i="5" s="1"/>
  <c r="P364" i="5" l="1"/>
  <c r="Q364" i="5" s="1"/>
  <c r="D365" i="5"/>
  <c r="K365" i="5" s="1"/>
  <c r="M365" i="5" l="1" a="1"/>
  <c r="M365" i="5" s="1"/>
  <c r="R364" i="5" a="1"/>
  <c r="R364" i="5" s="1"/>
  <c r="H364" i="5"/>
  <c r="E365" i="5" l="1"/>
  <c r="L365" i="5" s="1"/>
  <c r="N365" i="5" l="1" a="1"/>
  <c r="N365" i="5" s="1"/>
  <c r="F365" i="5"/>
  <c r="T365" i="5" l="1"/>
  <c r="O365" i="5"/>
  <c r="C365" i="5" l="1"/>
  <c r="G365" i="5" s="1"/>
  <c r="U365" i="5"/>
  <c r="V365" i="5" s="1"/>
  <c r="P365" i="5" l="1"/>
  <c r="Q365" i="5" s="1"/>
  <c r="D366" i="5"/>
  <c r="K366" i="5" s="1"/>
  <c r="M366" i="5" l="1" a="1"/>
  <c r="M366" i="5" s="1"/>
  <c r="R365" i="5" a="1"/>
  <c r="R365" i="5" s="1"/>
  <c r="H365" i="5"/>
  <c r="E366" i="5" l="1"/>
  <c r="L366" i="5" s="1"/>
  <c r="N366" i="5" l="1" a="1"/>
  <c r="N366" i="5" s="1"/>
  <c r="F366" i="5"/>
  <c r="T366" i="5" l="1"/>
  <c r="O366" i="5"/>
  <c r="C366" i="5" l="1"/>
  <c r="G366" i="5" s="1"/>
  <c r="U366" i="5"/>
  <c r="V366" i="5" s="1"/>
  <c r="P366" i="5" l="1"/>
  <c r="Q366" i="5" s="1"/>
  <c r="D367" i="5"/>
  <c r="K367" i="5" s="1"/>
  <c r="M367" i="5" l="1" a="1"/>
  <c r="M367" i="5" s="1"/>
  <c r="H366" i="5"/>
  <c r="R366" i="5" a="1"/>
  <c r="R366" i="5" s="1"/>
  <c r="E367" i="5" l="1"/>
  <c r="L367" i="5" s="1"/>
  <c r="N367" i="5" l="1" a="1"/>
  <c r="N367" i="5" s="1"/>
  <c r="F367" i="5"/>
  <c r="T367" i="5" l="1"/>
  <c r="O367" i="5"/>
  <c r="C367" i="5" l="1"/>
  <c r="G367" i="5" s="1"/>
  <c r="D368" i="5" s="1"/>
  <c r="K368" i="5" s="1"/>
  <c r="U367" i="5"/>
  <c r="V367" i="5" s="1"/>
  <c r="M368" i="5" l="1" a="1"/>
  <c r="M368" i="5" s="1"/>
  <c r="P367" i="5"/>
  <c r="Q367" i="5" s="1"/>
  <c r="R367" i="5" l="1" a="1"/>
  <c r="R367" i="5" s="1"/>
  <c r="H367" i="5"/>
  <c r="E368" i="5" l="1"/>
  <c r="L368" i="5" s="1"/>
  <c r="F368" i="5" l="1"/>
  <c r="N368" i="5" a="1"/>
  <c r="N368" i="5" s="1"/>
  <c r="O368" i="5" s="1"/>
  <c r="T368" i="5" l="1"/>
  <c r="C368" i="5" s="1"/>
  <c r="G368" i="5" s="1"/>
  <c r="U368" i="5" l="1"/>
  <c r="V368" i="5" s="1"/>
  <c r="P368" i="5"/>
  <c r="Q368" i="5" s="1"/>
  <c r="D369" i="5"/>
  <c r="K369" i="5" s="1"/>
  <c r="M369" i="5" l="1" a="1"/>
  <c r="M369" i="5" s="1"/>
  <c r="R368" i="5" a="1"/>
  <c r="R368" i="5" s="1"/>
  <c r="H368" i="5"/>
  <c r="E369" i="5" l="1"/>
  <c r="L369" i="5" s="1"/>
  <c r="N369" i="5" l="1" a="1"/>
  <c r="N369" i="5" s="1"/>
  <c r="F369" i="5"/>
  <c r="T369" i="5" l="1"/>
  <c r="O369" i="5"/>
  <c r="C369" i="5" l="1"/>
  <c r="G369" i="5" s="1"/>
  <c r="D370" i="5" s="1"/>
  <c r="K370" i="5" s="1"/>
  <c r="U369" i="5"/>
  <c r="V369" i="5" s="1"/>
  <c r="M370" i="5" l="1" a="1"/>
  <c r="M370" i="5" s="1"/>
  <c r="P369" i="5"/>
  <c r="Q369" i="5" s="1"/>
  <c r="H369" i="5" l="1"/>
  <c r="R369" i="5" a="1"/>
  <c r="R369" i="5" s="1"/>
  <c r="E370" i="5" l="1"/>
  <c r="L370" i="5" s="1"/>
  <c r="N370" i="5" l="1" a="1"/>
  <c r="N370" i="5" s="1"/>
  <c r="F370" i="5"/>
  <c r="O370" i="5" l="1"/>
  <c r="T370" i="5"/>
  <c r="C370" i="5" l="1"/>
  <c r="G370" i="5" s="1"/>
  <c r="D371" i="5" s="1"/>
  <c r="K371" i="5" s="1"/>
  <c r="U370" i="5"/>
  <c r="V370" i="5" s="1"/>
  <c r="M371" i="5" l="1" a="1"/>
  <c r="M371" i="5" s="1"/>
  <c r="S371" i="5" s="1"/>
  <c r="P370" i="5"/>
  <c r="Q370" i="5" s="1"/>
  <c r="H370" i="5" l="1"/>
  <c r="R370" i="5" a="1"/>
  <c r="R370" i="5" s="1"/>
  <c r="E371" i="5" l="1"/>
  <c r="L371" i="5" s="1"/>
  <c r="N371" i="5" l="1" a="1"/>
  <c r="N371" i="5" s="1"/>
  <c r="F371" i="5"/>
  <c r="O371" i="5" l="1"/>
  <c r="T371" i="5"/>
  <c r="C371" i="5" l="1"/>
  <c r="G371" i="5" s="1"/>
  <c r="U371" i="5"/>
  <c r="V371" i="5" s="1"/>
  <c r="P371" i="5" l="1"/>
  <c r="Q371" i="5" s="1"/>
  <c r="D372" i="5"/>
  <c r="K372" i="5" s="1"/>
  <c r="M372" i="5" l="1" a="1"/>
  <c r="M372" i="5" s="1"/>
  <c r="R371" i="5" a="1"/>
  <c r="R371" i="5" s="1"/>
  <c r="H371" i="5"/>
  <c r="E372" i="5" l="1"/>
  <c r="L372" i="5" s="1"/>
  <c r="N372" i="5" l="1" a="1"/>
  <c r="N372" i="5" s="1"/>
  <c r="F372" i="5"/>
  <c r="O372" i="5" l="1"/>
  <c r="T372" i="5"/>
  <c r="C372" i="5" l="1"/>
  <c r="G372" i="5" s="1"/>
  <c r="P372" i="5" s="1"/>
  <c r="Q372" i="5" s="1"/>
  <c r="U372" i="5"/>
  <c r="V372" i="5" s="1"/>
  <c r="R372" i="5" l="1" a="1"/>
  <c r="R372" i="5" s="1"/>
  <c r="H37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<sst xmlns="http://schemas.openxmlformats.org/spreadsheetml/2006/main" count="106" uniqueCount="57">
  <si>
    <t>Author wallet address for donations:</t>
  </si>
  <si>
    <t>0x1856a3d64256269055218a4b0681db1b84f8c8c6</t>
  </si>
  <si>
    <t>If you found useful this spreadsheet I will appreciate a little contribution for the efforts made, in form of $STAKE airdrop or BNB or BUSD. Alternatively also $HFUEL or $DRIP airdrops are well accepted.</t>
  </si>
  <si>
    <t>Team wallet kickback and bonus from round robin are not considered, they can be edited manually in the deposit field</t>
  </si>
  <si>
    <t>Capped Payout and max payout not considered</t>
  </si>
  <si>
    <t>Since GFV reduction formula when NDV&lt;-33% is currently unknown,  GFV equals NFV when  ND&lt;-33%</t>
  </si>
  <si>
    <t>Whilst every effort is taken to avoid errors, the author cannot accept responsibility for the accuracy of any statement, extract or information contained within the spreadsheet. Do your own Research.</t>
  </si>
  <si>
    <t>The spreadsheet is not protected and formulas have not be hidden, if you find some errors don't hesitate to contact me in TG at @Jost_ITA</t>
  </si>
  <si>
    <t>Some formulas and useful Acronyms.</t>
  </si>
  <si>
    <t>Remember: When you compund, you are both claiming and depositing. Rebase compounds do not count towards your NERD, only Faucet compounds.</t>
  </si>
  <si>
    <t>Cells to be be edited are marked by light yellow color</t>
  </si>
  <si>
    <t>Intial Deposit</t>
  </si>
  <si>
    <t>Stake deposited as indicated in Stake web page (10% deposit tax to be included)</t>
  </si>
  <si>
    <t>Date Initial Deposit</t>
  </si>
  <si>
    <t>Action period (days)</t>
  </si>
  <si>
    <t>Time interval between actions (deposits, compound,claim); Day column will be updated accordingly; Anyway you can edit Day cells in case of not periodic actions</t>
  </si>
  <si>
    <t>Day</t>
  </si>
  <si>
    <t>Date</t>
  </si>
  <si>
    <t>Deposits  &amp; airdrops &amp; ref bonuses</t>
  </si>
  <si>
    <t>Faucet Available</t>
  </si>
  <si>
    <t>Rebase available</t>
  </si>
  <si>
    <t>Total available</t>
  </si>
  <si>
    <t>NFV</t>
  </si>
  <si>
    <t>GFV</t>
  </si>
  <si>
    <t xml:space="preserve">Faucet Noaction 2 Roll 1 Claim 0 </t>
  </si>
  <si>
    <t xml:space="preserve">Rebase Noaction 2 Roll 1 Claim 0 </t>
  </si>
  <si>
    <t>$STAKE Compound Faucet</t>
  </si>
  <si>
    <t>$STAKE Compound Rebase</t>
  </si>
  <si>
    <t>$STAKE Claim Faucet</t>
  </si>
  <si>
    <t>$STAKE Claim Rebase</t>
  </si>
  <si>
    <t>GC</t>
  </si>
  <si>
    <t>ND</t>
  </si>
  <si>
    <t>ND %</t>
  </si>
  <si>
    <t>Rebase daily interest</t>
  </si>
  <si>
    <t>Faucet $STAKE sold (after tax)</t>
  </si>
  <si>
    <t>Rebase $STAKE sold (after tax)</t>
  </si>
  <si>
    <t>Tot $STAKES sold after tax</t>
  </si>
  <si>
    <t>Cumulative $STAKE Sold</t>
  </si>
  <si>
    <t>Day 0</t>
  </si>
  <si>
    <t>Current deposit at Day 0</t>
  </si>
  <si>
    <t>Current GFV at Day 0</t>
  </si>
  <si>
    <t>Faucet Available at Day 0</t>
  </si>
  <si>
    <t>Rebase Available at Day 0</t>
  </si>
  <si>
    <t>"Claimed" in the $STAKE web page</t>
  </si>
  <si>
    <t>Gross Claim GC at Day 0</t>
  </si>
  <si>
    <t>Time interval between actions (deposits, compound,claim); Day column will be updated accordingly; Anyway you can manually edit Day cells in case of not periodic actions</t>
  </si>
  <si>
    <t>To copy address pls select cell E1 and click copy , or just send me a message in TG @Jost_ITA</t>
  </si>
  <si>
    <t>Faucet</t>
  </si>
  <si>
    <t>Rebase</t>
  </si>
  <si>
    <t>Day/Period</t>
  </si>
  <si>
    <t>STRATEGY MAKER TABLE</t>
  </si>
  <si>
    <t>Rev.1</t>
  </si>
  <si>
    <t xml:space="preserve"> "New Wallet Strategy maker" sheet added, where is possible to autofill the action fields (clai, roll, accumulate) automatically setting a week basis behaviour for each day for both faucet and rebase </t>
  </si>
  <si>
    <t>Plots added</t>
  </si>
  <si>
    <t>To fill with 0(claim),1(Roll), 2(do nothing, just accumulate). To simulate a week based startegy set action period 1 day</t>
  </si>
  <si>
    <t>Rev.2 dated 4th October 2022</t>
  </si>
  <si>
    <t>New rule for rolls integrated in the formulas, i.e. rolls have no more 5% tax (they are tax free). This in order to mitigate NERD decrease when only compounding.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</si>
</sst>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5"/>
        <bgColor theme="5"/>
      </patternFill>
    </fill>
    <fill>
      <patternFill patternType="solid">
        <fgColor rgb="FF8EAADB"/>
        <bgColor rgb="FF8EAADB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" fontId="0" fillId="5" borderId="0" xfId="0" applyNumberFormat="1" applyFill="1" applyProtection="1">
      <protection locked="0"/>
    </xf>
    <xf numFmtId="2" fontId="0" fillId="5" borderId="0" xfId="0" applyNumberFormat="1" applyFill="1" applyProtection="1">
      <protection locked="0"/>
    </xf>
    <xf numFmtId="0" fontId="2" fillId="2" borderId="1" xfId="0" applyFont="1" applyFill="1" applyBorder="1" applyProtection="1">
      <protection locked="0"/>
    </xf>
    <xf numFmtId="164" fontId="2" fillId="2" borderId="1" xfId="0" applyNumberFormat="1" applyFont="1" applyFill="1" applyBorder="1" applyProtection="1">
      <protection locked="0"/>
    </xf>
    <xf numFmtId="1" fontId="2" fillId="2" borderId="1" xfId="0" applyNumberFormat="1" applyFont="1" applyFill="1" applyBorder="1" applyProtection="1">
      <protection locked="0"/>
    </xf>
    <xf numFmtId="0" fontId="2" fillId="0" borderId="0" xfId="0" applyFont="1" applyProtection="1"/>
    <xf numFmtId="0" fontId="2" fillId="2" borderId="1" xfId="0" applyFont="1" applyFill="1" applyBorder="1" applyProtection="1"/>
    <xf numFmtId="0" fontId="0" fillId="0" borderId="0" xfId="0" applyFont="1" applyAlignment="1" applyProtection="1"/>
    <xf numFmtId="0" fontId="1" fillId="3" borderId="1" xfId="0" applyFont="1" applyFill="1" applyBorder="1" applyProtection="1"/>
    <xf numFmtId="0" fontId="2" fillId="3" borderId="1" xfId="0" applyFont="1" applyFill="1" applyBorder="1" applyProtection="1"/>
    <xf numFmtId="0" fontId="1" fillId="4" borderId="2" xfId="0" applyFont="1" applyFill="1" applyBorder="1" applyAlignment="1" applyProtection="1">
      <alignment wrapText="1"/>
    </xf>
    <xf numFmtId="0" fontId="1" fillId="4" borderId="3" xfId="0" applyFont="1" applyFill="1" applyBorder="1" applyAlignment="1" applyProtection="1">
      <alignment wrapText="1"/>
    </xf>
    <xf numFmtId="0" fontId="1" fillId="4" borderId="4" xfId="0" applyFont="1" applyFill="1" applyBorder="1" applyAlignment="1" applyProtection="1">
      <alignment wrapText="1"/>
    </xf>
    <xf numFmtId="0" fontId="2" fillId="0" borderId="0" xfId="0" applyFont="1" applyAlignment="1" applyProtection="1">
      <alignment wrapText="1"/>
    </xf>
    <xf numFmtId="1" fontId="0" fillId="0" borderId="0" xfId="0" applyNumberFormat="1" applyProtection="1"/>
    <xf numFmtId="165" fontId="0" fillId="0" borderId="0" xfId="0" applyNumberFormat="1" applyProtection="1"/>
    <xf numFmtId="2" fontId="0" fillId="0" borderId="0" xfId="0" applyNumberFormat="1" applyProtection="1"/>
    <xf numFmtId="9" fontId="0" fillId="0" borderId="0" xfId="0" applyNumberFormat="1" applyProtection="1"/>
    <xf numFmtId="10" fontId="0" fillId="0" borderId="0" xfId="0" applyNumberFormat="1" applyProtection="1"/>
    <xf numFmtId="164" fontId="2" fillId="0" borderId="0" xfId="0" applyNumberFormat="1" applyFont="1" applyProtection="1"/>
    <xf numFmtId="2" fontId="2" fillId="0" borderId="0" xfId="0" applyNumberFormat="1" applyFont="1" applyProtection="1"/>
    <xf numFmtId="9" fontId="2" fillId="0" borderId="0" xfId="0" applyNumberFormat="1" applyFont="1" applyProtection="1"/>
    <xf numFmtId="0" fontId="3" fillId="3" borderId="1" xfId="0" applyFont="1" applyFill="1" applyBorder="1" applyProtection="1"/>
    <xf numFmtId="0" fontId="5" fillId="0" borderId="0" xfId="0" applyFont="1"/>
    <xf numFmtId="0" fontId="5" fillId="0" borderId="0" xfId="0" applyFont="1" applyAlignment="1"/>
    <xf numFmtId="0" fontId="4" fillId="0" borderId="0" xfId="0" applyFont="1" applyProtection="1"/>
    <xf numFmtId="3" fontId="2" fillId="2" borderId="1" xfId="0" applyNumberFormat="1" applyFont="1" applyFill="1" applyBorder="1" applyProtection="1">
      <protection locked="0"/>
    </xf>
    <xf numFmtId="0" fontId="1" fillId="3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</cellXfs>
  <cellStyles count="1">
    <cellStyle name="Normale" xfId="0" builtinId="0"/>
  </cellStyles>
  <dxfs count="15"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NFV, GFV, Rebase daily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'New wallet manual'!$R$5</c:f>
              <c:strCache>
                <c:ptCount val="1"/>
                <c:pt idx="0">
                  <c:v>Rebase daily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manual'!$R$7:$R$372</c:f>
              <c:numCache>
                <c:formatCode>0.00%</c:formatCode>
                <c:ptCount val="36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0.02</c:v>
                </c:pt>
                <c:pt idx="319">
                  <c:v>0.02</c:v>
                </c:pt>
                <c:pt idx="320">
                  <c:v>0.02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0.02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4-4CE3-9FBF-2B23FDCED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519776"/>
        <c:axId val="893518464"/>
      </c:barChart>
      <c:lineChart>
        <c:grouping val="standard"/>
        <c:varyColors val="0"/>
        <c:ser>
          <c:idx val="1"/>
          <c:order val="0"/>
          <c:tx>
            <c:strRef>
              <c:f>'New wallet manual'!$G$5</c:f>
              <c:strCache>
                <c:ptCount val="1"/>
                <c:pt idx="0">
                  <c:v>NFV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manual'!$G$7:$G$372</c:f>
              <c:numCache>
                <c:formatCode>0.00</c:formatCode>
                <c:ptCount val="366"/>
                <c:pt idx="0">
                  <c:v>100</c:v>
                </c:pt>
                <c:pt idx="1">
                  <c:v>101</c:v>
                </c:pt>
                <c:pt idx="2">
                  <c:v>102.01</c:v>
                </c:pt>
                <c:pt idx="3">
                  <c:v>103.0301</c:v>
                </c:pt>
                <c:pt idx="4">
                  <c:v>104.060401</c:v>
                </c:pt>
                <c:pt idx="5">
                  <c:v>105.10100500999999</c:v>
                </c:pt>
                <c:pt idx="6">
                  <c:v>106.1520150601</c:v>
                </c:pt>
                <c:pt idx="7">
                  <c:v>107.213535210701</c:v>
                </c:pt>
                <c:pt idx="8">
                  <c:v>108.28567056280801</c:v>
                </c:pt>
                <c:pt idx="9">
                  <c:v>109.36852726843608</c:v>
                </c:pt>
                <c:pt idx="10">
                  <c:v>110.46221254112044</c:v>
                </c:pt>
                <c:pt idx="11">
                  <c:v>111.56683466653165</c:v>
                </c:pt>
                <c:pt idx="12">
                  <c:v>112.68250301319696</c:v>
                </c:pt>
                <c:pt idx="13">
                  <c:v>113.80932804332893</c:v>
                </c:pt>
                <c:pt idx="14">
                  <c:v>114.94742132376223</c:v>
                </c:pt>
                <c:pt idx="15">
                  <c:v>116.09689553699985</c:v>
                </c:pt>
                <c:pt idx="16">
                  <c:v>117.25786449236985</c:v>
                </c:pt>
                <c:pt idx="17">
                  <c:v>118.43044313729355</c:v>
                </c:pt>
                <c:pt idx="18">
                  <c:v>119.61474756866649</c:v>
                </c:pt>
                <c:pt idx="19">
                  <c:v>120.81089504435315</c:v>
                </c:pt>
                <c:pt idx="20">
                  <c:v>122.01900399479668</c:v>
                </c:pt>
                <c:pt idx="21">
                  <c:v>123.23919403474464</c:v>
                </c:pt>
                <c:pt idx="22">
                  <c:v>124.47158597509208</c:v>
                </c:pt>
                <c:pt idx="23">
                  <c:v>125.71630183484301</c:v>
                </c:pt>
                <c:pt idx="24">
                  <c:v>126.97346485319144</c:v>
                </c:pt>
                <c:pt idx="25">
                  <c:v>128.24319950172335</c:v>
                </c:pt>
                <c:pt idx="26">
                  <c:v>129.52563149674057</c:v>
                </c:pt>
                <c:pt idx="27">
                  <c:v>130.82088781170799</c:v>
                </c:pt>
                <c:pt idx="28">
                  <c:v>132.12909668982508</c:v>
                </c:pt>
                <c:pt idx="29">
                  <c:v>133.45038765672334</c:v>
                </c:pt>
                <c:pt idx="30">
                  <c:v>134.78489153329056</c:v>
                </c:pt>
                <c:pt idx="31">
                  <c:v>136.13274044862348</c:v>
                </c:pt>
                <c:pt idx="32">
                  <c:v>137.49406785310973</c:v>
                </c:pt>
                <c:pt idx="33">
                  <c:v>138.86900853164082</c:v>
                </c:pt>
                <c:pt idx="34">
                  <c:v>140.25769861695721</c:v>
                </c:pt>
                <c:pt idx="35">
                  <c:v>141.66027560312679</c:v>
                </c:pt>
                <c:pt idx="36">
                  <c:v>143.07687835915806</c:v>
                </c:pt>
                <c:pt idx="37">
                  <c:v>144.50764714274965</c:v>
                </c:pt>
                <c:pt idx="38">
                  <c:v>145.95272361417713</c:v>
                </c:pt>
                <c:pt idx="39">
                  <c:v>147.41225085031891</c:v>
                </c:pt>
                <c:pt idx="40">
                  <c:v>148.88637335882211</c:v>
                </c:pt>
                <c:pt idx="41">
                  <c:v>150.37523709241034</c:v>
                </c:pt>
                <c:pt idx="42">
                  <c:v>151.87898946333445</c:v>
                </c:pt>
                <c:pt idx="43">
                  <c:v>153.39777935796781</c:v>
                </c:pt>
                <c:pt idx="44">
                  <c:v>154.93175715154749</c:v>
                </c:pt>
                <c:pt idx="45">
                  <c:v>156.48107472306296</c:v>
                </c:pt>
                <c:pt idx="46">
                  <c:v>158.0458854702936</c:v>
                </c:pt>
                <c:pt idx="47">
                  <c:v>159.62634432499652</c:v>
                </c:pt>
                <c:pt idx="48">
                  <c:v>161.22260776824649</c:v>
                </c:pt>
                <c:pt idx="49">
                  <c:v>162.83483384592896</c:v>
                </c:pt>
                <c:pt idx="50">
                  <c:v>164.46318218438824</c:v>
                </c:pt>
                <c:pt idx="51">
                  <c:v>166.10781400623213</c:v>
                </c:pt>
                <c:pt idx="52">
                  <c:v>167.76889214629446</c:v>
                </c:pt>
                <c:pt idx="53">
                  <c:v>169.44658106775739</c:v>
                </c:pt>
                <c:pt idx="54">
                  <c:v>171.14104687843496</c:v>
                </c:pt>
                <c:pt idx="55">
                  <c:v>172.85245734721931</c:v>
                </c:pt>
                <c:pt idx="56">
                  <c:v>174.5809819206915</c:v>
                </c:pt>
                <c:pt idx="57">
                  <c:v>176.32679173989843</c:v>
                </c:pt>
                <c:pt idx="58">
                  <c:v>178.09005965729742</c:v>
                </c:pt>
                <c:pt idx="59">
                  <c:v>179.87096025387038</c:v>
                </c:pt>
                <c:pt idx="60">
                  <c:v>181.66966985640909</c:v>
                </c:pt>
                <c:pt idx="61">
                  <c:v>183.48636655497319</c:v>
                </c:pt>
                <c:pt idx="62">
                  <c:v>185.32123022052292</c:v>
                </c:pt>
                <c:pt idx="63">
                  <c:v>187.17444252272816</c:v>
                </c:pt>
                <c:pt idx="64">
                  <c:v>189.04618694795545</c:v>
                </c:pt>
                <c:pt idx="65">
                  <c:v>190.93664881743501</c:v>
                </c:pt>
                <c:pt idx="66">
                  <c:v>192.84601530560937</c:v>
                </c:pt>
                <c:pt idx="67">
                  <c:v>194.77447545866548</c:v>
                </c:pt>
                <c:pt idx="68">
                  <c:v>196.72222021325214</c:v>
                </c:pt>
                <c:pt idx="69">
                  <c:v>198.68944241538466</c:v>
                </c:pt>
                <c:pt idx="70">
                  <c:v>200.67633683953852</c:v>
                </c:pt>
                <c:pt idx="71">
                  <c:v>202.6831002079339</c:v>
                </c:pt>
                <c:pt idx="72">
                  <c:v>204.70993121001325</c:v>
                </c:pt>
                <c:pt idx="73">
                  <c:v>206.75703052211338</c:v>
                </c:pt>
                <c:pt idx="74">
                  <c:v>208.82460082733451</c:v>
                </c:pt>
                <c:pt idx="75">
                  <c:v>210.91284683560787</c:v>
                </c:pt>
                <c:pt idx="76">
                  <c:v>213.02197530396396</c:v>
                </c:pt>
                <c:pt idx="77">
                  <c:v>215.15219505700358</c:v>
                </c:pt>
                <c:pt idx="78">
                  <c:v>217.30371700757362</c:v>
                </c:pt>
                <c:pt idx="79">
                  <c:v>219.47675417764935</c:v>
                </c:pt>
                <c:pt idx="80">
                  <c:v>221.67152171942584</c:v>
                </c:pt>
                <c:pt idx="81">
                  <c:v>223.8882369366201</c:v>
                </c:pt>
                <c:pt idx="82">
                  <c:v>226.1271193059863</c:v>
                </c:pt>
                <c:pt idx="83">
                  <c:v>228.38839049904615</c:v>
                </c:pt>
                <c:pt idx="84">
                  <c:v>230.67227440403661</c:v>
                </c:pt>
                <c:pt idx="85">
                  <c:v>232.97899714807699</c:v>
                </c:pt>
                <c:pt idx="86">
                  <c:v>235.30878711955776</c:v>
                </c:pt>
                <c:pt idx="87">
                  <c:v>237.66187499075335</c:v>
                </c:pt>
                <c:pt idx="88">
                  <c:v>240.03849374066087</c:v>
                </c:pt>
                <c:pt idx="89">
                  <c:v>242.43887867806748</c:v>
                </c:pt>
                <c:pt idx="90">
                  <c:v>244.86326746484815</c:v>
                </c:pt>
                <c:pt idx="91">
                  <c:v>247.31190013949663</c:v>
                </c:pt>
                <c:pt idx="92">
                  <c:v>249.78501914089159</c:v>
                </c:pt>
                <c:pt idx="93">
                  <c:v>252.28286933230052</c:v>
                </c:pt>
                <c:pt idx="94">
                  <c:v>254.80569802562351</c:v>
                </c:pt>
                <c:pt idx="95">
                  <c:v>257.35375500587975</c:v>
                </c:pt>
                <c:pt idx="96">
                  <c:v>259.92729255593855</c:v>
                </c:pt>
                <c:pt idx="97">
                  <c:v>262.52656548149793</c:v>
                </c:pt>
                <c:pt idx="98">
                  <c:v>265.15183113631292</c:v>
                </c:pt>
                <c:pt idx="99">
                  <c:v>267.80334944767606</c:v>
                </c:pt>
                <c:pt idx="100">
                  <c:v>270.48138294215283</c:v>
                </c:pt>
                <c:pt idx="101">
                  <c:v>273.18619677157437</c:v>
                </c:pt>
                <c:pt idx="102">
                  <c:v>275.91805873929013</c:v>
                </c:pt>
                <c:pt idx="103">
                  <c:v>278.67723932668304</c:v>
                </c:pt>
                <c:pt idx="104">
                  <c:v>281.46401171994989</c:v>
                </c:pt>
                <c:pt idx="105">
                  <c:v>284.27865183714937</c:v>
                </c:pt>
                <c:pt idx="106">
                  <c:v>287.12143835552087</c:v>
                </c:pt>
                <c:pt idx="107">
                  <c:v>289.99265273907605</c:v>
                </c:pt>
                <c:pt idx="108">
                  <c:v>292.89257926646678</c:v>
                </c:pt>
                <c:pt idx="109">
                  <c:v>295.82150505913143</c:v>
                </c:pt>
                <c:pt idx="110">
                  <c:v>298.77972010972275</c:v>
                </c:pt>
                <c:pt idx="111">
                  <c:v>301.76751731081998</c:v>
                </c:pt>
                <c:pt idx="112">
                  <c:v>304.7851924839282</c:v>
                </c:pt>
                <c:pt idx="113">
                  <c:v>307.83304440876748</c:v>
                </c:pt>
                <c:pt idx="114">
                  <c:v>310.91137485285515</c:v>
                </c:pt>
                <c:pt idx="115">
                  <c:v>314.0204886013837</c:v>
                </c:pt>
                <c:pt idx="116">
                  <c:v>317.16069348739757</c:v>
                </c:pt>
                <c:pt idx="117">
                  <c:v>320.33230042227154</c:v>
                </c:pt>
                <c:pt idx="118">
                  <c:v>323.53562342649428</c:v>
                </c:pt>
                <c:pt idx="119">
                  <c:v>326.77097966075922</c:v>
                </c:pt>
                <c:pt idx="120">
                  <c:v>330.03868945736684</c:v>
                </c:pt>
                <c:pt idx="121">
                  <c:v>333.33907635194049</c:v>
                </c:pt>
                <c:pt idx="122">
                  <c:v>336.67246711545988</c:v>
                </c:pt>
                <c:pt idx="123">
                  <c:v>340.03919178661448</c:v>
                </c:pt>
                <c:pt idx="124">
                  <c:v>343.43958370448064</c:v>
                </c:pt>
                <c:pt idx="125">
                  <c:v>346.87397954152544</c:v>
                </c:pt>
                <c:pt idx="126">
                  <c:v>350.34271933694072</c:v>
                </c:pt>
                <c:pt idx="127">
                  <c:v>353.84614653031014</c:v>
                </c:pt>
                <c:pt idx="128">
                  <c:v>357.38460799561324</c:v>
                </c:pt>
                <c:pt idx="129">
                  <c:v>360.95845407556936</c:v>
                </c:pt>
                <c:pt idx="130">
                  <c:v>364.56803861632505</c:v>
                </c:pt>
                <c:pt idx="131">
                  <c:v>368.21371900248829</c:v>
                </c:pt>
                <c:pt idx="132">
                  <c:v>371.89585619251318</c:v>
                </c:pt>
                <c:pt idx="133">
                  <c:v>375.61481475443833</c:v>
                </c:pt>
                <c:pt idx="134">
                  <c:v>379.37096290198269</c:v>
                </c:pt>
                <c:pt idx="135">
                  <c:v>383.16467253100251</c:v>
                </c:pt>
                <c:pt idx="136">
                  <c:v>386.99631925631252</c:v>
                </c:pt>
                <c:pt idx="137">
                  <c:v>390.86628244887567</c:v>
                </c:pt>
                <c:pt idx="138">
                  <c:v>394.77494527336444</c:v>
                </c:pt>
                <c:pt idx="139">
                  <c:v>398.7226947260981</c:v>
                </c:pt>
                <c:pt idx="140">
                  <c:v>402.70992167335908</c:v>
                </c:pt>
                <c:pt idx="141">
                  <c:v>406.73702089009265</c:v>
                </c:pt>
                <c:pt idx="142">
                  <c:v>410.80439109899356</c:v>
                </c:pt>
                <c:pt idx="143">
                  <c:v>414.91243500998348</c:v>
                </c:pt>
                <c:pt idx="144">
                  <c:v>419.06155936008332</c:v>
                </c:pt>
                <c:pt idx="145">
                  <c:v>423.25217495368418</c:v>
                </c:pt>
                <c:pt idx="146">
                  <c:v>427.484696703221</c:v>
                </c:pt>
                <c:pt idx="147">
                  <c:v>431.75954367025321</c:v>
                </c:pt>
                <c:pt idx="148">
                  <c:v>436.07713910695571</c:v>
                </c:pt>
                <c:pt idx="149">
                  <c:v>440.43791049802525</c:v>
                </c:pt>
                <c:pt idx="150">
                  <c:v>444.8422896030055</c:v>
                </c:pt>
                <c:pt idx="151">
                  <c:v>449.29071249903558</c:v>
                </c:pt>
                <c:pt idx="152">
                  <c:v>453.78361962402596</c:v>
                </c:pt>
                <c:pt idx="153">
                  <c:v>458.32145582026624</c:v>
                </c:pt>
                <c:pt idx="154">
                  <c:v>462.90467037846889</c:v>
                </c:pt>
                <c:pt idx="155">
                  <c:v>467.53371708225359</c:v>
                </c:pt>
                <c:pt idx="156">
                  <c:v>472.20905425307615</c:v>
                </c:pt>
                <c:pt idx="157">
                  <c:v>476.93114479560688</c:v>
                </c:pt>
                <c:pt idx="158">
                  <c:v>481.70045624356294</c:v>
                </c:pt>
                <c:pt idx="159">
                  <c:v>486.51746080599855</c:v>
                </c:pt>
                <c:pt idx="160">
                  <c:v>491.38263541405854</c:v>
                </c:pt>
                <c:pt idx="161">
                  <c:v>496.29646176819915</c:v>
                </c:pt>
                <c:pt idx="162">
                  <c:v>501.25942638588117</c:v>
                </c:pt>
                <c:pt idx="163">
                  <c:v>506.27202064974</c:v>
                </c:pt>
                <c:pt idx="164">
                  <c:v>511.33474085623737</c:v>
                </c:pt>
                <c:pt idx="165">
                  <c:v>516.44808826479971</c:v>
                </c:pt>
                <c:pt idx="166">
                  <c:v>521.61256914744774</c:v>
                </c:pt>
                <c:pt idx="167">
                  <c:v>526.82869483892227</c:v>
                </c:pt>
                <c:pt idx="168">
                  <c:v>532.09698178731151</c:v>
                </c:pt>
                <c:pt idx="169">
                  <c:v>537.41795160518461</c:v>
                </c:pt>
                <c:pt idx="170">
                  <c:v>542.79213112123648</c:v>
                </c:pt>
                <c:pt idx="171">
                  <c:v>548.22005243244882</c:v>
                </c:pt>
                <c:pt idx="172">
                  <c:v>553.70225295677335</c:v>
                </c:pt>
                <c:pt idx="173">
                  <c:v>559.23927548634106</c:v>
                </c:pt>
                <c:pt idx="174">
                  <c:v>564.83166824120451</c:v>
                </c:pt>
                <c:pt idx="175">
                  <c:v>570.4799849236166</c:v>
                </c:pt>
                <c:pt idx="176">
                  <c:v>576.18478477285271</c:v>
                </c:pt>
                <c:pt idx="177">
                  <c:v>581.94663262058123</c:v>
                </c:pt>
                <c:pt idx="178">
                  <c:v>587.766098946787</c:v>
                </c:pt>
                <c:pt idx="179">
                  <c:v>593.64375993625481</c:v>
                </c:pt>
                <c:pt idx="180">
                  <c:v>599.58019753561734</c:v>
                </c:pt>
                <c:pt idx="181">
                  <c:v>605.57599951097347</c:v>
                </c:pt>
                <c:pt idx="182">
                  <c:v>611.6317595060832</c:v>
                </c:pt>
                <c:pt idx="183">
                  <c:v>617.74807710114408</c:v>
                </c:pt>
                <c:pt idx="184">
                  <c:v>623.92555787215554</c:v>
                </c:pt>
                <c:pt idx="185">
                  <c:v>630.16481345087709</c:v>
                </c:pt>
                <c:pt idx="186">
                  <c:v>636.4664615853859</c:v>
                </c:pt>
                <c:pt idx="187">
                  <c:v>642.83112620123973</c:v>
                </c:pt>
                <c:pt idx="188">
                  <c:v>649.25943746325208</c:v>
                </c:pt>
                <c:pt idx="189">
                  <c:v>655.7520318378846</c:v>
                </c:pt>
                <c:pt idx="190">
                  <c:v>662.30955215626341</c:v>
                </c:pt>
                <c:pt idx="191">
                  <c:v>668.93264767782603</c:v>
                </c:pt>
                <c:pt idx="192">
                  <c:v>675.62197415460423</c:v>
                </c:pt>
                <c:pt idx="193">
                  <c:v>682.37819389615026</c:v>
                </c:pt>
                <c:pt idx="194">
                  <c:v>689.20197583511174</c:v>
                </c:pt>
                <c:pt idx="195">
                  <c:v>696.09399559346286</c:v>
                </c:pt>
                <c:pt idx="196">
                  <c:v>703.05493554939744</c:v>
                </c:pt>
                <c:pt idx="197">
                  <c:v>710.08548490489147</c:v>
                </c:pt>
                <c:pt idx="198">
                  <c:v>717.18633975394039</c:v>
                </c:pt>
                <c:pt idx="199">
                  <c:v>724.35820315147976</c:v>
                </c:pt>
                <c:pt idx="200">
                  <c:v>731.6017851829946</c:v>
                </c:pt>
                <c:pt idx="201">
                  <c:v>738.9178030348246</c:v>
                </c:pt>
                <c:pt idx="202">
                  <c:v>746.30698106517286</c:v>
                </c:pt>
                <c:pt idx="203">
                  <c:v>753.77005087582461</c:v>
                </c:pt>
                <c:pt idx="204">
                  <c:v>761.30775138458284</c:v>
                </c:pt>
                <c:pt idx="205">
                  <c:v>768.92082889842868</c:v>
                </c:pt>
                <c:pt idx="206">
                  <c:v>776.61003718741301</c:v>
                </c:pt>
                <c:pt idx="207">
                  <c:v>784.37613755928714</c:v>
                </c:pt>
                <c:pt idx="208">
                  <c:v>792.21989893488001</c:v>
                </c:pt>
                <c:pt idx="209">
                  <c:v>800.14209792422878</c:v>
                </c:pt>
                <c:pt idx="210">
                  <c:v>808.14351890347109</c:v>
                </c:pt>
                <c:pt idx="211">
                  <c:v>816.22495409250575</c:v>
                </c:pt>
                <c:pt idx="212">
                  <c:v>824.38720363343077</c:v>
                </c:pt>
                <c:pt idx="213">
                  <c:v>832.6310756697651</c:v>
                </c:pt>
                <c:pt idx="214">
                  <c:v>840.95738642646279</c:v>
                </c:pt>
                <c:pt idx="215">
                  <c:v>849.36696029072743</c:v>
                </c:pt>
                <c:pt idx="216">
                  <c:v>857.86062989363472</c:v>
                </c:pt>
                <c:pt idx="217">
                  <c:v>866.43923619257112</c:v>
                </c:pt>
                <c:pt idx="218">
                  <c:v>875.10362855449682</c:v>
                </c:pt>
                <c:pt idx="219">
                  <c:v>883.85466484004178</c:v>
                </c:pt>
                <c:pt idx="220">
                  <c:v>892.69321148844222</c:v>
                </c:pt>
                <c:pt idx="221">
                  <c:v>901.6201436033266</c:v>
                </c:pt>
                <c:pt idx="222">
                  <c:v>910.63634503935987</c:v>
                </c:pt>
                <c:pt idx="223">
                  <c:v>919.74270848975345</c:v>
                </c:pt>
                <c:pt idx="224">
                  <c:v>928.94013557465098</c:v>
                </c:pt>
                <c:pt idx="225">
                  <c:v>938.22953693039744</c:v>
                </c:pt>
                <c:pt idx="226">
                  <c:v>947.6118322997014</c:v>
                </c:pt>
                <c:pt idx="227">
                  <c:v>957.08795062269837</c:v>
                </c:pt>
                <c:pt idx="228">
                  <c:v>966.65883012892539</c:v>
                </c:pt>
                <c:pt idx="229">
                  <c:v>976.32541843021465</c:v>
                </c:pt>
                <c:pt idx="230">
                  <c:v>986.08867261451678</c:v>
                </c:pt>
                <c:pt idx="231">
                  <c:v>995.94955934066195</c:v>
                </c:pt>
                <c:pt idx="232">
                  <c:v>1005.9090549340685</c:v>
                </c:pt>
                <c:pt idx="233">
                  <c:v>1015.9681454834092</c:v>
                </c:pt>
                <c:pt idx="234">
                  <c:v>1026.1278269382433</c:v>
                </c:pt>
                <c:pt idx="235">
                  <c:v>1036.3891052076258</c:v>
                </c:pt>
                <c:pt idx="236">
                  <c:v>1046.7529962597021</c:v>
                </c:pt>
                <c:pt idx="237">
                  <c:v>1057.220526222299</c:v>
                </c:pt>
                <c:pt idx="238">
                  <c:v>1067.7927314845219</c:v>
                </c:pt>
                <c:pt idx="239">
                  <c:v>1078.4706587993671</c:v>
                </c:pt>
                <c:pt idx="240">
                  <c:v>1089.2553653873608</c:v>
                </c:pt>
                <c:pt idx="241">
                  <c:v>1100.1479190412344</c:v>
                </c:pt>
                <c:pt idx="242">
                  <c:v>1111.1493982316467</c:v>
                </c:pt>
                <c:pt idx="243">
                  <c:v>1122.2608922139632</c:v>
                </c:pt>
                <c:pt idx="244">
                  <c:v>1133.4835011361029</c:v>
                </c:pt>
                <c:pt idx="245">
                  <c:v>1144.8183361474639</c:v>
                </c:pt>
                <c:pt idx="246">
                  <c:v>1156.2665195089385</c:v>
                </c:pt>
                <c:pt idx="247">
                  <c:v>1167.829184704028</c:v>
                </c:pt>
                <c:pt idx="248">
                  <c:v>1179.5074765510683</c:v>
                </c:pt>
                <c:pt idx="249">
                  <c:v>1191.302551316579</c:v>
                </c:pt>
                <c:pt idx="250">
                  <c:v>1203.2155768297448</c:v>
                </c:pt>
                <c:pt idx="251">
                  <c:v>1215.2477325980421</c:v>
                </c:pt>
                <c:pt idx="252">
                  <c:v>1227.4002099240226</c:v>
                </c:pt>
                <c:pt idx="253">
                  <c:v>1239.674212023263</c:v>
                </c:pt>
                <c:pt idx="254">
                  <c:v>1252.0709541434956</c:v>
                </c:pt>
                <c:pt idx="255">
                  <c:v>1264.5916636849306</c:v>
                </c:pt>
                <c:pt idx="256">
                  <c:v>1277.2375803217799</c:v>
                </c:pt>
                <c:pt idx="257">
                  <c:v>1290.0099561249976</c:v>
                </c:pt>
                <c:pt idx="258">
                  <c:v>1302.9100556862477</c:v>
                </c:pt>
                <c:pt idx="259">
                  <c:v>1315.9391562431101</c:v>
                </c:pt>
                <c:pt idx="260">
                  <c:v>1329.0985478055413</c:v>
                </c:pt>
                <c:pt idx="261">
                  <c:v>1342.3895332835968</c:v>
                </c:pt>
                <c:pt idx="262">
                  <c:v>1355.8134286164327</c:v>
                </c:pt>
                <c:pt idx="263">
                  <c:v>1369.3715629025971</c:v>
                </c:pt>
                <c:pt idx="264">
                  <c:v>1383.0652785316231</c:v>
                </c:pt>
                <c:pt idx="265">
                  <c:v>1396.8959313169394</c:v>
                </c:pt>
                <c:pt idx="266">
                  <c:v>1410.8648906301087</c:v>
                </c:pt>
                <c:pt idx="267">
                  <c:v>1424.9735395364098</c:v>
                </c:pt>
                <c:pt idx="268">
                  <c:v>1439.2232749317739</c:v>
                </c:pt>
                <c:pt idx="269">
                  <c:v>1453.6155076810917</c:v>
                </c:pt>
                <c:pt idx="270">
                  <c:v>1468.1516627579026</c:v>
                </c:pt>
                <c:pt idx="271">
                  <c:v>1482.8331793854816</c:v>
                </c:pt>
                <c:pt idx="272">
                  <c:v>1497.6615111793365</c:v>
                </c:pt>
                <c:pt idx="273">
                  <c:v>1512.6381262911298</c:v>
                </c:pt>
                <c:pt idx="274">
                  <c:v>1527.7645075540411</c:v>
                </c:pt>
                <c:pt idx="275">
                  <c:v>1543.0421526295816</c:v>
                </c:pt>
                <c:pt idx="276">
                  <c:v>1558.4725741558773</c:v>
                </c:pt>
                <c:pt idx="277">
                  <c:v>1574.057299897436</c:v>
                </c:pt>
                <c:pt idx="278">
                  <c:v>1589.7978728964104</c:v>
                </c:pt>
                <c:pt idx="279">
                  <c:v>1605.6958516253744</c:v>
                </c:pt>
                <c:pt idx="280">
                  <c:v>1621.7528101416281</c:v>
                </c:pt>
                <c:pt idx="281">
                  <c:v>1637.9703382430444</c:v>
                </c:pt>
                <c:pt idx="282">
                  <c:v>1654.3500416254749</c:v>
                </c:pt>
                <c:pt idx="283">
                  <c:v>1670.8935420417297</c:v>
                </c:pt>
                <c:pt idx="284">
                  <c:v>1687.6024774621469</c:v>
                </c:pt>
                <c:pt idx="285">
                  <c:v>1704.4785022367685</c:v>
                </c:pt>
                <c:pt idx="286">
                  <c:v>1721.5232872591362</c:v>
                </c:pt>
                <c:pt idx="287">
                  <c:v>1738.7385201317275</c:v>
                </c:pt>
                <c:pt idx="288">
                  <c:v>1756.1259053330448</c:v>
                </c:pt>
                <c:pt idx="289">
                  <c:v>1773.6871643863753</c:v>
                </c:pt>
                <c:pt idx="290">
                  <c:v>1791.424036030239</c:v>
                </c:pt>
                <c:pt idx="291">
                  <c:v>1809.3382763905413</c:v>
                </c:pt>
                <c:pt idx="292">
                  <c:v>1827.4316591544466</c:v>
                </c:pt>
                <c:pt idx="293">
                  <c:v>1845.7059757459911</c:v>
                </c:pt>
                <c:pt idx="294">
                  <c:v>1864.1630355034511</c:v>
                </c:pt>
                <c:pt idx="295">
                  <c:v>1882.8046658584856</c:v>
                </c:pt>
                <c:pt idx="296">
                  <c:v>1901.6327125170703</c:v>
                </c:pt>
                <c:pt idx="297">
                  <c:v>1920.649039642241</c:v>
                </c:pt>
                <c:pt idx="298">
                  <c:v>1939.8555300386633</c:v>
                </c:pt>
                <c:pt idx="299">
                  <c:v>1959.2540853390499</c:v>
                </c:pt>
                <c:pt idx="300">
                  <c:v>1978.8466261924405</c:v>
                </c:pt>
                <c:pt idx="301">
                  <c:v>1998.6350924543649</c:v>
                </c:pt>
                <c:pt idx="302">
                  <c:v>2018.6214433789085</c:v>
                </c:pt>
                <c:pt idx="303">
                  <c:v>2038.8076578126975</c:v>
                </c:pt>
                <c:pt idx="304">
                  <c:v>2059.1957343908243</c:v>
                </c:pt>
                <c:pt idx="305">
                  <c:v>2079.7876917347326</c:v>
                </c:pt>
                <c:pt idx="306">
                  <c:v>2100.5855686520799</c:v>
                </c:pt>
                <c:pt idx="307">
                  <c:v>2121.5914243386005</c:v>
                </c:pt>
                <c:pt idx="308">
                  <c:v>2142.8073385819866</c:v>
                </c:pt>
                <c:pt idx="309">
                  <c:v>2164.2354119678066</c:v>
                </c:pt>
                <c:pt idx="310">
                  <c:v>2185.8777660874848</c:v>
                </c:pt>
                <c:pt idx="311">
                  <c:v>2207.7365437483595</c:v>
                </c:pt>
                <c:pt idx="312">
                  <c:v>2229.8139091858429</c:v>
                </c:pt>
                <c:pt idx="313">
                  <c:v>2252.1120482777014</c:v>
                </c:pt>
                <c:pt idx="314">
                  <c:v>2274.6331687604784</c:v>
                </c:pt>
                <c:pt idx="315">
                  <c:v>2297.379500448083</c:v>
                </c:pt>
                <c:pt idx="316">
                  <c:v>2320.353295452564</c:v>
                </c:pt>
                <c:pt idx="317">
                  <c:v>2343.5568284070896</c:v>
                </c:pt>
                <c:pt idx="318">
                  <c:v>2366.9923966911606</c:v>
                </c:pt>
                <c:pt idx="319">
                  <c:v>2390.6623206580721</c:v>
                </c:pt>
                <c:pt idx="320">
                  <c:v>2414.5689438646527</c:v>
                </c:pt>
                <c:pt idx="321">
                  <c:v>2438.7146333032993</c:v>
                </c:pt>
                <c:pt idx="322">
                  <c:v>2463.1017796363321</c:v>
                </c:pt>
                <c:pt idx="323">
                  <c:v>2487.7327974326954</c:v>
                </c:pt>
                <c:pt idx="324">
                  <c:v>2512.6101254070222</c:v>
                </c:pt>
                <c:pt idx="325">
                  <c:v>2537.7362266610926</c:v>
                </c:pt>
                <c:pt idx="326">
                  <c:v>2563.1135889277034</c:v>
                </c:pt>
                <c:pt idx="327">
                  <c:v>2588.7447248169806</c:v>
                </c:pt>
                <c:pt idx="328">
                  <c:v>2614.6321720651504</c:v>
                </c:pt>
                <c:pt idx="329">
                  <c:v>2640.7784937858019</c:v>
                </c:pt>
                <c:pt idx="330">
                  <c:v>2667.1862787236601</c:v>
                </c:pt>
                <c:pt idx="331">
                  <c:v>2693.8581415108965</c:v>
                </c:pt>
                <c:pt idx="332">
                  <c:v>2720.7967229260057</c:v>
                </c:pt>
                <c:pt idx="333">
                  <c:v>2748.004690155266</c:v>
                </c:pt>
                <c:pt idx="334">
                  <c:v>2775.4847370568186</c:v>
                </c:pt>
                <c:pt idx="335">
                  <c:v>2803.2395844273869</c:v>
                </c:pt>
                <c:pt idx="336">
                  <c:v>2831.2719802716606</c:v>
                </c:pt>
                <c:pt idx="337">
                  <c:v>2859.584700074377</c:v>
                </c:pt>
                <c:pt idx="338">
                  <c:v>2888.1805470751206</c:v>
                </c:pt>
                <c:pt idx="339">
                  <c:v>2917.0623525458718</c:v>
                </c:pt>
                <c:pt idx="340">
                  <c:v>2946.2329760713305</c:v>
                </c:pt>
                <c:pt idx="341">
                  <c:v>2975.6953058320437</c:v>
                </c:pt>
                <c:pt idx="342">
                  <c:v>3005.4522588903642</c:v>
                </c:pt>
                <c:pt idx="343">
                  <c:v>3035.5067814792678</c:v>
                </c:pt>
                <c:pt idx="344">
                  <c:v>3065.8618492940604</c:v>
                </c:pt>
                <c:pt idx="345">
                  <c:v>3096.5204677870011</c:v>
                </c:pt>
                <c:pt idx="346">
                  <c:v>3127.4856724648712</c:v>
                </c:pt>
                <c:pt idx="347">
                  <c:v>3158.7605291895197</c:v>
                </c:pt>
                <c:pt idx="348">
                  <c:v>3190.3481344814149</c:v>
                </c:pt>
                <c:pt idx="349">
                  <c:v>3222.2516158262292</c:v>
                </c:pt>
                <c:pt idx="350">
                  <c:v>3254.4741319844916</c:v>
                </c:pt>
                <c:pt idx="351">
                  <c:v>3287.0188733043365</c:v>
                </c:pt>
                <c:pt idx="352">
                  <c:v>3319.88906203738</c:v>
                </c:pt>
                <c:pt idx="353">
                  <c:v>3353.0879526577537</c:v>
                </c:pt>
                <c:pt idx="354">
                  <c:v>3386.618832184331</c:v>
                </c:pt>
                <c:pt idx="355">
                  <c:v>3420.4850205061744</c:v>
                </c:pt>
                <c:pt idx="356">
                  <c:v>3454.6898707112359</c:v>
                </c:pt>
                <c:pt idx="357">
                  <c:v>3489.2367694183481</c:v>
                </c:pt>
                <c:pt idx="358">
                  <c:v>3524.1291371125317</c:v>
                </c:pt>
                <c:pt idx="359">
                  <c:v>3559.3704284836572</c:v>
                </c:pt>
                <c:pt idx="360">
                  <c:v>3594.9641327684935</c:v>
                </c:pt>
                <c:pt idx="361">
                  <c:v>3630.9137740961783</c:v>
                </c:pt>
                <c:pt idx="362">
                  <c:v>3667.2229118371401</c:v>
                </c:pt>
                <c:pt idx="363">
                  <c:v>3703.8951409555116</c:v>
                </c:pt>
                <c:pt idx="364">
                  <c:v>3740.9340923650666</c:v>
                </c:pt>
                <c:pt idx="365">
                  <c:v>3778.3434332887173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4-4CE3-9FBF-2B23FDCEDDA6}"/>
            </c:ext>
          </c:extLst>
        </c:ser>
        <c:ser>
          <c:idx val="2"/>
          <c:order val="1"/>
          <c:tx>
            <c:strRef>
              <c:f>'New wallet manual'!$H$5</c:f>
              <c:strCache>
                <c:ptCount val="1"/>
                <c:pt idx="0">
                  <c:v>GFV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manual'!$H$7:$H$372</c:f>
              <c:numCache>
                <c:formatCode>0.00</c:formatCode>
                <c:ptCount val="366"/>
                <c:pt idx="0">
                  <c:v>100</c:v>
                </c:pt>
                <c:pt idx="1">
                  <c:v>102.9</c:v>
                </c:pt>
                <c:pt idx="2">
                  <c:v>105.86510000000001</c:v>
                </c:pt>
                <c:pt idx="3">
                  <c:v>108.89663690000002</c:v>
                </c:pt>
                <c:pt idx="4">
                  <c:v>111.99597400110001</c:v>
                </c:pt>
                <c:pt idx="5">
                  <c:v>115.16450151712091</c:v>
                </c:pt>
                <c:pt idx="6">
                  <c:v>118.40363709604621</c:v>
                </c:pt>
                <c:pt idx="7">
                  <c:v>121.71482635147208</c:v>
                </c:pt>
                <c:pt idx="8">
                  <c:v>125.09954340425706</c:v>
                </c:pt>
                <c:pt idx="9">
                  <c:v>128.55929143456603</c:v>
                </c:pt>
                <c:pt idx="10">
                  <c:v>132.09560324450715</c:v>
                </c:pt>
                <c:pt idx="11">
                  <c:v>135.71004183156398</c:v>
                </c:pt>
                <c:pt idx="12">
                  <c:v>139.40420097302902</c:v>
                </c:pt>
                <c:pt idx="13">
                  <c:v>143.17970582164855</c:v>
                </c:pt>
                <c:pt idx="14">
                  <c:v>147.03821351269315</c:v>
                </c:pt>
                <c:pt idx="15">
                  <c:v>150.98141378267195</c:v>
                </c:pt>
                <c:pt idx="16">
                  <c:v>155.01102959991272</c:v>
                </c:pt>
                <c:pt idx="17">
                  <c:v>159.12881780723475</c:v>
                </c:pt>
                <c:pt idx="18">
                  <c:v>163.33656977694514</c:v>
                </c:pt>
                <c:pt idx="19">
                  <c:v>167.63611207839378</c:v>
                </c:pt>
                <c:pt idx="20">
                  <c:v>172.02930715832682</c:v>
                </c:pt>
                <c:pt idx="21">
                  <c:v>176.51805403428298</c:v>
                </c:pt>
                <c:pt idx="22">
                  <c:v>181.10428900128181</c:v>
                </c:pt>
                <c:pt idx="23">
                  <c:v>185.7899863520571</c:v>
                </c:pt>
                <c:pt idx="24">
                  <c:v>190.5771591110946</c:v>
                </c:pt>
                <c:pt idx="25">
                  <c:v>195.46785978273732</c:v>
                </c:pt>
                <c:pt idx="26">
                  <c:v>200.46418111362655</c:v>
                </c:pt>
                <c:pt idx="27">
                  <c:v>205.56825686975287</c:v>
                </c:pt>
                <c:pt idx="28">
                  <c:v>210.78226262839527</c:v>
                </c:pt>
                <c:pt idx="29">
                  <c:v>216.10841658523304</c:v>
                </c:pt>
                <c:pt idx="30">
                  <c:v>221.5489803769197</c:v>
                </c:pt>
                <c:pt idx="31">
                  <c:v>227.1062599194141</c:v>
                </c:pt>
                <c:pt idx="32">
                  <c:v>232.78260626236923</c:v>
                </c:pt>
                <c:pt idx="33">
                  <c:v>238.58041645988533</c:v>
                </c:pt>
                <c:pt idx="34">
                  <c:v>244.50213445793955</c:v>
                </c:pt>
                <c:pt idx="35">
                  <c:v>250.55025199880998</c:v>
                </c:pt>
                <c:pt idx="36">
                  <c:v>256.72730954281866</c:v>
                </c:pt>
                <c:pt idx="37">
                  <c:v>263.03589720772379</c:v>
                </c:pt>
                <c:pt idx="38">
                  <c:v>269.47865572609805</c:v>
                </c:pt>
                <c:pt idx="39">
                  <c:v>276.05827742103565</c:v>
                </c:pt>
                <c:pt idx="40">
                  <c:v>282.77750720053848</c:v>
                </c:pt>
                <c:pt idx="41">
                  <c:v>289.63914357093694</c:v>
                </c:pt>
                <c:pt idx="42">
                  <c:v>296.64603966970884</c:v>
                </c:pt>
                <c:pt idx="43">
                  <c:v>303.80110431806668</c:v>
                </c:pt>
                <c:pt idx="44">
                  <c:v>311.10730309368961</c:v>
                </c:pt>
                <c:pt idx="45">
                  <c:v>318.56765942398516</c:v>
                </c:pt>
                <c:pt idx="46">
                  <c:v>326.18525570027151</c:v>
                </c:pt>
                <c:pt idx="47">
                  <c:v>333.96323441327962</c:v>
                </c:pt>
                <c:pt idx="48">
                  <c:v>341.90479931038186</c:v>
                </c:pt>
                <c:pt idx="49">
                  <c:v>350.01321657496158</c:v>
                </c:pt>
                <c:pt idx="50">
                  <c:v>358.29181602834512</c:v>
                </c:pt>
                <c:pt idx="51">
                  <c:v>366.74399235472754</c:v>
                </c:pt>
                <c:pt idx="52">
                  <c:v>375.37320634952971</c:v>
                </c:pt>
                <c:pt idx="53">
                  <c:v>384.18298619163374</c:v>
                </c:pt>
                <c:pt idx="54">
                  <c:v>393.17692873995236</c:v>
                </c:pt>
                <c:pt idx="55">
                  <c:v>402.35870085479576</c:v>
                </c:pt>
                <c:pt idx="56">
                  <c:v>411.73204074450911</c:v>
                </c:pt>
                <c:pt idx="57">
                  <c:v>421.30075933786168</c:v>
                </c:pt>
                <c:pt idx="58">
                  <c:v>431.06874168268001</c:v>
                </c:pt>
                <c:pt idx="59">
                  <c:v>441.03994837122389</c:v>
                </c:pt>
                <c:pt idx="60">
                  <c:v>451.21841699281583</c:v>
                </c:pt>
                <c:pt idx="61">
                  <c:v>461.60826361424341</c:v>
                </c:pt>
                <c:pt idx="62">
                  <c:v>472.21368428846375</c:v>
                </c:pt>
                <c:pt idx="63">
                  <c:v>483.03895659214982</c:v>
                </c:pt>
                <c:pt idx="64">
                  <c:v>494.08844119262795</c:v>
                </c:pt>
                <c:pt idx="65">
                  <c:v>505.36658344476746</c:v>
                </c:pt>
                <c:pt idx="66">
                  <c:v>516.8779150183924</c:v>
                </c:pt>
                <c:pt idx="67">
                  <c:v>528.62705555679793</c:v>
                </c:pt>
                <c:pt idx="68">
                  <c:v>540.61871436696379</c:v>
                </c:pt>
                <c:pt idx="69">
                  <c:v>552.85769214206869</c:v>
                </c:pt>
                <c:pt idx="70">
                  <c:v>565.34888271692193</c:v>
                </c:pt>
                <c:pt idx="71">
                  <c:v>578.09727485693884</c:v>
                </c:pt>
                <c:pt idx="72">
                  <c:v>591.10795408130002</c:v>
                </c:pt>
                <c:pt idx="73">
                  <c:v>604.38610452094485</c:v>
                </c:pt>
                <c:pt idx="74">
                  <c:v>617.93701081206393</c:v>
                </c:pt>
                <c:pt idx="75">
                  <c:v>631.76606002576648</c:v>
                </c:pt>
                <c:pt idx="76">
                  <c:v>645.87874363461208</c:v>
                </c:pt>
                <c:pt idx="77">
                  <c:v>660.28065951670942</c:v>
                </c:pt>
                <c:pt idx="78">
                  <c:v>674.97751399809692</c:v>
                </c:pt>
                <c:pt idx="79">
                  <c:v>689.97512393413649</c:v>
                </c:pt>
                <c:pt idx="80">
                  <c:v>705.2794188306616</c:v>
                </c:pt>
                <c:pt idx="81">
                  <c:v>720.8964430056385</c:v>
                </c:pt>
                <c:pt idx="82">
                  <c:v>736.83235779211191</c:v>
                </c:pt>
                <c:pt idx="83">
                  <c:v>753.09344378322191</c:v>
                </c:pt>
                <c:pt idx="84">
                  <c:v>769.68610312009366</c:v>
                </c:pt>
                <c:pt idx="85">
                  <c:v>786.61686182341577</c:v>
                </c:pt>
                <c:pt idx="86">
                  <c:v>803.89237216954143</c:v>
                </c:pt>
                <c:pt idx="87">
                  <c:v>821.51941511195832</c:v>
                </c:pt>
                <c:pt idx="88">
                  <c:v>839.504902748993</c:v>
                </c:pt>
                <c:pt idx="89">
                  <c:v>857.85588083863047</c:v>
                </c:pt>
                <c:pt idx="90">
                  <c:v>876.57953136134518</c:v>
                </c:pt>
                <c:pt idx="91">
                  <c:v>895.68317513185923</c:v>
                </c:pt>
                <c:pt idx="92">
                  <c:v>915.17427446075953</c:v>
                </c:pt>
                <c:pt idx="93">
                  <c:v>935.06043586692294</c:v>
                </c:pt>
                <c:pt idx="94">
                  <c:v>955.34941284171748</c:v>
                </c:pt>
                <c:pt idx="95">
                  <c:v>976.04910866596629</c:v>
                </c:pt>
                <c:pt idx="96">
                  <c:v>997.16757928067841</c:v>
                </c:pt>
                <c:pt idx="97">
                  <c:v>1018.7130362125707</c:v>
                </c:pt>
                <c:pt idx="98">
                  <c:v>1040.6938495554245</c:v>
                </c:pt>
                <c:pt idx="99">
                  <c:v>1063.1185510083408</c:v>
                </c:pt>
                <c:pt idx="100">
                  <c:v>1085.9958369719759</c:v>
                </c:pt>
                <c:pt idx="101">
                  <c:v>1109.3345717038649</c:v>
                </c:pt>
                <c:pt idx="102">
                  <c:v>1133.143790533954</c:v>
                </c:pt>
                <c:pt idx="103">
                  <c:v>1157.4327031414919</c:v>
                </c:pt>
                <c:pt idx="104">
                  <c:v>1182.210696894447</c:v>
                </c:pt>
                <c:pt idx="105">
                  <c:v>1207.4873402526412</c:v>
                </c:pt>
                <c:pt idx="106">
                  <c:v>1233.2723862358127</c:v>
                </c:pt>
                <c:pt idx="107">
                  <c:v>1259.5757759578485</c:v>
                </c:pt>
                <c:pt idx="108">
                  <c:v>1286.4076422284384</c:v>
                </c:pt>
                <c:pt idx="109">
                  <c:v>1313.7783132234433</c:v>
                </c:pt>
                <c:pt idx="110">
                  <c:v>1341.69831622528</c:v>
                </c:pt>
                <c:pt idx="111">
                  <c:v>1370.1783814346575</c:v>
                </c:pt>
                <c:pt idx="112">
                  <c:v>1399.2294458550243</c:v>
                </c:pt>
                <c:pt idx="113">
                  <c:v>1428.8626572511091</c:v>
                </c:pt>
                <c:pt idx="114">
                  <c:v>1459.0893781829679</c:v>
                </c:pt>
                <c:pt idx="115">
                  <c:v>1489.9211901169729</c:v>
                </c:pt>
                <c:pt idx="116">
                  <c:v>1521.3698976152093</c:v>
                </c:pt>
                <c:pt idx="117">
                  <c:v>1553.4475326047723</c:v>
                </c:pt>
                <c:pt idx="118">
                  <c:v>1586.1663587284856</c:v>
                </c:pt>
                <c:pt idx="119">
                  <c:v>1619.538875778592</c:v>
                </c:pt>
                <c:pt idx="120">
                  <c:v>1653.5778242149927</c:v>
                </c:pt>
                <c:pt idx="121">
                  <c:v>1688.2961897696512</c:v>
                </c:pt>
                <c:pt idx="122">
                  <c:v>1723.7072081387939</c:v>
                </c:pt>
                <c:pt idx="123">
                  <c:v>1759.8243697645855</c:v>
                </c:pt>
                <c:pt idx="124">
                  <c:v>1796.6614247079788</c:v>
                </c:pt>
                <c:pt idx="125">
                  <c:v>1834.2323876144751</c:v>
                </c:pt>
                <c:pt idx="126">
                  <c:v>1872.5515427745654</c:v>
                </c:pt>
                <c:pt idx="127">
                  <c:v>1911.6334492806516</c:v>
                </c:pt>
                <c:pt idx="128">
                  <c:v>1951.492946282287</c:v>
                </c:pt>
                <c:pt idx="129">
                  <c:v>1992.1451583416067</c:v>
                </c:pt>
                <c:pt idx="130">
                  <c:v>2033.6055008908531</c:v>
                </c:pt>
                <c:pt idx="131">
                  <c:v>2075.8896857939426</c:v>
                </c:pt>
                <c:pt idx="132">
                  <c:v>2119.0137270140526</c:v>
                </c:pt>
                <c:pt idx="133">
                  <c:v>2162.9939463892451</c:v>
                </c:pt>
                <c:pt idx="134">
                  <c:v>2207.8469795181854</c:v>
                </c:pt>
                <c:pt idx="135">
                  <c:v>2253.5897817580508</c:v>
                </c:pt>
                <c:pt idx="136">
                  <c:v>2300.2396343367636</c:v>
                </c:pt>
                <c:pt idx="137">
                  <c:v>2347.8141505817252</c:v>
                </c:pt>
                <c:pt idx="138">
                  <c:v>2396.3312822672665</c:v>
                </c:pt>
                <c:pt idx="139">
                  <c:v>2445.8093260830783</c:v>
                </c:pt>
                <c:pt idx="140">
                  <c:v>2496.2669302259178</c:v>
                </c:pt>
                <c:pt idx="141">
                  <c:v>2547.7231011169438</c:v>
                </c:pt>
                <c:pt idx="142">
                  <c:v>2600.1972102470668</c:v>
                </c:pt>
                <c:pt idx="143">
                  <c:v>2653.7090011527512</c:v>
                </c:pt>
                <c:pt idx="144">
                  <c:v>2708.2785965247535</c:v>
                </c:pt>
                <c:pt idx="145">
                  <c:v>2763.9265054523248</c:v>
                </c:pt>
                <c:pt idx="146">
                  <c:v>2820.6736308054556</c:v>
                </c:pt>
                <c:pt idx="147">
                  <c:v>2878.5412767577914</c:v>
                </c:pt>
                <c:pt idx="148">
                  <c:v>2937.551156452892</c:v>
                </c:pt>
                <c:pt idx="149">
                  <c:v>2997.7253998165666</c:v>
                </c:pt>
                <c:pt idx="150">
                  <c:v>3059.0865615180614</c:v>
                </c:pt>
                <c:pt idx="151">
                  <c:v>3121.6576290829348</c:v>
                </c:pt>
                <c:pt idx="152">
                  <c:v>3185.4620311605008</c:v>
                </c:pt>
                <c:pt idx="153">
                  <c:v>3250.5236459487905</c:v>
                </c:pt>
                <c:pt idx="154">
                  <c:v>3316.86680978002</c:v>
                </c:pt>
                <c:pt idx="155">
                  <c:v>3384.5163258696252</c:v>
                </c:pt>
                <c:pt idx="156">
                  <c:v>3453.4974732319706</c:v>
                </c:pt>
                <c:pt idx="157">
                  <c:v>3523.8360157659085</c:v>
                </c:pt>
                <c:pt idx="158">
                  <c:v>3595.5582115134171</c:v>
                </c:pt>
                <c:pt idx="159">
                  <c:v>3668.6908220946075</c:v>
                </c:pt>
                <c:pt idx="160">
                  <c:v>3743.2611223224649</c:v>
                </c:pt>
                <c:pt idx="161">
                  <c:v>3819.2969100007322</c:v>
                </c:pt>
                <c:pt idx="162">
                  <c:v>3896.8265159084281</c:v>
                </c:pt>
                <c:pt idx="163">
                  <c:v>3975.878813974547</c:v>
                </c:pt>
                <c:pt idx="164">
                  <c:v>4056.4832316465609</c:v>
                </c:pt>
                <c:pt idx="165">
                  <c:v>4138.6697604564079</c:v>
                </c:pt>
                <c:pt idx="166">
                  <c:v>4222.4689667877274</c:v>
                </c:pt>
                <c:pt idx="167">
                  <c:v>4307.9120028481684</c:v>
                </c:pt>
                <c:pt idx="168">
                  <c:v>4395.0306178506726</c:v>
                </c:pt>
                <c:pt idx="169">
                  <c:v>4483.8571694077091</c:v>
                </c:pt>
                <c:pt idx="170">
                  <c:v>4574.4246351425081</c:v>
                </c:pt>
                <c:pt idx="171">
                  <c:v>4666.7666245214277</c:v>
                </c:pt>
                <c:pt idx="172">
                  <c:v>4760.9173909116589</c:v>
                </c:pt>
                <c:pt idx="173">
                  <c:v>4856.9118438685482</c:v>
                </c:pt>
                <c:pt idx="174">
                  <c:v>4954.7855616569141</c:v>
                </c:pt>
                <c:pt idx="175">
                  <c:v>5054.5748040108074</c:v>
                </c:pt>
                <c:pt idx="176">
                  <c:v>5156.3165251362489</c:v>
                </c:pt>
                <c:pt idx="177">
                  <c:v>5260.0483869615664</c:v>
                </c:pt>
                <c:pt idx="178">
                  <c:v>5365.8087726400418</c:v>
                </c:pt>
                <c:pt idx="179">
                  <c:v>5473.6368003096704</c:v>
                </c:pt>
                <c:pt idx="180">
                  <c:v>5583.572337114917</c:v>
                </c:pt>
                <c:pt idx="181">
                  <c:v>5695.6560134954561</c:v>
                </c:pt>
                <c:pt idx="182">
                  <c:v>5809.9292377469792</c:v>
                </c:pt>
                <c:pt idx="183">
                  <c:v>5926.4342108592327</c:v>
                </c:pt>
                <c:pt idx="184">
                  <c:v>6045.2139416365699</c:v>
                </c:pt>
                <c:pt idx="185">
                  <c:v>6166.3122621063867</c:v>
                </c:pt>
                <c:pt idx="186">
                  <c:v>6289.7738432209162</c:v>
                </c:pt>
                <c:pt idx="187">
                  <c:v>6415.6442108579677</c:v>
                </c:pt>
                <c:pt idx="188">
                  <c:v>6543.9697621262812</c:v>
                </c:pt>
                <c:pt idx="189">
                  <c:v>6674.7977819813132</c:v>
                </c:pt>
                <c:pt idx="190">
                  <c:v>6808.1764601573368</c:v>
                </c:pt>
                <c:pt idx="191">
                  <c:v>6944.1549084218886</c:v>
                </c:pt>
                <c:pt idx="192">
                  <c:v>7082.7831781586829</c:v>
                </c:pt>
                <c:pt idx="193">
                  <c:v>7224.1122782852444</c:v>
                </c:pt>
                <c:pt idx="194">
                  <c:v>7368.1941935116256</c:v>
                </c:pt>
                <c:pt idx="195">
                  <c:v>7515.0819029466975</c:v>
                </c:pt>
                <c:pt idx="196">
                  <c:v>7664.8293990586199</c:v>
                </c:pt>
                <c:pt idx="197">
                  <c:v>7817.4917069962275</c:v>
                </c:pt>
                <c:pt idx="198">
                  <c:v>7973.1249042782047</c:v>
                </c:pt>
                <c:pt idx="199">
                  <c:v>8131.7861408570307</c:v>
                </c:pt>
                <c:pt idx="200">
                  <c:v>8293.5336595648296</c:v>
                </c:pt>
                <c:pt idx="201">
                  <c:v>8458.4268169483912</c:v>
                </c:pt>
                <c:pt idx="202">
                  <c:v>8626.5261045007574</c:v>
                </c:pt>
                <c:pt idx="203">
                  <c:v>8797.8931702969239</c:v>
                </c:pt>
                <c:pt idx="204">
                  <c:v>8972.5908410413231</c:v>
                </c:pt>
                <c:pt idx="205">
                  <c:v>9150.6831445349544</c:v>
                </c:pt>
                <c:pt idx="206">
                  <c:v>9332.2353325701024</c:v>
                </c:pt>
                <c:pt idx="207">
                  <c:v>9517.3139042608091</c:v>
                </c:pt>
                <c:pt idx="208">
                  <c:v>9705.9866298173565</c:v>
                </c:pt>
                <c:pt idx="209">
                  <c:v>9898.322574773234</c:v>
                </c:pt>
                <c:pt idx="210">
                  <c:v>10094.392124673168</c:v>
                </c:pt>
                <c:pt idx="211">
                  <c:v>10294.267010230993</c:v>
                </c:pt>
                <c:pt idx="212">
                  <c:v>10498.020332966307</c:v>
                </c:pt>
                <c:pt idx="213">
                  <c:v>10705.726591329001</c:v>
                </c:pt>
                <c:pt idx="214">
                  <c:v>10917.46170732095</c:v>
                </c:pt>
                <c:pt idx="215">
                  <c:v>11133.303053624313</c:v>
                </c:pt>
                <c:pt idx="216">
                  <c:v>11353.329481246083</c:v>
                </c:pt>
                <c:pt idx="217">
                  <c:v>11577.621347688693</c:v>
                </c:pt>
                <c:pt idx="218">
                  <c:v>11806.260545656703</c:v>
                </c:pt>
                <c:pt idx="219">
                  <c:v>12039.330532309725</c:v>
                </c:pt>
                <c:pt idx="220">
                  <c:v>12276.916359072009</c:v>
                </c:pt>
                <c:pt idx="221">
                  <c:v>12519.104702009261</c:v>
                </c:pt>
                <c:pt idx="222">
                  <c:v>12765.983892783472</c:v>
                </c:pt>
                <c:pt idx="223">
                  <c:v>13017.643950196751</c:v>
                </c:pt>
                <c:pt idx="224">
                  <c:v>13274.176612335386</c:v>
                </c:pt>
                <c:pt idx="225">
                  <c:v>13535.675369325505</c:v>
                </c:pt>
                <c:pt idx="226">
                  <c:v>13802.235496711994</c:v>
                </c:pt>
                <c:pt idx="227">
                  <c:v>14073.954089472518</c:v>
                </c:pt>
                <c:pt idx="228">
                  <c:v>14350.930096678723</c:v>
                </c:pt>
                <c:pt idx="229">
                  <c:v>14633.264356816908</c:v>
                </c:pt>
                <c:pt idx="230">
                  <c:v>14921.059633780731</c:v>
                </c:pt>
                <c:pt idx="231">
                  <c:v>15214.42065354871</c:v>
                </c:pt>
                <c:pt idx="232">
                  <c:v>15513.454141559541</c:v>
                </c:pt>
                <c:pt idx="233">
                  <c:v>15818.268860798513</c:v>
                </c:pt>
                <c:pt idx="234">
                  <c:v>16128.975650608518</c:v>
                </c:pt>
                <c:pt idx="235">
                  <c:v>16445.687466239462</c:v>
                </c:pt>
                <c:pt idx="236">
                  <c:v>16768.519419150085</c:v>
                </c:pt>
                <c:pt idx="237">
                  <c:v>17097.588818076532</c:v>
                </c:pt>
                <c:pt idx="238">
                  <c:v>17433.015210882208</c:v>
                </c:pt>
                <c:pt idx="239">
                  <c:v>17774.920427203815</c:v>
                </c:pt>
                <c:pt idx="240">
                  <c:v>18123.428621908683</c:v>
                </c:pt>
                <c:pt idx="241">
                  <c:v>18478.666319378823</c:v>
                </c:pt>
                <c:pt idx="242">
                  <c:v>18840.762458637433</c:v>
                </c:pt>
                <c:pt idx="243">
                  <c:v>19209.848439333862</c:v>
                </c:pt>
                <c:pt idx="244">
                  <c:v>19586.058168603347</c:v>
                </c:pt>
                <c:pt idx="245">
                  <c:v>19969.528108818169</c:v>
                </c:pt>
                <c:pt idx="246">
                  <c:v>20360.397326247188</c:v>
                </c:pt>
                <c:pt idx="247">
                  <c:v>20758.807540640973</c:v>
                </c:pt>
                <c:pt idx="248">
                  <c:v>21164.903175760195</c:v>
                </c:pt>
                <c:pt idx="249">
                  <c:v>21578.83141086515</c:v>
                </c:pt>
                <c:pt idx="250">
                  <c:v>22000.742233184752</c:v>
                </c:pt>
                <c:pt idx="251">
                  <c:v>22430.788491383559</c:v>
                </c:pt>
                <c:pt idx="252">
                  <c:v>22869.125950045825</c:v>
                </c:pt>
                <c:pt idx="253">
                  <c:v>23315.913345195935</c:v>
                </c:pt>
                <c:pt idx="254">
                  <c:v>23771.312440874892</c:v>
                </c:pt>
                <c:pt idx="255">
                  <c:v>24235.48808679295</c:v>
                </c:pt>
                <c:pt idx="256">
                  <c:v>24708.608277078863</c:v>
                </c:pt>
                <c:pt idx="257">
                  <c:v>25190.844210146581</c:v>
                </c:pt>
                <c:pt idx="258">
                  <c:v>25682.370349700617</c:v>
                </c:pt>
                <c:pt idx="259">
                  <c:v>26183.364486901792</c:v>
                </c:pt>
                <c:pt idx="260">
                  <c:v>26694.007803715358</c:v>
                </c:pt>
                <c:pt idx="261">
                  <c:v>27214.484937464003</c:v>
                </c:pt>
                <c:pt idx="262">
                  <c:v>27744.984046608653</c:v>
                </c:pt>
                <c:pt idx="263">
                  <c:v>28285.696877780385</c:v>
                </c:pt>
                <c:pt idx="264">
                  <c:v>28836.818834087237</c:v>
                </c:pt>
                <c:pt idx="265">
                  <c:v>29398.54904472021</c:v>
                </c:pt>
                <c:pt idx="266">
                  <c:v>29971.090435883063</c:v>
                </c:pt>
                <c:pt idx="267">
                  <c:v>30554.649803071145</c:v>
                </c:pt>
                <c:pt idx="268">
                  <c:v>31149.437884724863</c:v>
                </c:pt>
                <c:pt idx="269">
                  <c:v>31755.669437283952</c:v>
                </c:pt>
                <c:pt idx="270">
                  <c:v>32373.563311669157</c:v>
                </c:pt>
                <c:pt idx="271">
                  <c:v>33003.342531218448</c:v>
                </c:pt>
                <c:pt idx="272">
                  <c:v>33645.234371105456</c:v>
                </c:pt>
                <c:pt idx="273">
                  <c:v>34299.470439268254</c:v>
                </c:pt>
                <c:pt idx="274">
                  <c:v>34966.286758877264</c:v>
                </c:pt>
                <c:pt idx="275">
                  <c:v>35645.923852371474</c:v>
                </c:pt>
                <c:pt idx="276">
                  <c:v>36338.626827092827</c:v>
                </c:pt>
                <c:pt idx="277">
                  <c:v>37044.645462549146</c:v>
                </c:pt>
                <c:pt idx="278">
                  <c:v>37764.23429933656</c:v>
                </c:pt>
                <c:pt idx="279">
                  <c:v>38497.652729752917</c:v>
                </c:pt>
                <c:pt idx="280">
                  <c:v>39245.165090134476</c:v>
                </c:pt>
                <c:pt idx="281">
                  <c:v>40007.040754948444</c:v>
                </c:pt>
                <c:pt idx="282">
                  <c:v>40783.554232674898</c:v>
                </c:pt>
                <c:pt idx="283">
                  <c:v>41574.985263511975</c:v>
                </c:pt>
                <c:pt idx="284">
                  <c:v>42381.618918939115</c:v>
                </c:pt>
                <c:pt idx="285">
                  <c:v>43203.745703173583</c:v>
                </c:pt>
                <c:pt idx="286">
                  <c:v>44041.661656556244</c:v>
                </c:pt>
                <c:pt idx="287">
                  <c:v>44895.668460903406</c:v>
                </c:pt>
                <c:pt idx="288">
                  <c:v>45766.073546861888</c:v>
                </c:pt>
                <c:pt idx="289">
                  <c:v>46653.190203305589</c:v>
                </c:pt>
                <c:pt idx="290">
                  <c:v>47557.337688812258</c:v>
                </c:pt>
                <c:pt idx="291">
                  <c:v>48478.841345259993</c:v>
                </c:pt>
                <c:pt idx="292">
                  <c:v>49418.032713583831</c:v>
                </c:pt>
                <c:pt idx="293">
                  <c:v>50375.249651733466</c:v>
                </c:pt>
                <c:pt idx="294">
                  <c:v>51350.836454873861</c:v>
                </c:pt>
                <c:pt idx="295">
                  <c:v>52345.143977871499</c:v>
                </c:pt>
                <c:pt idx="296">
                  <c:v>53358.529760109646</c:v>
                </c:pt>
                <c:pt idx="297">
                  <c:v>54391.358152676905</c:v>
                </c:pt>
                <c:pt idx="298">
                  <c:v>55444.000447974184</c:v>
                </c:pt>
                <c:pt idx="299">
                  <c:v>56516.835011786083</c:v>
                </c:pt>
                <c:pt idx="300">
                  <c:v>57610.247417863407</c:v>
                </c:pt>
                <c:pt idx="301">
                  <c:v>58724.63058506474</c:v>
                </c:pt>
                <c:pt idx="302">
                  <c:v>59860.384917105512</c:v>
                </c:pt>
                <c:pt idx="303">
                  <c:v>61017.9184449643</c:v>
                </c:pt>
                <c:pt idx="304">
                  <c:v>62197.64697199675</c:v>
                </c:pt>
                <c:pt idx="305">
                  <c:v>63399.9942218086</c:v>
                </c:pt>
                <c:pt idx="306">
                  <c:v>64625.391988940311</c:v>
                </c:pt>
                <c:pt idx="307">
                  <c:v>65874.28029241669</c:v>
                </c:pt>
                <c:pt idx="308">
                  <c:v>67147.107532215989</c:v>
                </c:pt>
                <c:pt idx="309">
                  <c:v>68444.330648713905</c:v>
                </c:pt>
                <c:pt idx="310">
                  <c:v>69766.415285159135</c:v>
                </c:pt>
                <c:pt idx="311">
                  <c:v>71113.835953238042</c:v>
                </c:pt>
                <c:pt idx="312">
                  <c:v>72487.076201787044</c:v>
                </c:pt>
                <c:pt idx="313">
                  <c:v>73886.628788712856</c:v>
                </c:pt>
                <c:pt idx="314">
                  <c:v>75312.99585618118</c:v>
                </c:pt>
                <c:pt idx="315">
                  <c:v>76766.689109136234</c:v>
                </c:pt>
                <c:pt idx="316">
                  <c:v>78248.229997214308</c:v>
                </c:pt>
                <c:pt idx="317">
                  <c:v>79758.14990011591</c:v>
                </c:pt>
                <c:pt idx="318">
                  <c:v>81296.990316502182</c:v>
                </c:pt>
                <c:pt idx="319">
                  <c:v>82865.303056482633</c:v>
                </c:pt>
                <c:pt idx="320">
                  <c:v>84463.650437762379</c:v>
                </c:pt>
                <c:pt idx="321">
                  <c:v>86092.605485518521</c:v>
                </c:pt>
                <c:pt idx="322">
                  <c:v>87752.752136076408</c:v>
                </c:pt>
                <c:pt idx="323">
                  <c:v>89444.685444458213</c:v>
                </c:pt>
                <c:pt idx="324">
                  <c:v>91169.011795877246</c:v>
                </c:pt>
                <c:pt idx="325">
                  <c:v>92926.349121252977</c:v>
                </c:pt>
                <c:pt idx="326">
                  <c:v>94717.327116823391</c:v>
                </c:pt>
                <c:pt idx="327">
                  <c:v>96542.587467932302</c:v>
                </c:pt>
                <c:pt idx="328">
                  <c:v>98402.784077071192</c:v>
                </c:pt>
                <c:pt idx="329">
                  <c:v>100298.5832962562</c:v>
                </c:pt>
                <c:pt idx="330">
                  <c:v>102230.66416382292</c:v>
                </c:pt>
                <c:pt idx="331">
                  <c:v>104199.71864572278</c:v>
                </c:pt>
                <c:pt idx="332">
                  <c:v>106206.45188140661</c:v>
                </c:pt>
                <c:pt idx="333">
                  <c:v>108251.5824343826</c:v>
                </c:pt>
                <c:pt idx="334">
                  <c:v>110335.84254753741</c:v>
                </c:pt>
                <c:pt idx="335">
                  <c:v>112459.97840331119</c:v>
                </c:pt>
                <c:pt idx="336">
                  <c:v>114624.75038881839</c:v>
                </c:pt>
                <c:pt idx="337">
                  <c:v>116830.93336600866</c:v>
                </c:pt>
                <c:pt idx="338">
                  <c:v>119079.31694696356</c:v>
                </c:pt>
                <c:pt idx="339">
                  <c:v>121370.70577442662</c:v>
                </c:pt>
                <c:pt idx="340">
                  <c:v>123705.91980766619</c:v>
                </c:pt>
                <c:pt idx="341">
                  <c:v>126085.79461377257</c:v>
                </c:pt>
                <c:pt idx="342">
                  <c:v>128511.18166449256</c:v>
                </c:pt>
                <c:pt idx="343">
                  <c:v>130982.94863870682</c:v>
                </c:pt>
                <c:pt idx="344">
                  <c:v>133501.97973065704</c:v>
                </c:pt>
                <c:pt idx="345">
                  <c:v>136069.17596403247</c:v>
                </c:pt>
                <c:pt idx="346">
                  <c:v>138685.45551202697</c:v>
                </c:pt>
                <c:pt idx="347">
                  <c:v>141351.75402348014</c:v>
                </c:pt>
                <c:pt idx="348">
                  <c:v>144069.02495521816</c:v>
                </c:pt>
                <c:pt idx="349">
                  <c:v>146838.23991071212</c:v>
                </c:pt>
                <c:pt idx="350">
                  <c:v>149660.38898517392</c:v>
                </c:pt>
                <c:pt idx="351">
                  <c:v>152536.48111721207</c:v>
                </c:pt>
                <c:pt idx="352">
                  <c:v>155467.54444717214</c:v>
                </c:pt>
                <c:pt idx="353">
                  <c:v>158454.6266822888</c:v>
                </c:pt>
                <c:pt idx="354">
                  <c:v>161498.79546877887</c:v>
                </c:pt>
                <c:pt idx="355">
                  <c:v>164601.13877100751</c:v>
                </c:pt>
                <c:pt idx="356">
                  <c:v>167762.76525786173</c:v>
                </c:pt>
                <c:pt idx="357">
                  <c:v>170984.8046964682</c:v>
                </c:pt>
                <c:pt idx="358">
                  <c:v>174268.40835339527</c:v>
                </c:pt>
                <c:pt idx="359">
                  <c:v>177614.74940348088</c:v>
                </c:pt>
                <c:pt idx="360">
                  <c:v>181025.02334643184</c:v>
                </c:pt>
                <c:pt idx="361">
                  <c:v>184500.44843134173</c:v>
                </c:pt>
                <c:pt idx="362">
                  <c:v>188042.26608927819</c:v>
                </c:pt>
                <c:pt idx="363">
                  <c:v>191651.74137409285</c:v>
                </c:pt>
                <c:pt idx="364">
                  <c:v>195330.16341161015</c:v>
                </c:pt>
                <c:pt idx="365">
                  <c:v>199078.8458573544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74-4CE3-9FBF-2B23FDCED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76720"/>
        <c:axId val="473974424"/>
      </c:lineChart>
      <c:catAx>
        <c:axId val="8935197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8464"/>
        <c:crosses val="autoZero"/>
        <c:auto val="1"/>
        <c:lblAlgn val="ctr"/>
        <c:lblOffset val="100"/>
        <c:noMultiLvlLbl val="0"/>
      </c:catAx>
      <c:valAx>
        <c:axId val="893518464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9776"/>
        <c:crosses val="autoZero"/>
        <c:crossBetween val="between"/>
        <c:majorUnit val="2.5000000000000005E-3"/>
      </c:valAx>
      <c:valAx>
        <c:axId val="473974424"/>
        <c:scaling>
          <c:orientation val="minMax"/>
        </c:scaling>
        <c:delete val="0"/>
        <c:axPos val="r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76720"/>
        <c:crosses val="max"/>
        <c:crossBetween val="between"/>
      </c:valAx>
      <c:catAx>
        <c:axId val="47397672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4739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NFV, GFV, Rebase daily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'Running wallet manual'!$R$9</c:f>
              <c:strCache>
                <c:ptCount val="1"/>
                <c:pt idx="0">
                  <c:v>Rebase daily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'Running wallet manual'!$R$11:$R$376</c:f>
              <c:numCache>
                <c:formatCode>0.00%</c:formatCode>
                <c:ptCount val="36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0.02</c:v>
                </c:pt>
                <c:pt idx="319">
                  <c:v>0.02</c:v>
                </c:pt>
                <c:pt idx="320">
                  <c:v>0.02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0.02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0-4D92-A26F-8CA40988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519776"/>
        <c:axId val="893518464"/>
      </c:barChart>
      <c:lineChart>
        <c:grouping val="standard"/>
        <c:varyColors val="0"/>
        <c:ser>
          <c:idx val="1"/>
          <c:order val="0"/>
          <c:tx>
            <c:strRef>
              <c:f>'Running wallet manual'!$G$9</c:f>
              <c:strCache>
                <c:ptCount val="1"/>
                <c:pt idx="0">
                  <c:v>NFV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'Running wallet manual'!$G$11:$G$376</c:f>
              <c:numCache>
                <c:formatCode>0.00</c:formatCode>
                <c:ptCount val="36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101</c:v>
                </c:pt>
                <c:pt idx="4">
                  <c:v>102.01</c:v>
                </c:pt>
                <c:pt idx="5">
                  <c:v>103.0301</c:v>
                </c:pt>
                <c:pt idx="6">
                  <c:v>104.060401</c:v>
                </c:pt>
                <c:pt idx="7">
                  <c:v>105.10100500999999</c:v>
                </c:pt>
                <c:pt idx="8">
                  <c:v>106.1520150601</c:v>
                </c:pt>
                <c:pt idx="9">
                  <c:v>107.213535210701</c:v>
                </c:pt>
                <c:pt idx="10">
                  <c:v>108.28567056280801</c:v>
                </c:pt>
                <c:pt idx="11">
                  <c:v>109.36852726843608</c:v>
                </c:pt>
                <c:pt idx="12">
                  <c:v>110.46221254112044</c:v>
                </c:pt>
                <c:pt idx="13">
                  <c:v>111.56683466653165</c:v>
                </c:pt>
                <c:pt idx="14">
                  <c:v>112.68250301319696</c:v>
                </c:pt>
                <c:pt idx="15">
                  <c:v>113.80932804332893</c:v>
                </c:pt>
                <c:pt idx="16">
                  <c:v>114.94742132376223</c:v>
                </c:pt>
                <c:pt idx="17">
                  <c:v>116.09689553699985</c:v>
                </c:pt>
                <c:pt idx="18">
                  <c:v>117.25786449236985</c:v>
                </c:pt>
                <c:pt idx="19">
                  <c:v>118.43044313729355</c:v>
                </c:pt>
                <c:pt idx="20">
                  <c:v>119.61474756866649</c:v>
                </c:pt>
                <c:pt idx="21">
                  <c:v>120.81089504435315</c:v>
                </c:pt>
                <c:pt idx="22">
                  <c:v>122.01900399479668</c:v>
                </c:pt>
                <c:pt idx="23">
                  <c:v>123.23919403474464</c:v>
                </c:pt>
                <c:pt idx="24">
                  <c:v>124.47158597509208</c:v>
                </c:pt>
                <c:pt idx="25">
                  <c:v>125.71630183484301</c:v>
                </c:pt>
                <c:pt idx="26">
                  <c:v>126.97346485319144</c:v>
                </c:pt>
                <c:pt idx="27">
                  <c:v>128.24319950172335</c:v>
                </c:pt>
                <c:pt idx="28">
                  <c:v>129.52563149674057</c:v>
                </c:pt>
                <c:pt idx="29">
                  <c:v>130.82088781170799</c:v>
                </c:pt>
                <c:pt idx="30">
                  <c:v>132.12909668982508</c:v>
                </c:pt>
                <c:pt idx="31">
                  <c:v>133.45038765672334</c:v>
                </c:pt>
                <c:pt idx="32">
                  <c:v>134.78489153329056</c:v>
                </c:pt>
                <c:pt idx="33">
                  <c:v>136.13274044862348</c:v>
                </c:pt>
                <c:pt idx="34">
                  <c:v>137.49406785310973</c:v>
                </c:pt>
                <c:pt idx="35">
                  <c:v>138.86900853164082</c:v>
                </c:pt>
                <c:pt idx="36">
                  <c:v>140.25769861695721</c:v>
                </c:pt>
                <c:pt idx="37">
                  <c:v>141.66027560312679</c:v>
                </c:pt>
                <c:pt idx="38">
                  <c:v>143.07687835915806</c:v>
                </c:pt>
                <c:pt idx="39">
                  <c:v>144.50764714274965</c:v>
                </c:pt>
                <c:pt idx="40">
                  <c:v>145.95272361417713</c:v>
                </c:pt>
                <c:pt idx="41">
                  <c:v>147.41225085031891</c:v>
                </c:pt>
                <c:pt idx="42">
                  <c:v>148.88637335882211</c:v>
                </c:pt>
                <c:pt idx="43">
                  <c:v>150.37523709241034</c:v>
                </c:pt>
                <c:pt idx="44">
                  <c:v>151.87898946333445</c:v>
                </c:pt>
                <c:pt idx="45">
                  <c:v>153.39777935796781</c:v>
                </c:pt>
                <c:pt idx="46">
                  <c:v>154.93175715154749</c:v>
                </c:pt>
                <c:pt idx="47">
                  <c:v>156.48107472306296</c:v>
                </c:pt>
                <c:pt idx="48">
                  <c:v>158.0458854702936</c:v>
                </c:pt>
                <c:pt idx="49">
                  <c:v>159.62634432499652</c:v>
                </c:pt>
                <c:pt idx="50">
                  <c:v>161.22260776824649</c:v>
                </c:pt>
                <c:pt idx="51">
                  <c:v>162.83483384592896</c:v>
                </c:pt>
                <c:pt idx="52">
                  <c:v>164.46318218438824</c:v>
                </c:pt>
                <c:pt idx="53">
                  <c:v>166.10781400623213</c:v>
                </c:pt>
                <c:pt idx="54">
                  <c:v>167.76889214629446</c:v>
                </c:pt>
                <c:pt idx="55">
                  <c:v>169.44658106775739</c:v>
                </c:pt>
                <c:pt idx="56">
                  <c:v>171.14104687843496</c:v>
                </c:pt>
                <c:pt idx="57">
                  <c:v>172.85245734721931</c:v>
                </c:pt>
                <c:pt idx="58">
                  <c:v>174.5809819206915</c:v>
                </c:pt>
                <c:pt idx="59">
                  <c:v>176.32679173989843</c:v>
                </c:pt>
                <c:pt idx="60">
                  <c:v>178.09005965729742</c:v>
                </c:pt>
                <c:pt idx="61">
                  <c:v>179.87096025387038</c:v>
                </c:pt>
                <c:pt idx="62">
                  <c:v>181.66966985640909</c:v>
                </c:pt>
                <c:pt idx="63">
                  <c:v>183.48636655497319</c:v>
                </c:pt>
                <c:pt idx="64">
                  <c:v>185.32123022052292</c:v>
                </c:pt>
                <c:pt idx="65">
                  <c:v>187.17444252272816</c:v>
                </c:pt>
                <c:pt idx="66">
                  <c:v>189.04618694795545</c:v>
                </c:pt>
                <c:pt idx="67">
                  <c:v>190.93664881743501</c:v>
                </c:pt>
                <c:pt idx="68">
                  <c:v>192.84601530560937</c:v>
                </c:pt>
                <c:pt idx="69">
                  <c:v>194.77447545866548</c:v>
                </c:pt>
                <c:pt idx="70">
                  <c:v>196.72222021325214</c:v>
                </c:pt>
                <c:pt idx="71">
                  <c:v>198.68944241538466</c:v>
                </c:pt>
                <c:pt idx="72">
                  <c:v>200.67633683953852</c:v>
                </c:pt>
                <c:pt idx="73">
                  <c:v>202.6831002079339</c:v>
                </c:pt>
                <c:pt idx="74">
                  <c:v>204.70993121001325</c:v>
                </c:pt>
                <c:pt idx="75">
                  <c:v>206.75703052211338</c:v>
                </c:pt>
                <c:pt idx="76">
                  <c:v>208.82460082733451</c:v>
                </c:pt>
                <c:pt idx="77">
                  <c:v>210.91284683560787</c:v>
                </c:pt>
                <c:pt idx="78">
                  <c:v>213.02197530396396</c:v>
                </c:pt>
                <c:pt idx="79">
                  <c:v>215.15219505700358</c:v>
                </c:pt>
                <c:pt idx="80">
                  <c:v>217.30371700757362</c:v>
                </c:pt>
                <c:pt idx="81">
                  <c:v>219.47675417764935</c:v>
                </c:pt>
                <c:pt idx="82">
                  <c:v>221.67152171942584</c:v>
                </c:pt>
                <c:pt idx="83">
                  <c:v>223.8882369366201</c:v>
                </c:pt>
                <c:pt idx="84">
                  <c:v>226.1271193059863</c:v>
                </c:pt>
                <c:pt idx="85">
                  <c:v>228.38839049904615</c:v>
                </c:pt>
                <c:pt idx="86">
                  <c:v>230.67227440403661</c:v>
                </c:pt>
                <c:pt idx="87">
                  <c:v>232.97899714807699</c:v>
                </c:pt>
                <c:pt idx="88">
                  <c:v>235.30878711955776</c:v>
                </c:pt>
                <c:pt idx="89">
                  <c:v>237.66187499075335</c:v>
                </c:pt>
                <c:pt idx="90">
                  <c:v>240.03849374066087</c:v>
                </c:pt>
                <c:pt idx="91">
                  <c:v>242.43887867806748</c:v>
                </c:pt>
                <c:pt idx="92">
                  <c:v>244.86326746484815</c:v>
                </c:pt>
                <c:pt idx="93">
                  <c:v>247.31190013949663</c:v>
                </c:pt>
                <c:pt idx="94">
                  <c:v>249.78501914089159</c:v>
                </c:pt>
                <c:pt idx="95">
                  <c:v>252.28286933230052</c:v>
                </c:pt>
                <c:pt idx="96">
                  <c:v>254.80569802562351</c:v>
                </c:pt>
                <c:pt idx="97">
                  <c:v>257.35375500587975</c:v>
                </c:pt>
                <c:pt idx="98">
                  <c:v>259.92729255593855</c:v>
                </c:pt>
                <c:pt idx="99">
                  <c:v>262.52656548149793</c:v>
                </c:pt>
                <c:pt idx="100">
                  <c:v>265.15183113631292</c:v>
                </c:pt>
                <c:pt idx="101">
                  <c:v>267.80334944767606</c:v>
                </c:pt>
                <c:pt idx="102">
                  <c:v>270.48138294215283</c:v>
                </c:pt>
                <c:pt idx="103">
                  <c:v>273.18619677157437</c:v>
                </c:pt>
                <c:pt idx="104">
                  <c:v>275.91805873929013</c:v>
                </c:pt>
                <c:pt idx="105">
                  <c:v>278.67723932668304</c:v>
                </c:pt>
                <c:pt idx="106">
                  <c:v>281.46401171994989</c:v>
                </c:pt>
                <c:pt idx="107">
                  <c:v>284.27865183714937</c:v>
                </c:pt>
                <c:pt idx="108">
                  <c:v>287.12143835552087</c:v>
                </c:pt>
                <c:pt idx="109">
                  <c:v>289.99265273907605</c:v>
                </c:pt>
                <c:pt idx="110">
                  <c:v>292.89257926646678</c:v>
                </c:pt>
                <c:pt idx="111">
                  <c:v>295.82150505913143</c:v>
                </c:pt>
                <c:pt idx="112">
                  <c:v>298.77972010972275</c:v>
                </c:pt>
                <c:pt idx="113">
                  <c:v>301.76751731081998</c:v>
                </c:pt>
                <c:pt idx="114">
                  <c:v>304.7851924839282</c:v>
                </c:pt>
                <c:pt idx="115">
                  <c:v>307.83304440876748</c:v>
                </c:pt>
                <c:pt idx="116">
                  <c:v>310.91137485285515</c:v>
                </c:pt>
                <c:pt idx="117">
                  <c:v>314.0204886013837</c:v>
                </c:pt>
                <c:pt idx="118">
                  <c:v>317.16069348739757</c:v>
                </c:pt>
                <c:pt idx="119">
                  <c:v>320.33230042227154</c:v>
                </c:pt>
                <c:pt idx="120">
                  <c:v>323.53562342649428</c:v>
                </c:pt>
                <c:pt idx="121">
                  <c:v>326.77097966075922</c:v>
                </c:pt>
                <c:pt idx="122">
                  <c:v>330.03868945736684</c:v>
                </c:pt>
                <c:pt idx="123">
                  <c:v>333.33907635194049</c:v>
                </c:pt>
                <c:pt idx="124">
                  <c:v>336.67246711545988</c:v>
                </c:pt>
                <c:pt idx="125">
                  <c:v>340.03919178661448</c:v>
                </c:pt>
                <c:pt idx="126">
                  <c:v>343.43958370448064</c:v>
                </c:pt>
                <c:pt idx="127">
                  <c:v>346.87397954152544</c:v>
                </c:pt>
                <c:pt idx="128">
                  <c:v>350.34271933694072</c:v>
                </c:pt>
                <c:pt idx="129">
                  <c:v>353.84614653031014</c:v>
                </c:pt>
                <c:pt idx="130">
                  <c:v>357.38460799561324</c:v>
                </c:pt>
                <c:pt idx="131">
                  <c:v>360.95845407556936</c:v>
                </c:pt>
                <c:pt idx="132">
                  <c:v>364.56803861632505</c:v>
                </c:pt>
                <c:pt idx="133">
                  <c:v>368.21371900248829</c:v>
                </c:pt>
                <c:pt idx="134">
                  <c:v>371.89585619251318</c:v>
                </c:pt>
                <c:pt idx="135">
                  <c:v>375.61481475443833</c:v>
                </c:pt>
                <c:pt idx="136">
                  <c:v>379.37096290198269</c:v>
                </c:pt>
                <c:pt idx="137">
                  <c:v>383.16467253100251</c:v>
                </c:pt>
                <c:pt idx="138">
                  <c:v>386.99631925631252</c:v>
                </c:pt>
                <c:pt idx="139">
                  <c:v>390.86628244887567</c:v>
                </c:pt>
                <c:pt idx="140">
                  <c:v>394.77494527336444</c:v>
                </c:pt>
                <c:pt idx="141">
                  <c:v>398.7226947260981</c:v>
                </c:pt>
                <c:pt idx="142">
                  <c:v>402.70992167335908</c:v>
                </c:pt>
                <c:pt idx="143">
                  <c:v>406.73702089009265</c:v>
                </c:pt>
                <c:pt idx="144">
                  <c:v>410.80439109899356</c:v>
                </c:pt>
                <c:pt idx="145">
                  <c:v>414.91243500998348</c:v>
                </c:pt>
                <c:pt idx="146">
                  <c:v>419.06155936008332</c:v>
                </c:pt>
                <c:pt idx="147">
                  <c:v>423.25217495368418</c:v>
                </c:pt>
                <c:pt idx="148">
                  <c:v>427.484696703221</c:v>
                </c:pt>
                <c:pt idx="149">
                  <c:v>431.75954367025321</c:v>
                </c:pt>
                <c:pt idx="150">
                  <c:v>436.07713910695571</c:v>
                </c:pt>
                <c:pt idx="151">
                  <c:v>440.43791049802525</c:v>
                </c:pt>
                <c:pt idx="152">
                  <c:v>444.8422896030055</c:v>
                </c:pt>
                <c:pt idx="153">
                  <c:v>449.29071249903558</c:v>
                </c:pt>
                <c:pt idx="154">
                  <c:v>453.78361962402596</c:v>
                </c:pt>
                <c:pt idx="155">
                  <c:v>458.32145582026624</c:v>
                </c:pt>
                <c:pt idx="156">
                  <c:v>462.90467037846889</c:v>
                </c:pt>
                <c:pt idx="157">
                  <c:v>467.53371708225359</c:v>
                </c:pt>
                <c:pt idx="158">
                  <c:v>472.20905425307615</c:v>
                </c:pt>
                <c:pt idx="159">
                  <c:v>476.93114479560688</c:v>
                </c:pt>
                <c:pt idx="160">
                  <c:v>481.70045624356294</c:v>
                </c:pt>
                <c:pt idx="161">
                  <c:v>486.51746080599855</c:v>
                </c:pt>
                <c:pt idx="162">
                  <c:v>491.38263541405854</c:v>
                </c:pt>
                <c:pt idx="163">
                  <c:v>496.29646176819915</c:v>
                </c:pt>
                <c:pt idx="164">
                  <c:v>501.25942638588117</c:v>
                </c:pt>
                <c:pt idx="165">
                  <c:v>506.27202064974</c:v>
                </c:pt>
                <c:pt idx="166">
                  <c:v>511.33474085623737</c:v>
                </c:pt>
                <c:pt idx="167">
                  <c:v>516.44808826479971</c:v>
                </c:pt>
                <c:pt idx="168">
                  <c:v>521.61256914744774</c:v>
                </c:pt>
                <c:pt idx="169">
                  <c:v>526.82869483892227</c:v>
                </c:pt>
                <c:pt idx="170">
                  <c:v>532.09698178731151</c:v>
                </c:pt>
                <c:pt idx="171">
                  <c:v>537.41795160518461</c:v>
                </c:pt>
                <c:pt idx="172">
                  <c:v>542.79213112123648</c:v>
                </c:pt>
                <c:pt idx="173">
                  <c:v>548.22005243244882</c:v>
                </c:pt>
                <c:pt idx="174">
                  <c:v>553.70225295677335</c:v>
                </c:pt>
                <c:pt idx="175">
                  <c:v>559.23927548634106</c:v>
                </c:pt>
                <c:pt idx="176">
                  <c:v>564.83166824120451</c:v>
                </c:pt>
                <c:pt idx="177">
                  <c:v>570.4799849236166</c:v>
                </c:pt>
                <c:pt idx="178">
                  <c:v>576.18478477285271</c:v>
                </c:pt>
                <c:pt idx="179">
                  <c:v>581.94663262058123</c:v>
                </c:pt>
                <c:pt idx="180">
                  <c:v>587.766098946787</c:v>
                </c:pt>
                <c:pt idx="181">
                  <c:v>593.64375993625481</c:v>
                </c:pt>
                <c:pt idx="182">
                  <c:v>599.58019753561734</c:v>
                </c:pt>
                <c:pt idx="183">
                  <c:v>605.57599951097347</c:v>
                </c:pt>
                <c:pt idx="184">
                  <c:v>611.6317595060832</c:v>
                </c:pt>
                <c:pt idx="185">
                  <c:v>617.74807710114408</c:v>
                </c:pt>
                <c:pt idx="186">
                  <c:v>623.92555787215554</c:v>
                </c:pt>
                <c:pt idx="187">
                  <c:v>630.16481345087709</c:v>
                </c:pt>
                <c:pt idx="188">
                  <c:v>636.4664615853859</c:v>
                </c:pt>
                <c:pt idx="189">
                  <c:v>642.83112620123973</c:v>
                </c:pt>
                <c:pt idx="190">
                  <c:v>649.25943746325208</c:v>
                </c:pt>
                <c:pt idx="191">
                  <c:v>655.7520318378846</c:v>
                </c:pt>
                <c:pt idx="192">
                  <c:v>662.30955215626341</c:v>
                </c:pt>
                <c:pt idx="193">
                  <c:v>668.93264767782603</c:v>
                </c:pt>
                <c:pt idx="194">
                  <c:v>675.62197415460423</c:v>
                </c:pt>
                <c:pt idx="195">
                  <c:v>682.37819389615026</c:v>
                </c:pt>
                <c:pt idx="196">
                  <c:v>689.20197583511174</c:v>
                </c:pt>
                <c:pt idx="197">
                  <c:v>696.09399559346286</c:v>
                </c:pt>
                <c:pt idx="198">
                  <c:v>703.05493554939744</c:v>
                </c:pt>
                <c:pt idx="199">
                  <c:v>710.08548490489147</c:v>
                </c:pt>
                <c:pt idx="200">
                  <c:v>717.18633975394039</c:v>
                </c:pt>
                <c:pt idx="201">
                  <c:v>724.35820315147976</c:v>
                </c:pt>
                <c:pt idx="202">
                  <c:v>731.6017851829946</c:v>
                </c:pt>
                <c:pt idx="203">
                  <c:v>738.9178030348246</c:v>
                </c:pt>
                <c:pt idx="204">
                  <c:v>746.30698106517286</c:v>
                </c:pt>
                <c:pt idx="205">
                  <c:v>753.77005087582461</c:v>
                </c:pt>
                <c:pt idx="206">
                  <c:v>761.30775138458284</c:v>
                </c:pt>
                <c:pt idx="207">
                  <c:v>768.92082889842868</c:v>
                </c:pt>
                <c:pt idx="208">
                  <c:v>776.61003718741301</c:v>
                </c:pt>
                <c:pt idx="209">
                  <c:v>784.37613755928714</c:v>
                </c:pt>
                <c:pt idx="210">
                  <c:v>792.21989893488001</c:v>
                </c:pt>
                <c:pt idx="211">
                  <c:v>800.14209792422878</c:v>
                </c:pt>
                <c:pt idx="212">
                  <c:v>808.14351890347109</c:v>
                </c:pt>
                <c:pt idx="213">
                  <c:v>816.22495409250575</c:v>
                </c:pt>
                <c:pt idx="214">
                  <c:v>824.38720363343077</c:v>
                </c:pt>
                <c:pt idx="215">
                  <c:v>832.6310756697651</c:v>
                </c:pt>
                <c:pt idx="216">
                  <c:v>840.95738642646279</c:v>
                </c:pt>
                <c:pt idx="217">
                  <c:v>849.36696029072743</c:v>
                </c:pt>
                <c:pt idx="218">
                  <c:v>857.86062989363472</c:v>
                </c:pt>
                <c:pt idx="219">
                  <c:v>866.43923619257112</c:v>
                </c:pt>
                <c:pt idx="220">
                  <c:v>875.10362855449682</c:v>
                </c:pt>
                <c:pt idx="221">
                  <c:v>883.85466484004178</c:v>
                </c:pt>
                <c:pt idx="222">
                  <c:v>892.69321148844222</c:v>
                </c:pt>
                <c:pt idx="223">
                  <c:v>901.6201436033266</c:v>
                </c:pt>
                <c:pt idx="224">
                  <c:v>910.63634503935987</c:v>
                </c:pt>
                <c:pt idx="225">
                  <c:v>919.74270848975345</c:v>
                </c:pt>
                <c:pt idx="226">
                  <c:v>928.94013557465098</c:v>
                </c:pt>
                <c:pt idx="227">
                  <c:v>938.22953693039744</c:v>
                </c:pt>
                <c:pt idx="228">
                  <c:v>947.6118322997014</c:v>
                </c:pt>
                <c:pt idx="229">
                  <c:v>957.08795062269837</c:v>
                </c:pt>
                <c:pt idx="230">
                  <c:v>966.65883012892539</c:v>
                </c:pt>
                <c:pt idx="231">
                  <c:v>976.32541843021465</c:v>
                </c:pt>
                <c:pt idx="232">
                  <c:v>986.08867261451678</c:v>
                </c:pt>
                <c:pt idx="233">
                  <c:v>995.94955934066195</c:v>
                </c:pt>
                <c:pt idx="234">
                  <c:v>1005.9090549340685</c:v>
                </c:pt>
                <c:pt idx="235">
                  <c:v>1015.9681454834092</c:v>
                </c:pt>
                <c:pt idx="236">
                  <c:v>1026.1278269382433</c:v>
                </c:pt>
                <c:pt idx="237">
                  <c:v>1036.3891052076258</c:v>
                </c:pt>
                <c:pt idx="238">
                  <c:v>1046.7529962597021</c:v>
                </c:pt>
                <c:pt idx="239">
                  <c:v>1057.220526222299</c:v>
                </c:pt>
                <c:pt idx="240">
                  <c:v>1067.7927314845219</c:v>
                </c:pt>
                <c:pt idx="241">
                  <c:v>1078.4706587993671</c:v>
                </c:pt>
                <c:pt idx="242">
                  <c:v>1089.2553653873608</c:v>
                </c:pt>
                <c:pt idx="243">
                  <c:v>1100.1479190412344</c:v>
                </c:pt>
                <c:pt idx="244">
                  <c:v>1111.1493982316467</c:v>
                </c:pt>
                <c:pt idx="245">
                  <c:v>1122.2608922139632</c:v>
                </c:pt>
                <c:pt idx="246">
                  <c:v>1133.4835011361029</c:v>
                </c:pt>
                <c:pt idx="247">
                  <c:v>1144.8183361474639</c:v>
                </c:pt>
                <c:pt idx="248">
                  <c:v>1156.2665195089385</c:v>
                </c:pt>
                <c:pt idx="249">
                  <c:v>1167.829184704028</c:v>
                </c:pt>
                <c:pt idx="250">
                  <c:v>1179.5074765510683</c:v>
                </c:pt>
                <c:pt idx="251">
                  <c:v>1191.302551316579</c:v>
                </c:pt>
                <c:pt idx="252">
                  <c:v>1203.2155768297448</c:v>
                </c:pt>
                <c:pt idx="253">
                  <c:v>1215.2477325980421</c:v>
                </c:pt>
                <c:pt idx="254">
                  <c:v>1227.4002099240226</c:v>
                </c:pt>
                <c:pt idx="255">
                  <c:v>1239.674212023263</c:v>
                </c:pt>
                <c:pt idx="256">
                  <c:v>1252.0709541434956</c:v>
                </c:pt>
                <c:pt idx="257">
                  <c:v>1264.5916636849306</c:v>
                </c:pt>
                <c:pt idx="258">
                  <c:v>1277.2375803217799</c:v>
                </c:pt>
                <c:pt idx="259">
                  <c:v>1290.0099561249976</c:v>
                </c:pt>
                <c:pt idx="260">
                  <c:v>1302.9100556862477</c:v>
                </c:pt>
                <c:pt idx="261">
                  <c:v>1315.9391562431101</c:v>
                </c:pt>
                <c:pt idx="262">
                  <c:v>1329.0985478055413</c:v>
                </c:pt>
                <c:pt idx="263">
                  <c:v>1342.3895332835968</c:v>
                </c:pt>
                <c:pt idx="264">
                  <c:v>1355.8134286164327</c:v>
                </c:pt>
                <c:pt idx="265">
                  <c:v>1369.3715629025971</c:v>
                </c:pt>
                <c:pt idx="266">
                  <c:v>1383.0652785316231</c:v>
                </c:pt>
                <c:pt idx="267">
                  <c:v>1396.8959313169394</c:v>
                </c:pt>
                <c:pt idx="268">
                  <c:v>1410.8648906301087</c:v>
                </c:pt>
                <c:pt idx="269">
                  <c:v>1424.9735395364098</c:v>
                </c:pt>
                <c:pt idx="270">
                  <c:v>1439.2232749317739</c:v>
                </c:pt>
                <c:pt idx="271">
                  <c:v>1453.6155076810917</c:v>
                </c:pt>
                <c:pt idx="272">
                  <c:v>1468.1516627579026</c:v>
                </c:pt>
                <c:pt idx="273">
                  <c:v>1482.8331793854816</c:v>
                </c:pt>
                <c:pt idx="274">
                  <c:v>1497.6615111793365</c:v>
                </c:pt>
                <c:pt idx="275">
                  <c:v>1512.6381262911298</c:v>
                </c:pt>
                <c:pt idx="276">
                  <c:v>1527.7645075540411</c:v>
                </c:pt>
                <c:pt idx="277">
                  <c:v>1543.0421526295816</c:v>
                </c:pt>
                <c:pt idx="278">
                  <c:v>1558.4725741558773</c:v>
                </c:pt>
                <c:pt idx="279">
                  <c:v>1574.057299897436</c:v>
                </c:pt>
                <c:pt idx="280">
                  <c:v>1589.7978728964104</c:v>
                </c:pt>
                <c:pt idx="281">
                  <c:v>1605.6958516253744</c:v>
                </c:pt>
                <c:pt idx="282">
                  <c:v>1621.7528101416281</c:v>
                </c:pt>
                <c:pt idx="283">
                  <c:v>1637.9703382430444</c:v>
                </c:pt>
                <c:pt idx="284">
                  <c:v>1654.3500416254749</c:v>
                </c:pt>
                <c:pt idx="285">
                  <c:v>1670.8935420417297</c:v>
                </c:pt>
                <c:pt idx="286">
                  <c:v>1687.6024774621469</c:v>
                </c:pt>
                <c:pt idx="287">
                  <c:v>1704.4785022367685</c:v>
                </c:pt>
                <c:pt idx="288">
                  <c:v>1721.5232872591362</c:v>
                </c:pt>
                <c:pt idx="289">
                  <c:v>1738.7385201317275</c:v>
                </c:pt>
                <c:pt idx="290">
                  <c:v>1756.1259053330448</c:v>
                </c:pt>
                <c:pt idx="291">
                  <c:v>1773.6871643863753</c:v>
                </c:pt>
                <c:pt idx="292">
                  <c:v>1791.424036030239</c:v>
                </c:pt>
                <c:pt idx="293">
                  <c:v>1809.3382763905413</c:v>
                </c:pt>
                <c:pt idx="294">
                  <c:v>1827.4316591544466</c:v>
                </c:pt>
                <c:pt idx="295">
                  <c:v>1845.7059757459911</c:v>
                </c:pt>
                <c:pt idx="296">
                  <c:v>1864.1630355034511</c:v>
                </c:pt>
                <c:pt idx="297">
                  <c:v>1882.8046658584856</c:v>
                </c:pt>
                <c:pt idx="298">
                  <c:v>1901.6327125170703</c:v>
                </c:pt>
                <c:pt idx="299">
                  <c:v>1920.649039642241</c:v>
                </c:pt>
                <c:pt idx="300">
                  <c:v>1939.8555300386633</c:v>
                </c:pt>
                <c:pt idx="301">
                  <c:v>1959.2540853390499</c:v>
                </c:pt>
                <c:pt idx="302">
                  <c:v>1978.8466261924405</c:v>
                </c:pt>
                <c:pt idx="303">
                  <c:v>1998.6350924543649</c:v>
                </c:pt>
                <c:pt idx="304">
                  <c:v>2018.6214433789085</c:v>
                </c:pt>
                <c:pt idx="305">
                  <c:v>2038.8076578126975</c:v>
                </c:pt>
                <c:pt idx="306">
                  <c:v>2059.1957343908243</c:v>
                </c:pt>
                <c:pt idx="307">
                  <c:v>2079.7876917347326</c:v>
                </c:pt>
                <c:pt idx="308">
                  <c:v>2100.5855686520799</c:v>
                </c:pt>
                <c:pt idx="309">
                  <c:v>2121.5914243386005</c:v>
                </c:pt>
                <c:pt idx="310">
                  <c:v>2142.8073385819866</c:v>
                </c:pt>
                <c:pt idx="311">
                  <c:v>2164.2354119678066</c:v>
                </c:pt>
                <c:pt idx="312">
                  <c:v>2185.8777660874848</c:v>
                </c:pt>
                <c:pt idx="313">
                  <c:v>2207.7365437483595</c:v>
                </c:pt>
                <c:pt idx="314">
                  <c:v>2229.8139091858429</c:v>
                </c:pt>
                <c:pt idx="315">
                  <c:v>2252.1120482777014</c:v>
                </c:pt>
                <c:pt idx="316">
                  <c:v>2274.6331687604784</c:v>
                </c:pt>
                <c:pt idx="317">
                  <c:v>2297.379500448083</c:v>
                </c:pt>
                <c:pt idx="318">
                  <c:v>2320.353295452564</c:v>
                </c:pt>
                <c:pt idx="319">
                  <c:v>2343.5568284070896</c:v>
                </c:pt>
                <c:pt idx="320">
                  <c:v>2366.9923966911606</c:v>
                </c:pt>
                <c:pt idx="321">
                  <c:v>2390.6623206580721</c:v>
                </c:pt>
                <c:pt idx="322">
                  <c:v>2414.5689438646527</c:v>
                </c:pt>
                <c:pt idx="323">
                  <c:v>2438.7146333032993</c:v>
                </c:pt>
                <c:pt idx="324">
                  <c:v>2463.1017796363321</c:v>
                </c:pt>
                <c:pt idx="325">
                  <c:v>2487.7327974326954</c:v>
                </c:pt>
                <c:pt idx="326">
                  <c:v>2512.6101254070222</c:v>
                </c:pt>
                <c:pt idx="327">
                  <c:v>2537.7362266610926</c:v>
                </c:pt>
                <c:pt idx="328">
                  <c:v>2563.1135889277034</c:v>
                </c:pt>
                <c:pt idx="329">
                  <c:v>2588.7447248169806</c:v>
                </c:pt>
                <c:pt idx="330">
                  <c:v>2614.6321720651504</c:v>
                </c:pt>
                <c:pt idx="331">
                  <c:v>2640.7784937858019</c:v>
                </c:pt>
                <c:pt idx="332">
                  <c:v>2667.1862787236601</c:v>
                </c:pt>
                <c:pt idx="333">
                  <c:v>2693.8581415108965</c:v>
                </c:pt>
                <c:pt idx="334">
                  <c:v>2720.7967229260057</c:v>
                </c:pt>
                <c:pt idx="335">
                  <c:v>2748.004690155266</c:v>
                </c:pt>
                <c:pt idx="336">
                  <c:v>2775.4847370568186</c:v>
                </c:pt>
                <c:pt idx="337">
                  <c:v>2803.2395844273869</c:v>
                </c:pt>
                <c:pt idx="338">
                  <c:v>2831.2719802716606</c:v>
                </c:pt>
                <c:pt idx="339">
                  <c:v>2859.584700074377</c:v>
                </c:pt>
                <c:pt idx="340">
                  <c:v>2888.1805470751206</c:v>
                </c:pt>
                <c:pt idx="341">
                  <c:v>2917.0623525458718</c:v>
                </c:pt>
                <c:pt idx="342">
                  <c:v>2946.2329760713305</c:v>
                </c:pt>
                <c:pt idx="343">
                  <c:v>2975.6953058320437</c:v>
                </c:pt>
                <c:pt idx="344">
                  <c:v>3005.4522588903642</c:v>
                </c:pt>
                <c:pt idx="345">
                  <c:v>3035.5067814792678</c:v>
                </c:pt>
                <c:pt idx="346">
                  <c:v>3065.8618492940604</c:v>
                </c:pt>
                <c:pt idx="347">
                  <c:v>3096.5204677870011</c:v>
                </c:pt>
                <c:pt idx="348">
                  <c:v>3127.4856724648712</c:v>
                </c:pt>
                <c:pt idx="349">
                  <c:v>3158.7605291895197</c:v>
                </c:pt>
                <c:pt idx="350">
                  <c:v>3190.3481344814149</c:v>
                </c:pt>
                <c:pt idx="351">
                  <c:v>3222.2516158262292</c:v>
                </c:pt>
                <c:pt idx="352">
                  <c:v>3254.4741319844916</c:v>
                </c:pt>
                <c:pt idx="353">
                  <c:v>3287.0188733043365</c:v>
                </c:pt>
                <c:pt idx="354">
                  <c:v>3319.88906203738</c:v>
                </c:pt>
                <c:pt idx="355">
                  <c:v>3353.0879526577537</c:v>
                </c:pt>
                <c:pt idx="356">
                  <c:v>3386.618832184331</c:v>
                </c:pt>
                <c:pt idx="357">
                  <c:v>3420.4850205061744</c:v>
                </c:pt>
                <c:pt idx="358">
                  <c:v>3454.6898707112359</c:v>
                </c:pt>
                <c:pt idx="359">
                  <c:v>3489.2367694183481</c:v>
                </c:pt>
                <c:pt idx="360">
                  <c:v>3524.1291371125317</c:v>
                </c:pt>
                <c:pt idx="361">
                  <c:v>3559.3704284836572</c:v>
                </c:pt>
                <c:pt idx="362">
                  <c:v>3594.9641327684935</c:v>
                </c:pt>
                <c:pt idx="363">
                  <c:v>3630.9137740961783</c:v>
                </c:pt>
                <c:pt idx="364">
                  <c:v>3667.2229118371401</c:v>
                </c:pt>
                <c:pt idx="365">
                  <c:v>3703.8951409555116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20-4D92-A26F-8CA40988202F}"/>
            </c:ext>
          </c:extLst>
        </c:ser>
        <c:ser>
          <c:idx val="2"/>
          <c:order val="1"/>
          <c:tx>
            <c:strRef>
              <c:f>'Running wallet manual'!$H$9</c:f>
              <c:strCache>
                <c:ptCount val="1"/>
                <c:pt idx="0">
                  <c:v>GFV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manual'!$A$7:$A$372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'Running wallet manual'!$H$8:$H$376</c:f>
              <c:numCache>
                <c:formatCode>General</c:formatCode>
                <c:ptCount val="369"/>
                <c:pt idx="1">
                  <c:v>0</c:v>
                </c:pt>
                <c:pt idx="3" formatCode="0.00">
                  <c:v>100</c:v>
                </c:pt>
                <c:pt idx="4" formatCode="0.00">
                  <c:v>100</c:v>
                </c:pt>
                <c:pt idx="5" formatCode="0.00">
                  <c:v>100</c:v>
                </c:pt>
                <c:pt idx="6" formatCode="0.00">
                  <c:v>102.9</c:v>
                </c:pt>
                <c:pt idx="7" formatCode="0.00">
                  <c:v>105.86510000000001</c:v>
                </c:pt>
                <c:pt idx="8" formatCode="0.00">
                  <c:v>108.89663690000002</c:v>
                </c:pt>
                <c:pt idx="9" formatCode="0.00">
                  <c:v>111.99597400110001</c:v>
                </c:pt>
                <c:pt idx="10" formatCode="0.00">
                  <c:v>115.16450151712091</c:v>
                </c:pt>
                <c:pt idx="11" formatCode="0.00">
                  <c:v>118.40363709604621</c:v>
                </c:pt>
                <c:pt idx="12" formatCode="0.00">
                  <c:v>121.71482635147208</c:v>
                </c:pt>
                <c:pt idx="13" formatCode="0.00">
                  <c:v>125.09954340425706</c:v>
                </c:pt>
                <c:pt idx="14" formatCode="0.00">
                  <c:v>128.55929143456603</c:v>
                </c:pt>
                <c:pt idx="15" formatCode="0.00">
                  <c:v>132.09560324450715</c:v>
                </c:pt>
                <c:pt idx="16" formatCode="0.00">
                  <c:v>135.71004183156398</c:v>
                </c:pt>
                <c:pt idx="17" formatCode="0.00">
                  <c:v>139.40420097302902</c:v>
                </c:pt>
                <c:pt idx="18" formatCode="0.00">
                  <c:v>143.17970582164855</c:v>
                </c:pt>
                <c:pt idx="19" formatCode="0.00">
                  <c:v>147.03821351269315</c:v>
                </c:pt>
                <c:pt idx="20" formatCode="0.00">
                  <c:v>150.98141378267195</c:v>
                </c:pt>
                <c:pt idx="21" formatCode="0.00">
                  <c:v>155.01102959991272</c:v>
                </c:pt>
                <c:pt idx="22" formatCode="0.00">
                  <c:v>159.12881780723475</c:v>
                </c:pt>
                <c:pt idx="23" formatCode="0.00">
                  <c:v>163.33656977694514</c:v>
                </c:pt>
                <c:pt idx="24" formatCode="0.00">
                  <c:v>167.63611207839378</c:v>
                </c:pt>
                <c:pt idx="25" formatCode="0.00">
                  <c:v>172.02930715832682</c:v>
                </c:pt>
                <c:pt idx="26" formatCode="0.00">
                  <c:v>176.51805403428298</c:v>
                </c:pt>
                <c:pt idx="27" formatCode="0.00">
                  <c:v>181.10428900128181</c:v>
                </c:pt>
                <c:pt idx="28" formatCode="0.00">
                  <c:v>185.7899863520571</c:v>
                </c:pt>
                <c:pt idx="29" formatCode="0.00">
                  <c:v>190.5771591110946</c:v>
                </c:pt>
                <c:pt idx="30" formatCode="0.00">
                  <c:v>195.46785978273732</c:v>
                </c:pt>
                <c:pt idx="31" formatCode="0.00">
                  <c:v>200.46418111362655</c:v>
                </c:pt>
                <c:pt idx="32" formatCode="0.00">
                  <c:v>205.56825686975287</c:v>
                </c:pt>
                <c:pt idx="33" formatCode="0.00">
                  <c:v>210.78226262839527</c:v>
                </c:pt>
                <c:pt idx="34" formatCode="0.00">
                  <c:v>216.10841658523304</c:v>
                </c:pt>
                <c:pt idx="35" formatCode="0.00">
                  <c:v>221.5489803769197</c:v>
                </c:pt>
                <c:pt idx="36" formatCode="0.00">
                  <c:v>227.1062599194141</c:v>
                </c:pt>
                <c:pt idx="37" formatCode="0.00">
                  <c:v>232.78260626236923</c:v>
                </c:pt>
                <c:pt idx="38" formatCode="0.00">
                  <c:v>238.58041645988533</c:v>
                </c:pt>
                <c:pt idx="39" formatCode="0.00">
                  <c:v>244.50213445793955</c:v>
                </c:pt>
                <c:pt idx="40" formatCode="0.00">
                  <c:v>250.55025199880998</c:v>
                </c:pt>
                <c:pt idx="41" formatCode="0.00">
                  <c:v>256.72730954281866</c:v>
                </c:pt>
                <c:pt idx="42" formatCode="0.00">
                  <c:v>263.03589720772379</c:v>
                </c:pt>
                <c:pt idx="43" formatCode="0.00">
                  <c:v>269.47865572609805</c:v>
                </c:pt>
                <c:pt idx="44" formatCode="0.00">
                  <c:v>276.05827742103565</c:v>
                </c:pt>
                <c:pt idx="45" formatCode="0.00">
                  <c:v>282.77750720053848</c:v>
                </c:pt>
                <c:pt idx="46" formatCode="0.00">
                  <c:v>289.63914357093694</c:v>
                </c:pt>
                <c:pt idx="47" formatCode="0.00">
                  <c:v>296.64603966970884</c:v>
                </c:pt>
                <c:pt idx="48" formatCode="0.00">
                  <c:v>303.80110431806668</c:v>
                </c:pt>
                <c:pt idx="49" formatCode="0.00">
                  <c:v>311.10730309368961</c:v>
                </c:pt>
                <c:pt idx="50" formatCode="0.00">
                  <c:v>318.56765942398516</c:v>
                </c:pt>
                <c:pt idx="51" formatCode="0.00">
                  <c:v>326.18525570027151</c:v>
                </c:pt>
                <c:pt idx="52" formatCode="0.00">
                  <c:v>333.96323441327962</c:v>
                </c:pt>
                <c:pt idx="53" formatCode="0.00">
                  <c:v>341.90479931038186</c:v>
                </c:pt>
                <c:pt idx="54" formatCode="0.00">
                  <c:v>350.01321657496158</c:v>
                </c:pt>
                <c:pt idx="55" formatCode="0.00">
                  <c:v>358.29181602834512</c:v>
                </c:pt>
                <c:pt idx="56" formatCode="0.00">
                  <c:v>366.74399235472754</c:v>
                </c:pt>
                <c:pt idx="57" formatCode="0.00">
                  <c:v>375.37320634952971</c:v>
                </c:pt>
                <c:pt idx="58" formatCode="0.00">
                  <c:v>384.18298619163374</c:v>
                </c:pt>
                <c:pt idx="59" formatCode="0.00">
                  <c:v>393.17692873995236</c:v>
                </c:pt>
                <c:pt idx="60" formatCode="0.00">
                  <c:v>402.35870085479576</c:v>
                </c:pt>
                <c:pt idx="61" formatCode="0.00">
                  <c:v>411.73204074450911</c:v>
                </c:pt>
                <c:pt idx="62" formatCode="0.00">
                  <c:v>421.30075933786168</c:v>
                </c:pt>
                <c:pt idx="63" formatCode="0.00">
                  <c:v>431.06874168268001</c:v>
                </c:pt>
                <c:pt idx="64" formatCode="0.00">
                  <c:v>441.03994837122389</c:v>
                </c:pt>
                <c:pt idx="65" formatCode="0.00">
                  <c:v>451.21841699281583</c:v>
                </c:pt>
                <c:pt idx="66" formatCode="0.00">
                  <c:v>461.60826361424341</c:v>
                </c:pt>
                <c:pt idx="67" formatCode="0.00">
                  <c:v>472.21368428846375</c:v>
                </c:pt>
                <c:pt idx="68" formatCode="0.00">
                  <c:v>483.03895659214982</c:v>
                </c:pt>
                <c:pt idx="69" formatCode="0.00">
                  <c:v>494.08844119262795</c:v>
                </c:pt>
                <c:pt idx="70" formatCode="0.00">
                  <c:v>505.36658344476746</c:v>
                </c:pt>
                <c:pt idx="71" formatCode="0.00">
                  <c:v>516.8779150183924</c:v>
                </c:pt>
                <c:pt idx="72" formatCode="0.00">
                  <c:v>528.62705555679793</c:v>
                </c:pt>
                <c:pt idx="73" formatCode="0.00">
                  <c:v>540.61871436696379</c:v>
                </c:pt>
                <c:pt idx="74" formatCode="0.00">
                  <c:v>552.85769214206869</c:v>
                </c:pt>
                <c:pt idx="75" formatCode="0.00">
                  <c:v>565.34888271692193</c:v>
                </c:pt>
                <c:pt idx="76" formatCode="0.00">
                  <c:v>578.09727485693884</c:v>
                </c:pt>
                <c:pt idx="77" formatCode="0.00">
                  <c:v>591.10795408130002</c:v>
                </c:pt>
                <c:pt idx="78" formatCode="0.00">
                  <c:v>604.38610452094485</c:v>
                </c:pt>
                <c:pt idx="79" formatCode="0.00">
                  <c:v>617.93701081206393</c:v>
                </c:pt>
                <c:pt idx="80" formatCode="0.00">
                  <c:v>631.76606002576648</c:v>
                </c:pt>
                <c:pt idx="81" formatCode="0.00">
                  <c:v>645.87874363461208</c:v>
                </c:pt>
                <c:pt idx="82" formatCode="0.00">
                  <c:v>660.28065951670942</c:v>
                </c:pt>
                <c:pt idx="83" formatCode="0.00">
                  <c:v>674.97751399809692</c:v>
                </c:pt>
                <c:pt idx="84" formatCode="0.00">
                  <c:v>689.97512393413649</c:v>
                </c:pt>
                <c:pt idx="85" formatCode="0.00">
                  <c:v>705.2794188306616</c:v>
                </c:pt>
                <c:pt idx="86" formatCode="0.00">
                  <c:v>720.8964430056385</c:v>
                </c:pt>
                <c:pt idx="87" formatCode="0.00">
                  <c:v>736.83235779211191</c:v>
                </c:pt>
                <c:pt idx="88" formatCode="0.00">
                  <c:v>753.09344378322191</c:v>
                </c:pt>
                <c:pt idx="89" formatCode="0.00">
                  <c:v>769.68610312009366</c:v>
                </c:pt>
                <c:pt idx="90" formatCode="0.00">
                  <c:v>786.61686182341577</c:v>
                </c:pt>
                <c:pt idx="91" formatCode="0.00">
                  <c:v>803.89237216954143</c:v>
                </c:pt>
                <c:pt idx="92" formatCode="0.00">
                  <c:v>821.51941511195832</c:v>
                </c:pt>
                <c:pt idx="93" formatCode="0.00">
                  <c:v>839.504902748993</c:v>
                </c:pt>
                <c:pt idx="94" formatCode="0.00">
                  <c:v>857.85588083863047</c:v>
                </c:pt>
                <c:pt idx="95" formatCode="0.00">
                  <c:v>876.57953136134518</c:v>
                </c:pt>
                <c:pt idx="96" formatCode="0.00">
                  <c:v>895.68317513185923</c:v>
                </c:pt>
                <c:pt idx="97" formatCode="0.00">
                  <c:v>915.17427446075953</c:v>
                </c:pt>
                <c:pt idx="98" formatCode="0.00">
                  <c:v>935.06043586692294</c:v>
                </c:pt>
                <c:pt idx="99" formatCode="0.00">
                  <c:v>955.34941284171748</c:v>
                </c:pt>
                <c:pt idx="100" formatCode="0.00">
                  <c:v>976.04910866596629</c:v>
                </c:pt>
                <c:pt idx="101" formatCode="0.00">
                  <c:v>997.16757928067841</c:v>
                </c:pt>
                <c:pt idx="102" formatCode="0.00">
                  <c:v>1018.7130362125707</c:v>
                </c:pt>
                <c:pt idx="103" formatCode="0.00">
                  <c:v>1040.6938495554245</c:v>
                </c:pt>
                <c:pt idx="104" formatCode="0.00">
                  <c:v>1063.1185510083408</c:v>
                </c:pt>
                <c:pt idx="105" formatCode="0.00">
                  <c:v>1085.9958369719759</c:v>
                </c:pt>
                <c:pt idx="106" formatCode="0.00">
                  <c:v>1109.3345717038649</c:v>
                </c:pt>
                <c:pt idx="107" formatCode="0.00">
                  <c:v>1133.143790533954</c:v>
                </c:pt>
                <c:pt idx="108" formatCode="0.00">
                  <c:v>1157.4327031414919</c:v>
                </c:pt>
                <c:pt idx="109" formatCode="0.00">
                  <c:v>1182.210696894447</c:v>
                </c:pt>
                <c:pt idx="110" formatCode="0.00">
                  <c:v>1207.4873402526412</c:v>
                </c:pt>
                <c:pt idx="111" formatCode="0.00">
                  <c:v>1233.2723862358127</c:v>
                </c:pt>
                <c:pt idx="112" formatCode="0.00">
                  <c:v>1259.5757759578485</c:v>
                </c:pt>
                <c:pt idx="113" formatCode="0.00">
                  <c:v>1286.4076422284384</c:v>
                </c:pt>
                <c:pt idx="114" formatCode="0.00">
                  <c:v>1313.7783132234433</c:v>
                </c:pt>
                <c:pt idx="115" formatCode="0.00">
                  <c:v>1341.69831622528</c:v>
                </c:pt>
                <c:pt idx="116" formatCode="0.00">
                  <c:v>1370.1783814346575</c:v>
                </c:pt>
                <c:pt idx="117" formatCode="0.00">
                  <c:v>1399.2294458550243</c:v>
                </c:pt>
                <c:pt idx="118" formatCode="0.00">
                  <c:v>1428.8626572511091</c:v>
                </c:pt>
                <c:pt idx="119" formatCode="0.00">
                  <c:v>1459.0893781829679</c:v>
                </c:pt>
                <c:pt idx="120" formatCode="0.00">
                  <c:v>1489.9211901169729</c:v>
                </c:pt>
                <c:pt idx="121" formatCode="0.00">
                  <c:v>1521.3698976152093</c:v>
                </c:pt>
                <c:pt idx="122" formatCode="0.00">
                  <c:v>1553.4475326047723</c:v>
                </c:pt>
                <c:pt idx="123" formatCode="0.00">
                  <c:v>1586.1663587284856</c:v>
                </c:pt>
                <c:pt idx="124" formatCode="0.00">
                  <c:v>1619.538875778592</c:v>
                </c:pt>
                <c:pt idx="125" formatCode="0.00">
                  <c:v>1653.5778242149927</c:v>
                </c:pt>
                <c:pt idx="126" formatCode="0.00">
                  <c:v>1688.2961897696512</c:v>
                </c:pt>
                <c:pt idx="127" formatCode="0.00">
                  <c:v>1723.7072081387939</c:v>
                </c:pt>
                <c:pt idx="128" formatCode="0.00">
                  <c:v>1759.8243697645855</c:v>
                </c:pt>
                <c:pt idx="129" formatCode="0.00">
                  <c:v>1796.6614247079788</c:v>
                </c:pt>
                <c:pt idx="130" formatCode="0.00">
                  <c:v>1834.2323876144751</c:v>
                </c:pt>
                <c:pt idx="131" formatCode="0.00">
                  <c:v>1872.5515427745654</c:v>
                </c:pt>
                <c:pt idx="132" formatCode="0.00">
                  <c:v>1911.6334492806516</c:v>
                </c:pt>
                <c:pt idx="133" formatCode="0.00">
                  <c:v>1951.492946282287</c:v>
                </c:pt>
                <c:pt idx="134" formatCode="0.00">
                  <c:v>1992.1451583416067</c:v>
                </c:pt>
                <c:pt idx="135" formatCode="0.00">
                  <c:v>2033.6055008908531</c:v>
                </c:pt>
                <c:pt idx="136" formatCode="0.00">
                  <c:v>2075.8896857939426</c:v>
                </c:pt>
                <c:pt idx="137" formatCode="0.00">
                  <c:v>2119.0137270140526</c:v>
                </c:pt>
                <c:pt idx="138" formatCode="0.00">
                  <c:v>2162.9939463892451</c:v>
                </c:pt>
                <c:pt idx="139" formatCode="0.00">
                  <c:v>2207.8469795181854</c:v>
                </c:pt>
                <c:pt idx="140" formatCode="0.00">
                  <c:v>2253.5897817580508</c:v>
                </c:pt>
                <c:pt idx="141" formatCode="0.00">
                  <c:v>2300.2396343367636</c:v>
                </c:pt>
                <c:pt idx="142" formatCode="0.00">
                  <c:v>2347.8141505817252</c:v>
                </c:pt>
                <c:pt idx="143" formatCode="0.00">
                  <c:v>2396.3312822672665</c:v>
                </c:pt>
                <c:pt idx="144" formatCode="0.00">
                  <c:v>2445.8093260830783</c:v>
                </c:pt>
                <c:pt idx="145" formatCode="0.00">
                  <c:v>2496.2669302259178</c:v>
                </c:pt>
                <c:pt idx="146" formatCode="0.00">
                  <c:v>2547.7231011169438</c:v>
                </c:pt>
                <c:pt idx="147" formatCode="0.00">
                  <c:v>2600.1972102470668</c:v>
                </c:pt>
                <c:pt idx="148" formatCode="0.00">
                  <c:v>2653.7090011527512</c:v>
                </c:pt>
                <c:pt idx="149" formatCode="0.00">
                  <c:v>2708.2785965247535</c:v>
                </c:pt>
                <c:pt idx="150" formatCode="0.00">
                  <c:v>2763.9265054523248</c:v>
                </c:pt>
                <c:pt idx="151" formatCode="0.00">
                  <c:v>2820.6736308054556</c:v>
                </c:pt>
                <c:pt idx="152" formatCode="0.00">
                  <c:v>2878.5412767577914</c:v>
                </c:pt>
                <c:pt idx="153" formatCode="0.00">
                  <c:v>2937.551156452892</c:v>
                </c:pt>
                <c:pt idx="154" formatCode="0.00">
                  <c:v>2997.7253998165666</c:v>
                </c:pt>
                <c:pt idx="155" formatCode="0.00">
                  <c:v>3059.0865615180614</c:v>
                </c:pt>
                <c:pt idx="156" formatCode="0.00">
                  <c:v>3121.6576290829348</c:v>
                </c:pt>
                <c:pt idx="157" formatCode="0.00">
                  <c:v>3185.4620311605008</c:v>
                </c:pt>
                <c:pt idx="158" formatCode="0.00">
                  <c:v>3250.5236459487905</c:v>
                </c:pt>
                <c:pt idx="159" formatCode="0.00">
                  <c:v>3316.86680978002</c:v>
                </c:pt>
                <c:pt idx="160" formatCode="0.00">
                  <c:v>3384.5163258696252</c:v>
                </c:pt>
                <c:pt idx="161" formatCode="0.00">
                  <c:v>3453.4974732319706</c:v>
                </c:pt>
                <c:pt idx="162" formatCode="0.00">
                  <c:v>3523.8360157659085</c:v>
                </c:pt>
                <c:pt idx="163" formatCode="0.00">
                  <c:v>3595.5582115134171</c:v>
                </c:pt>
                <c:pt idx="164" formatCode="0.00">
                  <c:v>3668.6908220946075</c:v>
                </c:pt>
                <c:pt idx="165" formatCode="0.00">
                  <c:v>3743.2611223224649</c:v>
                </c:pt>
                <c:pt idx="166" formatCode="0.00">
                  <c:v>3819.2969100007322</c:v>
                </c:pt>
                <c:pt idx="167" formatCode="0.00">
                  <c:v>3896.8265159084281</c:v>
                </c:pt>
                <c:pt idx="168" formatCode="0.00">
                  <c:v>3975.878813974547</c:v>
                </c:pt>
                <c:pt idx="169" formatCode="0.00">
                  <c:v>4056.4832316465609</c:v>
                </c:pt>
                <c:pt idx="170" formatCode="0.00">
                  <c:v>4138.6697604564079</c:v>
                </c:pt>
                <c:pt idx="171" formatCode="0.00">
                  <c:v>4222.4689667877274</c:v>
                </c:pt>
                <c:pt idx="172" formatCode="0.00">
                  <c:v>4307.9120028481684</c:v>
                </c:pt>
                <c:pt idx="173" formatCode="0.00">
                  <c:v>4395.0306178506726</c:v>
                </c:pt>
                <c:pt idx="174" formatCode="0.00">
                  <c:v>4483.8571694077091</c:v>
                </c:pt>
                <c:pt idx="175" formatCode="0.00">
                  <c:v>4574.4246351425081</c:v>
                </c:pt>
                <c:pt idx="176" formatCode="0.00">
                  <c:v>4666.7666245214277</c:v>
                </c:pt>
                <c:pt idx="177" formatCode="0.00">
                  <c:v>4760.9173909116589</c:v>
                </c:pt>
                <c:pt idx="178" formatCode="0.00">
                  <c:v>4856.9118438685482</c:v>
                </c:pt>
                <c:pt idx="179" formatCode="0.00">
                  <c:v>4954.7855616569141</c:v>
                </c:pt>
                <c:pt idx="180" formatCode="0.00">
                  <c:v>5054.5748040108074</c:v>
                </c:pt>
                <c:pt idx="181" formatCode="0.00">
                  <c:v>5156.3165251362489</c:v>
                </c:pt>
                <c:pt idx="182" formatCode="0.00">
                  <c:v>5260.0483869615664</c:v>
                </c:pt>
                <c:pt idx="183" formatCode="0.00">
                  <c:v>5365.8087726400418</c:v>
                </c:pt>
                <c:pt idx="184" formatCode="0.00">
                  <c:v>5473.6368003096704</c:v>
                </c:pt>
                <c:pt idx="185" formatCode="0.00">
                  <c:v>5583.572337114917</c:v>
                </c:pt>
                <c:pt idx="186" formatCode="0.00">
                  <c:v>5695.6560134954561</c:v>
                </c:pt>
                <c:pt idx="187" formatCode="0.00">
                  <c:v>5809.9292377469792</c:v>
                </c:pt>
                <c:pt idx="188" formatCode="0.00">
                  <c:v>5926.4342108592327</c:v>
                </c:pt>
                <c:pt idx="189" formatCode="0.00">
                  <c:v>6045.2139416365699</c:v>
                </c:pt>
                <c:pt idx="190" formatCode="0.00">
                  <c:v>6166.3122621063867</c:v>
                </c:pt>
                <c:pt idx="191" formatCode="0.00">
                  <c:v>6289.7738432209162</c:v>
                </c:pt>
                <c:pt idx="192" formatCode="0.00">
                  <c:v>6415.6442108579677</c:v>
                </c:pt>
                <c:pt idx="193" formatCode="0.00">
                  <c:v>6543.9697621262812</c:v>
                </c:pt>
                <c:pt idx="194" formatCode="0.00">
                  <c:v>6674.7977819813132</c:v>
                </c:pt>
                <c:pt idx="195" formatCode="0.00">
                  <c:v>6808.1764601573368</c:v>
                </c:pt>
                <c:pt idx="196" formatCode="0.00">
                  <c:v>6944.1549084218886</c:v>
                </c:pt>
                <c:pt idx="197" formatCode="0.00">
                  <c:v>7082.7831781586829</c:v>
                </c:pt>
                <c:pt idx="198" formatCode="0.00">
                  <c:v>7224.1122782852444</c:v>
                </c:pt>
                <c:pt idx="199" formatCode="0.00">
                  <c:v>7368.1941935116256</c:v>
                </c:pt>
                <c:pt idx="200" formatCode="0.00">
                  <c:v>7515.0819029466975</c:v>
                </c:pt>
                <c:pt idx="201" formatCode="0.00">
                  <c:v>7664.8293990586199</c:v>
                </c:pt>
                <c:pt idx="202" formatCode="0.00">
                  <c:v>7817.4917069962275</c:v>
                </c:pt>
                <c:pt idx="203" formatCode="0.00">
                  <c:v>7973.1249042782047</c:v>
                </c:pt>
                <c:pt idx="204" formatCode="0.00">
                  <c:v>8131.7861408570307</c:v>
                </c:pt>
                <c:pt idx="205" formatCode="0.00">
                  <c:v>8293.5336595648296</c:v>
                </c:pt>
                <c:pt idx="206" formatCode="0.00">
                  <c:v>8458.4268169483912</c:v>
                </c:pt>
                <c:pt idx="207" formatCode="0.00">
                  <c:v>8626.5261045007574</c:v>
                </c:pt>
                <c:pt idx="208" formatCode="0.00">
                  <c:v>8797.8931702969239</c:v>
                </c:pt>
                <c:pt idx="209" formatCode="0.00">
                  <c:v>8972.5908410413231</c:v>
                </c:pt>
                <c:pt idx="210" formatCode="0.00">
                  <c:v>9150.6831445349544</c:v>
                </c:pt>
                <c:pt idx="211" formatCode="0.00">
                  <c:v>9332.2353325701024</c:v>
                </c:pt>
                <c:pt idx="212" formatCode="0.00">
                  <c:v>9517.3139042608091</c:v>
                </c:pt>
                <c:pt idx="213" formatCode="0.00">
                  <c:v>9705.9866298173565</c:v>
                </c:pt>
                <c:pt idx="214" formatCode="0.00">
                  <c:v>9898.322574773234</c:v>
                </c:pt>
                <c:pt idx="215" formatCode="0.00">
                  <c:v>10094.392124673168</c:v>
                </c:pt>
                <c:pt idx="216" formatCode="0.00">
                  <c:v>10294.267010230993</c:v>
                </c:pt>
                <c:pt idx="217" formatCode="0.00">
                  <c:v>10498.020332966307</c:v>
                </c:pt>
                <c:pt idx="218" formatCode="0.00">
                  <c:v>10705.726591329001</c:v>
                </c:pt>
                <c:pt idx="219" formatCode="0.00">
                  <c:v>10917.46170732095</c:v>
                </c:pt>
                <c:pt idx="220" formatCode="0.00">
                  <c:v>11133.303053624313</c:v>
                </c:pt>
                <c:pt idx="221" formatCode="0.00">
                  <c:v>11353.329481246083</c:v>
                </c:pt>
                <c:pt idx="222" formatCode="0.00">
                  <c:v>11577.621347688693</c:v>
                </c:pt>
                <c:pt idx="223" formatCode="0.00">
                  <c:v>11806.260545656703</c:v>
                </c:pt>
                <c:pt idx="224" formatCode="0.00">
                  <c:v>12039.330532309725</c:v>
                </c:pt>
                <c:pt idx="225" formatCode="0.00">
                  <c:v>12276.916359072009</c:v>
                </c:pt>
                <c:pt idx="226" formatCode="0.00">
                  <c:v>12519.104702009261</c:v>
                </c:pt>
                <c:pt idx="227" formatCode="0.00">
                  <c:v>12765.983892783472</c:v>
                </c:pt>
                <c:pt idx="228" formatCode="0.00">
                  <c:v>13017.643950196751</c:v>
                </c:pt>
                <c:pt idx="229" formatCode="0.00">
                  <c:v>13274.176612335386</c:v>
                </c:pt>
                <c:pt idx="230" formatCode="0.00">
                  <c:v>13535.675369325505</c:v>
                </c:pt>
                <c:pt idx="231" formatCode="0.00">
                  <c:v>13802.235496711994</c:v>
                </c:pt>
                <c:pt idx="232" formatCode="0.00">
                  <c:v>14073.954089472518</c:v>
                </c:pt>
                <c:pt idx="233" formatCode="0.00">
                  <c:v>14350.930096678723</c:v>
                </c:pt>
                <c:pt idx="234" formatCode="0.00">
                  <c:v>14633.264356816908</c:v>
                </c:pt>
                <c:pt idx="235" formatCode="0.00">
                  <c:v>14921.059633780731</c:v>
                </c:pt>
                <c:pt idx="236" formatCode="0.00">
                  <c:v>15214.42065354871</c:v>
                </c:pt>
                <c:pt idx="237" formatCode="0.00">
                  <c:v>15513.454141559541</c:v>
                </c:pt>
                <c:pt idx="238" formatCode="0.00">
                  <c:v>15818.268860798513</c:v>
                </c:pt>
                <c:pt idx="239" formatCode="0.00">
                  <c:v>16128.975650608518</c:v>
                </c:pt>
                <c:pt idx="240" formatCode="0.00">
                  <c:v>16445.687466239462</c:v>
                </c:pt>
                <c:pt idx="241" formatCode="0.00">
                  <c:v>16768.519419150085</c:v>
                </c:pt>
                <c:pt idx="242" formatCode="0.00">
                  <c:v>17097.588818076532</c:v>
                </c:pt>
                <c:pt idx="243" formatCode="0.00">
                  <c:v>17433.015210882208</c:v>
                </c:pt>
                <c:pt idx="244" formatCode="0.00">
                  <c:v>17774.920427203815</c:v>
                </c:pt>
                <c:pt idx="245" formatCode="0.00">
                  <c:v>18123.428621908683</c:v>
                </c:pt>
                <c:pt idx="246" formatCode="0.00">
                  <c:v>18478.666319378823</c:v>
                </c:pt>
                <c:pt idx="247" formatCode="0.00">
                  <c:v>18840.762458637433</c:v>
                </c:pt>
                <c:pt idx="248" formatCode="0.00">
                  <c:v>19209.848439333862</c:v>
                </c:pt>
                <c:pt idx="249" formatCode="0.00">
                  <c:v>19586.058168603347</c:v>
                </c:pt>
                <c:pt idx="250" formatCode="0.00">
                  <c:v>19969.528108818169</c:v>
                </c:pt>
                <c:pt idx="251" formatCode="0.00">
                  <c:v>20360.397326247188</c:v>
                </c:pt>
                <c:pt idx="252" formatCode="0.00">
                  <c:v>20758.807540640973</c:v>
                </c:pt>
                <c:pt idx="253" formatCode="0.00">
                  <c:v>21164.903175760195</c:v>
                </c:pt>
                <c:pt idx="254" formatCode="0.00">
                  <c:v>21578.83141086515</c:v>
                </c:pt>
                <c:pt idx="255" formatCode="0.00">
                  <c:v>22000.742233184752</c:v>
                </c:pt>
                <c:pt idx="256" formatCode="0.00">
                  <c:v>22430.788491383559</c:v>
                </c:pt>
                <c:pt idx="257" formatCode="0.00">
                  <c:v>22869.125950045825</c:v>
                </c:pt>
                <c:pt idx="258" formatCode="0.00">
                  <c:v>23315.913345195935</c:v>
                </c:pt>
                <c:pt idx="259" formatCode="0.00">
                  <c:v>23771.312440874892</c:v>
                </c:pt>
                <c:pt idx="260" formatCode="0.00">
                  <c:v>24235.48808679295</c:v>
                </c:pt>
                <c:pt idx="261" formatCode="0.00">
                  <c:v>24708.608277078863</c:v>
                </c:pt>
                <c:pt idx="262" formatCode="0.00">
                  <c:v>25190.844210146581</c:v>
                </c:pt>
                <c:pt idx="263" formatCode="0.00">
                  <c:v>25682.370349700617</c:v>
                </c:pt>
                <c:pt idx="264" formatCode="0.00">
                  <c:v>26183.364486901792</c:v>
                </c:pt>
                <c:pt idx="265" formatCode="0.00">
                  <c:v>26694.007803715358</c:v>
                </c:pt>
                <c:pt idx="266" formatCode="0.00">
                  <c:v>27214.484937464003</c:v>
                </c:pt>
                <c:pt idx="267" formatCode="0.00">
                  <c:v>27744.984046608653</c:v>
                </c:pt>
                <c:pt idx="268" formatCode="0.00">
                  <c:v>28285.696877780385</c:v>
                </c:pt>
                <c:pt idx="269" formatCode="0.00">
                  <c:v>28836.818834087237</c:v>
                </c:pt>
                <c:pt idx="270" formatCode="0.00">
                  <c:v>29398.54904472021</c:v>
                </c:pt>
                <c:pt idx="271" formatCode="0.00">
                  <c:v>29971.090435883063</c:v>
                </c:pt>
                <c:pt idx="272" formatCode="0.00">
                  <c:v>30554.649803071145</c:v>
                </c:pt>
                <c:pt idx="273" formatCode="0.00">
                  <c:v>31149.437884724863</c:v>
                </c:pt>
                <c:pt idx="274" formatCode="0.00">
                  <c:v>31755.669437283952</c:v>
                </c:pt>
                <c:pt idx="275" formatCode="0.00">
                  <c:v>32373.563311669157</c:v>
                </c:pt>
                <c:pt idx="276" formatCode="0.00">
                  <c:v>33003.342531218448</c:v>
                </c:pt>
                <c:pt idx="277" formatCode="0.00">
                  <c:v>33645.234371105456</c:v>
                </c:pt>
                <c:pt idx="278" formatCode="0.00">
                  <c:v>34299.470439268254</c:v>
                </c:pt>
                <c:pt idx="279" formatCode="0.00">
                  <c:v>34966.286758877264</c:v>
                </c:pt>
                <c:pt idx="280" formatCode="0.00">
                  <c:v>35645.923852371474</c:v>
                </c:pt>
                <c:pt idx="281" formatCode="0.00">
                  <c:v>36338.626827092827</c:v>
                </c:pt>
                <c:pt idx="282" formatCode="0.00">
                  <c:v>37044.645462549146</c:v>
                </c:pt>
                <c:pt idx="283" formatCode="0.00">
                  <c:v>37764.23429933656</c:v>
                </c:pt>
                <c:pt idx="284" formatCode="0.00">
                  <c:v>38497.652729752917</c:v>
                </c:pt>
                <c:pt idx="285" formatCode="0.00">
                  <c:v>39245.165090134476</c:v>
                </c:pt>
                <c:pt idx="286" formatCode="0.00">
                  <c:v>40007.040754948444</c:v>
                </c:pt>
                <c:pt idx="287" formatCode="0.00">
                  <c:v>40783.554232674898</c:v>
                </c:pt>
                <c:pt idx="288" formatCode="0.00">
                  <c:v>41574.985263511975</c:v>
                </c:pt>
                <c:pt idx="289" formatCode="0.00">
                  <c:v>42381.618918939115</c:v>
                </c:pt>
                <c:pt idx="290" formatCode="0.00">
                  <c:v>43203.745703173583</c:v>
                </c:pt>
                <c:pt idx="291" formatCode="0.00">
                  <c:v>44041.661656556244</c:v>
                </c:pt>
                <c:pt idx="292" formatCode="0.00">
                  <c:v>44895.668460903406</c:v>
                </c:pt>
                <c:pt idx="293" formatCode="0.00">
                  <c:v>45766.073546861888</c:v>
                </c:pt>
                <c:pt idx="294" formatCode="0.00">
                  <c:v>46653.190203305589</c:v>
                </c:pt>
                <c:pt idx="295" formatCode="0.00">
                  <c:v>47557.337688812258</c:v>
                </c:pt>
                <c:pt idx="296" formatCode="0.00">
                  <c:v>48478.841345259993</c:v>
                </c:pt>
                <c:pt idx="297" formatCode="0.00">
                  <c:v>49418.032713583831</c:v>
                </c:pt>
                <c:pt idx="298" formatCode="0.00">
                  <c:v>50375.249651733466</c:v>
                </c:pt>
                <c:pt idx="299" formatCode="0.00">
                  <c:v>51350.836454873861</c:v>
                </c:pt>
                <c:pt idx="300" formatCode="0.00">
                  <c:v>52345.143977871499</c:v>
                </c:pt>
                <c:pt idx="301" formatCode="0.00">
                  <c:v>53358.529760109646</c:v>
                </c:pt>
                <c:pt idx="302" formatCode="0.00">
                  <c:v>54391.358152676905</c:v>
                </c:pt>
                <c:pt idx="303" formatCode="0.00">
                  <c:v>55444.000447974184</c:v>
                </c:pt>
                <c:pt idx="304" formatCode="0.00">
                  <c:v>56516.835011786083</c:v>
                </c:pt>
                <c:pt idx="305" formatCode="0.00">
                  <c:v>57610.247417863407</c:v>
                </c:pt>
                <c:pt idx="306" formatCode="0.00">
                  <c:v>58724.63058506474</c:v>
                </c:pt>
                <c:pt idx="307" formatCode="0.00">
                  <c:v>59860.384917105512</c:v>
                </c:pt>
                <c:pt idx="308" formatCode="0.00">
                  <c:v>61017.9184449643</c:v>
                </c:pt>
                <c:pt idx="309" formatCode="0.00">
                  <c:v>62197.64697199675</c:v>
                </c:pt>
                <c:pt idx="310" formatCode="0.00">
                  <c:v>63399.9942218086</c:v>
                </c:pt>
                <c:pt idx="311" formatCode="0.00">
                  <c:v>64625.391988940311</c:v>
                </c:pt>
                <c:pt idx="312" formatCode="0.00">
                  <c:v>65874.28029241669</c:v>
                </c:pt>
                <c:pt idx="313" formatCode="0.00">
                  <c:v>67147.107532215989</c:v>
                </c:pt>
                <c:pt idx="314" formatCode="0.00">
                  <c:v>68444.330648713905</c:v>
                </c:pt>
                <c:pt idx="315" formatCode="0.00">
                  <c:v>69766.415285159135</c:v>
                </c:pt>
                <c:pt idx="316" formatCode="0.00">
                  <c:v>71113.835953238042</c:v>
                </c:pt>
                <c:pt idx="317" formatCode="0.00">
                  <c:v>72487.076201787044</c:v>
                </c:pt>
                <c:pt idx="318" formatCode="0.00">
                  <c:v>73886.628788712856</c:v>
                </c:pt>
                <c:pt idx="319" formatCode="0.00">
                  <c:v>75312.99585618118</c:v>
                </c:pt>
                <c:pt idx="320" formatCode="0.00">
                  <c:v>76766.689109136234</c:v>
                </c:pt>
                <c:pt idx="321" formatCode="0.00">
                  <c:v>78248.229997214308</c:v>
                </c:pt>
                <c:pt idx="322" formatCode="0.00">
                  <c:v>79758.14990011591</c:v>
                </c:pt>
                <c:pt idx="323" formatCode="0.00">
                  <c:v>81296.990316502182</c:v>
                </c:pt>
                <c:pt idx="324" formatCode="0.00">
                  <c:v>82865.303056482633</c:v>
                </c:pt>
                <c:pt idx="325" formatCode="0.00">
                  <c:v>84463.650437762379</c:v>
                </c:pt>
                <c:pt idx="326" formatCode="0.00">
                  <c:v>86092.605485518521</c:v>
                </c:pt>
                <c:pt idx="327" formatCode="0.00">
                  <c:v>87752.752136076408</c:v>
                </c:pt>
                <c:pt idx="328" formatCode="0.00">
                  <c:v>89444.685444458213</c:v>
                </c:pt>
                <c:pt idx="329" formatCode="0.00">
                  <c:v>91169.011795877246</c:v>
                </c:pt>
                <c:pt idx="330" formatCode="0.00">
                  <c:v>92926.349121252977</c:v>
                </c:pt>
                <c:pt idx="331" formatCode="0.00">
                  <c:v>94717.327116823391</c:v>
                </c:pt>
                <c:pt idx="332" formatCode="0.00">
                  <c:v>96542.587467932302</c:v>
                </c:pt>
                <c:pt idx="333" formatCode="0.00">
                  <c:v>98402.784077071192</c:v>
                </c:pt>
                <c:pt idx="334" formatCode="0.00">
                  <c:v>100298.5832962562</c:v>
                </c:pt>
                <c:pt idx="335" formatCode="0.00">
                  <c:v>102230.66416382292</c:v>
                </c:pt>
                <c:pt idx="336" formatCode="0.00">
                  <c:v>104199.71864572278</c:v>
                </c:pt>
                <c:pt idx="337" formatCode="0.00">
                  <c:v>106206.45188140661</c:v>
                </c:pt>
                <c:pt idx="338" formatCode="0.00">
                  <c:v>108251.5824343826</c:v>
                </c:pt>
                <c:pt idx="339" formatCode="0.00">
                  <c:v>110335.84254753741</c:v>
                </c:pt>
                <c:pt idx="340" formatCode="0.00">
                  <c:v>112459.97840331119</c:v>
                </c:pt>
                <c:pt idx="341" formatCode="0.00">
                  <c:v>114624.75038881839</c:v>
                </c:pt>
                <c:pt idx="342" formatCode="0.00">
                  <c:v>116830.93336600866</c:v>
                </c:pt>
                <c:pt idx="343" formatCode="0.00">
                  <c:v>119079.31694696356</c:v>
                </c:pt>
                <c:pt idx="344" formatCode="0.00">
                  <c:v>121370.70577442662</c:v>
                </c:pt>
                <c:pt idx="345" formatCode="0.00">
                  <c:v>123705.91980766619</c:v>
                </c:pt>
                <c:pt idx="346" formatCode="0.00">
                  <c:v>126085.79461377257</c:v>
                </c:pt>
                <c:pt idx="347" formatCode="0.00">
                  <c:v>128511.18166449256</c:v>
                </c:pt>
                <c:pt idx="348" formatCode="0.00">
                  <c:v>130982.94863870682</c:v>
                </c:pt>
                <c:pt idx="349" formatCode="0.00">
                  <c:v>133501.97973065704</c:v>
                </c:pt>
                <c:pt idx="350" formatCode="0.00">
                  <c:v>136069.17596403247</c:v>
                </c:pt>
                <c:pt idx="351" formatCode="0.00">
                  <c:v>138685.45551202697</c:v>
                </c:pt>
                <c:pt idx="352" formatCode="0.00">
                  <c:v>141351.75402348014</c:v>
                </c:pt>
                <c:pt idx="353" formatCode="0.00">
                  <c:v>144069.02495521816</c:v>
                </c:pt>
                <c:pt idx="354" formatCode="0.00">
                  <c:v>146838.23991071212</c:v>
                </c:pt>
                <c:pt idx="355" formatCode="0.00">
                  <c:v>149660.38898517392</c:v>
                </c:pt>
                <c:pt idx="356" formatCode="0.00">
                  <c:v>152536.48111721207</c:v>
                </c:pt>
                <c:pt idx="357" formatCode="0.00">
                  <c:v>155467.54444717214</c:v>
                </c:pt>
                <c:pt idx="358" formatCode="0.00">
                  <c:v>158454.6266822888</c:v>
                </c:pt>
                <c:pt idx="359" formatCode="0.00">
                  <c:v>161498.79546877887</c:v>
                </c:pt>
                <c:pt idx="360" formatCode="0.00">
                  <c:v>164601.13877100751</c:v>
                </c:pt>
                <c:pt idx="361" formatCode="0.00">
                  <c:v>167762.76525786173</c:v>
                </c:pt>
                <c:pt idx="362" formatCode="0.00">
                  <c:v>170984.8046964682</c:v>
                </c:pt>
                <c:pt idx="363" formatCode="0.00">
                  <c:v>174268.40835339527</c:v>
                </c:pt>
                <c:pt idx="364" formatCode="0.00">
                  <c:v>177614.74940348088</c:v>
                </c:pt>
                <c:pt idx="365" formatCode="0.00">
                  <c:v>181025.02334643184</c:v>
                </c:pt>
                <c:pt idx="366" formatCode="0.00">
                  <c:v>184500.44843134173</c:v>
                </c:pt>
                <c:pt idx="367" formatCode="0.00">
                  <c:v>188042.26608927819</c:v>
                </c:pt>
                <c:pt idx="368" formatCode="0.00">
                  <c:v>191651.74137409285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20-4D92-A26F-8CA40988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76720"/>
        <c:axId val="473974424"/>
      </c:lineChart>
      <c:catAx>
        <c:axId val="8935197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8464"/>
        <c:crosses val="autoZero"/>
        <c:auto val="1"/>
        <c:lblAlgn val="ctr"/>
        <c:lblOffset val="100"/>
        <c:noMultiLvlLbl val="0"/>
      </c:catAx>
      <c:valAx>
        <c:axId val="893518464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9776"/>
        <c:crosses val="autoZero"/>
        <c:crossBetween val="between"/>
        <c:majorUnit val="2.5000000000000005E-3"/>
      </c:valAx>
      <c:valAx>
        <c:axId val="473974424"/>
        <c:scaling>
          <c:orientation val="minMax"/>
        </c:scaling>
        <c:delete val="0"/>
        <c:axPos val="r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76720"/>
        <c:crosses val="max"/>
        <c:crossBetween val="between"/>
      </c:valAx>
      <c:catAx>
        <c:axId val="47397672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4739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NFV, GFV, Rebase daily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'New wallet Strategy maker'!$R$16</c:f>
              <c:strCache>
                <c:ptCount val="1"/>
                <c:pt idx="0">
                  <c:v>Rebase daily interest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'New wallet Strategy maker'!$A$18:$A$383</c:f>
              <c:numCache>
                <c:formatCode>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cat>
          <c:val>
            <c:numRef>
              <c:f>'New wallet Strategy maker'!$R$18:$R$383</c:f>
              <c:numCache>
                <c:formatCode>0.00%</c:formatCode>
                <c:ptCount val="366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1.9496889546743928E-2</c:v>
                </c:pt>
                <c:pt idx="127">
                  <c:v>1.9501870838360323E-2</c:v>
                </c:pt>
                <c:pt idx="128">
                  <c:v>1.9506802810257746E-2</c:v>
                </c:pt>
                <c:pt idx="129">
                  <c:v>1.9511685950750243E-2</c:v>
                </c:pt>
                <c:pt idx="130">
                  <c:v>1.9516520743317084E-2</c:v>
                </c:pt>
                <c:pt idx="131">
                  <c:v>1.952130766665058E-2</c:v>
                </c:pt>
                <c:pt idx="132">
                  <c:v>1.9526047194703543E-2</c:v>
                </c:pt>
                <c:pt idx="133">
                  <c:v>1.7933257865432997E-2</c:v>
                </c:pt>
                <c:pt idx="134">
                  <c:v>1.7953720658844551E-2</c:v>
                </c:pt>
                <c:pt idx="135">
                  <c:v>1.7973980850341138E-2</c:v>
                </c:pt>
                <c:pt idx="136">
                  <c:v>1.7994040445882317E-2</c:v>
                </c:pt>
                <c:pt idx="137">
                  <c:v>1.8013901431566649E-2</c:v>
                </c:pt>
                <c:pt idx="138">
                  <c:v>1.8033565773828367E-2</c:v>
                </c:pt>
                <c:pt idx="139">
                  <c:v>1.8053035419632046E-2</c:v>
                </c:pt>
                <c:pt idx="140">
                  <c:v>1.6577926296160346E-2</c:v>
                </c:pt>
                <c:pt idx="141">
                  <c:v>1.6611808214020144E-2</c:v>
                </c:pt>
                <c:pt idx="142">
                  <c:v>1.6645354667346676E-2</c:v>
                </c:pt>
                <c:pt idx="143">
                  <c:v>1.6678568977570966E-2</c:v>
                </c:pt>
                <c:pt idx="144">
                  <c:v>1.6711454433238581E-2</c:v>
                </c:pt>
                <c:pt idx="145">
                  <c:v>1.674401429033523E-2</c:v>
                </c:pt>
                <c:pt idx="146">
                  <c:v>1.6776251772609139E-2</c:v>
                </c:pt>
                <c:pt idx="147">
                  <c:v>1.5401832345965705E-2</c:v>
                </c:pt>
                <c:pt idx="148">
                  <c:v>1.5447358758381886E-2</c:v>
                </c:pt>
                <c:pt idx="149">
                  <c:v>1.5492434414239489E-2</c:v>
                </c:pt>
                <c:pt idx="150">
                  <c:v>1.5537063776474742E-2</c:v>
                </c:pt>
                <c:pt idx="151">
                  <c:v>1.5581251263836379E-2</c:v>
                </c:pt>
                <c:pt idx="152">
                  <c:v>1.5625001251323149E-2</c:v>
                </c:pt>
                <c:pt idx="153">
                  <c:v>1.5668318070616978E-2</c:v>
                </c:pt>
                <c:pt idx="154">
                  <c:v>1.4379661598849663E-2</c:v>
                </c:pt>
                <c:pt idx="155">
                  <c:v>1.4435308513712537E-2</c:v>
                </c:pt>
                <c:pt idx="156">
                  <c:v>1.4490404469022316E-2</c:v>
                </c:pt>
                <c:pt idx="157">
                  <c:v>1.4544954919824073E-2</c:v>
                </c:pt>
                <c:pt idx="158">
                  <c:v>1.4598965267152549E-2</c:v>
                </c:pt>
                <c:pt idx="159">
                  <c:v>1.4652440858566871E-2</c:v>
                </c:pt>
                <c:pt idx="160">
                  <c:v>1.4705386988680069E-2</c:v>
                </c:pt>
                <c:pt idx="161">
                  <c:v>1.3489645312788113E-2</c:v>
                </c:pt>
                <c:pt idx="162">
                  <c:v>1.3554104270087233E-2</c:v>
                </c:pt>
                <c:pt idx="163">
                  <c:v>1.361792501988834E-2</c:v>
                </c:pt>
                <c:pt idx="164">
                  <c:v>1.3681113881077565E-2</c:v>
                </c:pt>
                <c:pt idx="165">
                  <c:v>1.3743677109977787E-2</c:v>
                </c:pt>
                <c:pt idx="166">
                  <c:v>1.3805620900968107E-2</c:v>
                </c:pt>
                <c:pt idx="167">
                  <c:v>1.3866951387097134E-2</c:v>
                </c:pt>
                <c:pt idx="168">
                  <c:v>1.2713203028844405E-2</c:v>
                </c:pt>
                <c:pt idx="169">
                  <c:v>1.2785349533509318E-2</c:v>
                </c:pt>
                <c:pt idx="170">
                  <c:v>1.2856781716345852E-2</c:v>
                </c:pt>
                <c:pt idx="171">
                  <c:v>1.2927506649847379E-2</c:v>
                </c:pt>
                <c:pt idx="172">
                  <c:v>1.2997531336482553E-2</c:v>
                </c:pt>
                <c:pt idx="173">
                  <c:v>1.3066862709388668E-2</c:v>
                </c:pt>
                <c:pt idx="174">
                  <c:v>1.3135507633058086E-2</c:v>
                </c:pt>
                <c:pt idx="175">
                  <c:v>1.2034536796743394E-2</c:v>
                </c:pt>
                <c:pt idx="176">
                  <c:v>1.2113402769052865E-2</c:v>
                </c:pt>
                <c:pt idx="177">
                  <c:v>1.2191487890151353E-2</c:v>
                </c:pt>
                <c:pt idx="178">
                  <c:v>1.2268799891238963E-2</c:v>
                </c:pt>
                <c:pt idx="179">
                  <c:v>1.2345346426969271E-2</c:v>
                </c:pt>
                <c:pt idx="180">
                  <c:v>1.24211350762072E-2</c:v>
                </c:pt>
                <c:pt idx="181">
                  <c:v>1.2496173342779405E-2</c:v>
                </c:pt>
                <c:pt idx="182">
                  <c:v>1.1440233532468563E-2</c:v>
                </c:pt>
                <c:pt idx="183">
                  <c:v>1.1524983695513427E-2</c:v>
                </c:pt>
                <c:pt idx="184">
                  <c:v>1.1608894748033101E-2</c:v>
                </c:pt>
                <c:pt idx="185">
                  <c:v>1.1691974998052572E-2</c:v>
                </c:pt>
                <c:pt idx="186">
                  <c:v>1.1774232671339181E-2</c:v>
                </c:pt>
                <c:pt idx="187">
                  <c:v>1.185567591221701E-2</c:v>
                </c:pt>
                <c:pt idx="188">
                  <c:v>1.1936312784373277E-2</c:v>
                </c:pt>
                <c:pt idx="189">
                  <c:v>1.0918902189188883E-2</c:v>
                </c:pt>
                <c:pt idx="190">
                  <c:v>1.1008814048701862E-2</c:v>
                </c:pt>
                <c:pt idx="191">
                  <c:v>1.1097835691784023E-2</c:v>
                </c:pt>
                <c:pt idx="192">
                  <c:v>1.1185975932459428E-2</c:v>
                </c:pt>
                <c:pt idx="193">
                  <c:v>1.1273243497484584E-2</c:v>
                </c:pt>
                <c:pt idx="194">
                  <c:v>1.1359647027212458E-2</c:v>
                </c:pt>
                <c:pt idx="195">
                  <c:v>1.144519507644798E-2</c:v>
                </c:pt>
                <c:pt idx="196">
                  <c:v>1.0460855638851466E-2</c:v>
                </c:pt>
                <c:pt idx="197">
                  <c:v>1.0555302612724225E-2</c:v>
                </c:pt>
                <c:pt idx="198">
                  <c:v>1.0648814468043786E-2</c:v>
                </c:pt>
                <c:pt idx="199">
                  <c:v>1.0741400463409689E-2</c:v>
                </c:pt>
                <c:pt idx="200">
                  <c:v>1.0833069765752167E-2</c:v>
                </c:pt>
                <c:pt idx="201">
                  <c:v>1.0923831451239768E-2</c:v>
                </c:pt>
                <c:pt idx="202">
                  <c:v>1.1013694506177989E-2</c:v>
                </c:pt>
                <c:pt idx="203">
                  <c:v>1.0057838296220941E-2</c:v>
                </c:pt>
                <c:pt idx="204">
                  <c:v>1.0156275540812814E-2</c:v>
                </c:pt>
                <c:pt idx="205">
                  <c:v>1.0253738159220607E-2</c:v>
                </c:pt>
                <c:pt idx="206">
                  <c:v>1.0350235801208522E-2</c:v>
                </c:pt>
                <c:pt idx="207">
                  <c:v>1.0445778020998537E-2</c:v>
                </c:pt>
                <c:pt idx="208">
                  <c:v>1.0540374278216375E-2</c:v>
                </c:pt>
                <c:pt idx="209">
                  <c:v>1.0634033938828093E-2</c:v>
                </c:pt>
                <c:pt idx="210">
                  <c:v>9.7027962402043023E-3</c:v>
                </c:pt>
                <c:pt idx="211">
                  <c:v>9.8047487526775178E-3</c:v>
                </c:pt>
                <c:pt idx="212">
                  <c:v>9.9056918343341759E-3</c:v>
                </c:pt>
                <c:pt idx="213">
                  <c:v>1.0005635479538789E-2</c:v>
                </c:pt>
                <c:pt idx="214">
                  <c:v>1.0104589583701772E-2</c:v>
                </c:pt>
                <c:pt idx="215">
                  <c:v>1.0202563944259188E-2</c:v>
                </c:pt>
                <c:pt idx="216">
                  <c:v>1.0299568261642762E-2</c:v>
                </c:pt>
                <c:pt idx="217">
                  <c:v>9.389684857412095E-3</c:v>
                </c:pt>
                <c:pt idx="218">
                  <c:v>9.4947374825862241E-3</c:v>
                </c:pt>
                <c:pt idx="219">
                  <c:v>9.5987499827586472E-3</c:v>
                </c:pt>
                <c:pt idx="220">
                  <c:v>9.7017326561966797E-3</c:v>
                </c:pt>
                <c:pt idx="221">
                  <c:v>9.8036956992046329E-3</c:v>
                </c:pt>
                <c:pt idx="222">
                  <c:v>9.9046492071332998E-3</c:v>
                </c:pt>
                <c:pt idx="223">
                  <c:v>1.0004603175379517E-2</c:v>
                </c:pt>
                <c:pt idx="224">
                  <c:v>9.1133086473613838E-3</c:v>
                </c:pt>
                <c:pt idx="225">
                  <c:v>9.2210976706548296E-3</c:v>
                </c:pt>
                <c:pt idx="226">
                  <c:v>9.3278194758958776E-3</c:v>
                </c:pt>
                <c:pt idx="227">
                  <c:v>9.4334846295998798E-3</c:v>
                </c:pt>
                <c:pt idx="228">
                  <c:v>9.5381035936632479E-3</c:v>
                </c:pt>
                <c:pt idx="229">
                  <c:v>9.6416867263992533E-3</c:v>
                </c:pt>
                <c:pt idx="230">
                  <c:v>9.7442442835636179E-3</c:v>
                </c:pt>
                <c:pt idx="231">
                  <c:v>8.869188102146687E-3</c:v>
                </c:pt>
                <c:pt idx="232">
                  <c:v>8.9793941605412764E-3</c:v>
                </c:pt>
                <c:pt idx="233">
                  <c:v>9.0885090698428466E-3</c:v>
                </c:pt>
                <c:pt idx="234">
                  <c:v>9.1965436335077685E-3</c:v>
                </c:pt>
                <c:pt idx="235">
                  <c:v>9.3035085480274934E-3</c:v>
                </c:pt>
                <c:pt idx="236">
                  <c:v>9.409414403987619E-3</c:v>
                </c:pt>
                <c:pt idx="237">
                  <c:v>9.5142716871164552E-3</c:v>
                </c:pt>
                <c:pt idx="238">
                  <c:v>8.6534491281296481E-3</c:v>
                </c:pt>
                <c:pt idx="239">
                  <c:v>8.7657912159699505E-3</c:v>
                </c:pt>
                <c:pt idx="240">
                  <c:v>8.8770210059108384E-3</c:v>
                </c:pt>
                <c:pt idx="241">
                  <c:v>8.9871495108028131E-3</c:v>
                </c:pt>
                <c:pt idx="242">
                  <c:v>9.0961876344582294E-3</c:v>
                </c:pt>
                <c:pt idx="243">
                  <c:v>9.2041461727309214E-3</c:v>
                </c:pt>
                <c:pt idx="244">
                  <c:v>9.31103581458507E-3</c:v>
                </c:pt>
                <c:pt idx="245">
                  <c:v>8.4627311135942983E-3</c:v>
                </c:pt>
                <c:pt idx="246">
                  <c:v>8.5769614986082165E-3</c:v>
                </c:pt>
                <c:pt idx="247">
                  <c:v>8.6900608897111063E-3</c:v>
                </c:pt>
                <c:pt idx="248">
                  <c:v>8.8020404848624789E-3</c:v>
                </c:pt>
                <c:pt idx="249">
                  <c:v>8.9129113711509701E-3</c:v>
                </c:pt>
                <c:pt idx="250">
                  <c:v>9.0226845258920482E-3</c:v>
                </c:pt>
                <c:pt idx="251">
                  <c:v>9.131370817714899E-3</c:v>
                </c:pt>
                <c:pt idx="252">
                  <c:v>8.29411036522649E-3</c:v>
                </c:pt>
                <c:pt idx="253">
                  <c:v>8.4100102626004855E-3</c:v>
                </c:pt>
                <c:pt idx="254">
                  <c:v>8.5247626362381038E-3</c:v>
                </c:pt>
                <c:pt idx="255">
                  <c:v>8.6383788477604993E-3</c:v>
                </c:pt>
                <c:pt idx="256">
                  <c:v>8.750870146297527E-3</c:v>
                </c:pt>
                <c:pt idx="257">
                  <c:v>8.8622476696015098E-3</c:v>
                </c:pt>
                <c:pt idx="258">
                  <c:v>8.972522445150009E-3</c:v>
                </c:pt>
                <c:pt idx="259">
                  <c:v>8.1450361937231881E-3</c:v>
                </c:pt>
                <c:pt idx="260">
                  <c:v>8.262412072993254E-3</c:v>
                </c:pt>
                <c:pt idx="261">
                  <c:v>8.3786258148448086E-3</c:v>
                </c:pt>
                <c:pt idx="262">
                  <c:v>8.493688925588919E-3</c:v>
                </c:pt>
                <c:pt idx="263">
                  <c:v>8.6076127976127906E-3</c:v>
                </c:pt>
                <c:pt idx="264">
                  <c:v>8.7204087105077141E-3</c:v>
                </c:pt>
                <c:pt idx="265">
                  <c:v>8.8320878321858556E-3</c:v>
                </c:pt>
                <c:pt idx="266">
                  <c:v>8.0132774101008847E-3</c:v>
                </c:pt>
                <c:pt idx="267">
                  <c:v>8.1319578317830474E-3</c:v>
                </c:pt>
                <c:pt idx="268">
                  <c:v>8.2494631997852026E-3</c:v>
                </c:pt>
                <c:pt idx="269">
                  <c:v>8.3658051483021731E-3</c:v>
                </c:pt>
                <c:pt idx="270">
                  <c:v>8.480995196338794E-3</c:v>
                </c:pt>
                <c:pt idx="271">
                  <c:v>8.5950447488502817E-3</c:v>
                </c:pt>
                <c:pt idx="272">
                  <c:v>8.7079650978715666E-3</c:v>
                </c:pt>
                <c:pt idx="273">
                  <c:v>7.8968773993326608E-3</c:v>
                </c:pt>
                <c:pt idx="274">
                  <c:v>8.016710296368976E-3</c:v>
                </c:pt>
                <c:pt idx="275">
                  <c:v>8.1353567290781952E-3</c:v>
                </c:pt>
                <c:pt idx="276">
                  <c:v>8.2528284446318854E-3</c:v>
                </c:pt>
                <c:pt idx="277">
                  <c:v>8.3691370738929547E-3</c:v>
                </c:pt>
                <c:pt idx="278">
                  <c:v>8.4842941325672817E-3</c:v>
                </c:pt>
                <c:pt idx="279">
                  <c:v>8.5983110223438446E-3</c:v>
                </c:pt>
                <c:pt idx="280">
                  <c:v>7.7941162734995618E-3</c:v>
                </c:pt>
                <c:pt idx="281">
                  <c:v>7.9149666074253104E-3</c:v>
                </c:pt>
                <c:pt idx="282">
                  <c:v>8.0346204033913959E-3</c:v>
                </c:pt>
                <c:pt idx="283">
                  <c:v>8.1530895083083057E-3</c:v>
                </c:pt>
                <c:pt idx="284">
                  <c:v>8.2703856517904097E-3</c:v>
                </c:pt>
                <c:pt idx="285">
                  <c:v>8.3865204473172351E-3</c:v>
                </c:pt>
                <c:pt idx="286">
                  <c:v>8.5015053933834017E-3</c:v>
                </c:pt>
                <c:pt idx="287">
                  <c:v>7.7034788818531753E-3</c:v>
                </c:pt>
                <c:pt idx="288">
                  <c:v>7.8252266156962121E-3</c:v>
                </c:pt>
                <c:pt idx="289">
                  <c:v>7.9457689264318954E-3</c:v>
                </c:pt>
                <c:pt idx="290">
                  <c:v>8.0651177489424689E-3</c:v>
                </c:pt>
                <c:pt idx="291">
                  <c:v>8.1832848999430392E-3</c:v>
                </c:pt>
                <c:pt idx="292">
                  <c:v>8.3002820791515212E-3</c:v>
                </c:pt>
                <c:pt idx="293">
                  <c:v>8.4161208704470521E-3</c:v>
                </c:pt>
                <c:pt idx="294">
                  <c:v>7.6236276795176791E-3</c:v>
                </c:pt>
                <c:pt idx="295">
                  <c:v>7.7461660193244349E-3</c:v>
                </c:pt>
                <c:pt idx="296">
                  <c:v>7.8674911082420151E-3</c:v>
                </c:pt>
                <c:pt idx="297">
                  <c:v>7.9876149586554628E-3</c:v>
                </c:pt>
                <c:pt idx="298">
                  <c:v>8.1065494640153064E-3</c:v>
                </c:pt>
                <c:pt idx="299">
                  <c:v>8.2243064000151571E-3</c:v>
                </c:pt>
                <c:pt idx="300">
                  <c:v>8.3408974257575819E-3</c:v>
                </c:pt>
                <c:pt idx="301">
                  <c:v>7.5533796387669758E-3</c:v>
                </c:pt>
                <c:pt idx="302">
                  <c:v>7.67661350372968E-3</c:v>
                </c:pt>
                <c:pt idx="303">
                  <c:v>7.7986272314155246E-3</c:v>
                </c:pt>
                <c:pt idx="304">
                  <c:v>7.9194329023916099E-3</c:v>
                </c:pt>
                <c:pt idx="305">
                  <c:v>8.0390424776154573E-3</c:v>
                </c:pt>
                <c:pt idx="306">
                  <c:v>8.157467799619263E-3</c:v>
                </c:pt>
                <c:pt idx="307">
                  <c:v>8.2747205936824376E-3</c:v>
                </c:pt>
                <c:pt idx="308">
                  <c:v>7.4916865345518897E-3</c:v>
                </c:pt>
                <c:pt idx="309">
                  <c:v>7.6155312223286035E-3</c:v>
                </c:pt>
                <c:pt idx="310">
                  <c:v>7.7381497250778239E-3</c:v>
                </c:pt>
                <c:pt idx="311">
                  <c:v>7.8595541832453698E-3</c:v>
                </c:pt>
                <c:pt idx="312">
                  <c:v>7.9797566170746251E-3</c:v>
                </c:pt>
                <c:pt idx="313">
                  <c:v>8.0987689277966582E-3</c:v>
                </c:pt>
                <c:pt idx="314">
                  <c:v>8.2166028988085709E-3</c:v>
                </c:pt>
                <c:pt idx="315">
                  <c:v>7.4376180556945774E-3</c:v>
                </c:pt>
                <c:pt idx="316">
                  <c:v>7.5619980749451251E-3</c:v>
                </c:pt>
                <c:pt idx="317">
                  <c:v>7.685146608856561E-3</c:v>
                </c:pt>
                <c:pt idx="318">
                  <c:v>7.8070758503530312E-3</c:v>
                </c:pt>
                <c:pt idx="319">
                  <c:v>7.9277978716366642E-3</c:v>
                </c:pt>
                <c:pt idx="320">
                  <c:v>8.0473246253828356E-3</c:v>
                </c:pt>
                <c:pt idx="321">
                  <c:v>8.1656679459235996E-3</c:v>
                </c:pt>
                <c:pt idx="322">
                  <c:v>7.3903472902731374E-3</c:v>
                </c:pt>
                <c:pt idx="323">
                  <c:v>7.5151953369040989E-3</c:v>
                </c:pt>
                <c:pt idx="324">
                  <c:v>7.6388072642614834E-3</c:v>
                </c:pt>
                <c:pt idx="325">
                  <c:v>7.7611953111499828E-3</c:v>
                </c:pt>
                <c:pt idx="326">
                  <c:v>7.8823715951980046E-3</c:v>
                </c:pt>
                <c:pt idx="327">
                  <c:v>8.0023481140574296E-3</c:v>
                </c:pt>
                <c:pt idx="328">
                  <c:v>8.1211367465915153E-3</c:v>
                </c:pt>
                <c:pt idx="329">
                  <c:v>7.3491382125686761E-3</c:v>
                </c:pt>
                <c:pt idx="330">
                  <c:v>7.4743942698699793E-3</c:v>
                </c:pt>
                <c:pt idx="331">
                  <c:v>7.5984101681880901E-3</c:v>
                </c:pt>
                <c:pt idx="332">
                  <c:v>7.7211981863248395E-3</c:v>
                </c:pt>
                <c:pt idx="333">
                  <c:v>7.8427704815097338E-3</c:v>
                </c:pt>
                <c:pt idx="334">
                  <c:v>7.9631390906036922E-3</c:v>
                </c:pt>
                <c:pt idx="335">
                  <c:v>8.082315931290775E-3</c:v>
                </c:pt>
                <c:pt idx="336">
                  <c:v>7.3133348630887648E-3</c:v>
                </c:pt>
                <c:pt idx="337">
                  <c:v>7.4389454089987678E-3</c:v>
                </c:pt>
                <c:pt idx="338">
                  <c:v>7.5633122861374028E-3</c:v>
                </c:pt>
                <c:pt idx="339">
                  <c:v>7.6864478080568427E-3</c:v>
                </c:pt>
                <c:pt idx="340">
                  <c:v>7.8083641663929063E-3</c:v>
                </c:pt>
                <c:pt idx="341">
                  <c:v>7.9290734320721836E-3</c:v>
                </c:pt>
                <c:pt idx="342">
                  <c:v>8.0485875565071124E-3</c:v>
                </c:pt>
                <c:pt idx="343">
                  <c:v>7.2823519654747274E-3</c:v>
                </c:pt>
                <c:pt idx="344">
                  <c:v>7.4082692727472522E-3</c:v>
                </c:pt>
                <c:pt idx="345">
                  <c:v>7.5329398740071885E-3</c:v>
                </c:pt>
                <c:pt idx="346">
                  <c:v>7.656376112878404E-3</c:v>
                </c:pt>
                <c:pt idx="347">
                  <c:v>7.7785902107707049E-3</c:v>
                </c:pt>
                <c:pt idx="348">
                  <c:v>7.8995942680898084E-3</c:v>
                </c:pt>
                <c:pt idx="349">
                  <c:v>8.0194002654354526E-3</c:v>
                </c:pt>
                <c:pt idx="350">
                  <c:v>7.2556667668403664E-3</c:v>
                </c:pt>
                <c:pt idx="351">
                  <c:v>7.3818482840003613E-3</c:v>
                </c:pt>
                <c:pt idx="352">
                  <c:v>7.5067804792082818E-3</c:v>
                </c:pt>
                <c:pt idx="353">
                  <c:v>7.6304757219883973E-3</c:v>
                </c:pt>
                <c:pt idx="354">
                  <c:v>7.752946259394454E-3</c:v>
                </c:pt>
                <c:pt idx="355">
                  <c:v>7.8742042172222308E-3</c:v>
                </c:pt>
                <c:pt idx="356">
                  <c:v>7.9942616012101311E-3</c:v>
                </c:pt>
                <c:pt idx="357">
                  <c:v>7.232811923120544E-3</c:v>
                </c:pt>
                <c:pt idx="358">
                  <c:v>7.3592197258619263E-3</c:v>
                </c:pt>
                <c:pt idx="359">
                  <c:v>7.4843759661999271E-3</c:v>
                </c:pt>
                <c:pt idx="360">
                  <c:v>7.6082930358415124E-3</c:v>
                </c:pt>
                <c:pt idx="361">
                  <c:v>7.7309832038034779E-3</c:v>
                </c:pt>
                <c:pt idx="362">
                  <c:v>7.8524586176272042E-3</c:v>
                </c:pt>
                <c:pt idx="363">
                  <c:v>7.9727313045813899E-3</c:v>
                </c:pt>
                <c:pt idx="364">
                  <c:v>7.2133692797996442E-3</c:v>
                </c:pt>
                <c:pt idx="365">
                  <c:v>7.3399695839600453E-3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B-4FC3-A119-5A268510C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3519776"/>
        <c:axId val="893518464"/>
      </c:barChart>
      <c:lineChart>
        <c:grouping val="standard"/>
        <c:varyColors val="0"/>
        <c:ser>
          <c:idx val="1"/>
          <c:order val="0"/>
          <c:tx>
            <c:strRef>
              <c:f>'New wallet Strategy maker'!$G$16</c:f>
              <c:strCache>
                <c:ptCount val="1"/>
                <c:pt idx="0">
                  <c:v>NFV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Strategy maker'!$A$16:$A$383</c:f>
              <c:numCache>
                <c:formatCode>General</c:formatCode>
                <c:ptCount val="368"/>
                <c:pt idx="0">
                  <c:v>7</c:v>
                </c:pt>
                <c:pt idx="2" formatCode="0">
                  <c:v>0</c:v>
                </c:pt>
                <c:pt idx="3" formatCode="0">
                  <c:v>1</c:v>
                </c:pt>
                <c:pt idx="4" formatCode="0">
                  <c:v>2</c:v>
                </c:pt>
                <c:pt idx="5" formatCode="0">
                  <c:v>3</c:v>
                </c:pt>
                <c:pt idx="6" formatCode="0">
                  <c:v>4</c:v>
                </c:pt>
                <c:pt idx="7" formatCode="0">
                  <c:v>5</c:v>
                </c:pt>
                <c:pt idx="8" formatCode="0">
                  <c:v>6</c:v>
                </c:pt>
                <c:pt idx="9" formatCode="0">
                  <c:v>7</c:v>
                </c:pt>
                <c:pt idx="10" formatCode="0">
                  <c:v>8</c:v>
                </c:pt>
                <c:pt idx="11" formatCode="0">
                  <c:v>9</c:v>
                </c:pt>
                <c:pt idx="12" formatCode="0">
                  <c:v>10</c:v>
                </c:pt>
                <c:pt idx="13" formatCode="0">
                  <c:v>11</c:v>
                </c:pt>
                <c:pt idx="14" formatCode="0">
                  <c:v>12</c:v>
                </c:pt>
                <c:pt idx="15" formatCode="0">
                  <c:v>13</c:v>
                </c:pt>
                <c:pt idx="16" formatCode="0">
                  <c:v>14</c:v>
                </c:pt>
                <c:pt idx="17" formatCode="0">
                  <c:v>15</c:v>
                </c:pt>
                <c:pt idx="18" formatCode="0">
                  <c:v>16</c:v>
                </c:pt>
                <c:pt idx="19" formatCode="0">
                  <c:v>17</c:v>
                </c:pt>
                <c:pt idx="20" formatCode="0">
                  <c:v>18</c:v>
                </c:pt>
                <c:pt idx="21" formatCode="0">
                  <c:v>19</c:v>
                </c:pt>
                <c:pt idx="22" formatCode="0">
                  <c:v>20</c:v>
                </c:pt>
                <c:pt idx="23" formatCode="0">
                  <c:v>21</c:v>
                </c:pt>
                <c:pt idx="24" formatCode="0">
                  <c:v>22</c:v>
                </c:pt>
                <c:pt idx="25" formatCode="0">
                  <c:v>23</c:v>
                </c:pt>
                <c:pt idx="26" formatCode="0">
                  <c:v>24</c:v>
                </c:pt>
                <c:pt idx="27" formatCode="0">
                  <c:v>25</c:v>
                </c:pt>
                <c:pt idx="28" formatCode="0">
                  <c:v>26</c:v>
                </c:pt>
                <c:pt idx="29" formatCode="0">
                  <c:v>27</c:v>
                </c:pt>
                <c:pt idx="30" formatCode="0">
                  <c:v>28</c:v>
                </c:pt>
                <c:pt idx="31" formatCode="0">
                  <c:v>29</c:v>
                </c:pt>
                <c:pt idx="32" formatCode="0">
                  <c:v>30</c:v>
                </c:pt>
                <c:pt idx="33" formatCode="0">
                  <c:v>31</c:v>
                </c:pt>
                <c:pt idx="34" formatCode="0">
                  <c:v>32</c:v>
                </c:pt>
                <c:pt idx="35" formatCode="0">
                  <c:v>33</c:v>
                </c:pt>
                <c:pt idx="36" formatCode="0">
                  <c:v>34</c:v>
                </c:pt>
                <c:pt idx="37" formatCode="0">
                  <c:v>35</c:v>
                </c:pt>
                <c:pt idx="38" formatCode="0">
                  <c:v>36</c:v>
                </c:pt>
                <c:pt idx="39" formatCode="0">
                  <c:v>37</c:v>
                </c:pt>
                <c:pt idx="40" formatCode="0">
                  <c:v>38</c:v>
                </c:pt>
                <c:pt idx="41" formatCode="0">
                  <c:v>39</c:v>
                </c:pt>
                <c:pt idx="42" formatCode="0">
                  <c:v>40</c:v>
                </c:pt>
                <c:pt idx="43" formatCode="0">
                  <c:v>41</c:v>
                </c:pt>
                <c:pt idx="44" formatCode="0">
                  <c:v>42</c:v>
                </c:pt>
                <c:pt idx="45" formatCode="0">
                  <c:v>43</c:v>
                </c:pt>
                <c:pt idx="46" formatCode="0">
                  <c:v>44</c:v>
                </c:pt>
                <c:pt idx="47" formatCode="0">
                  <c:v>45</c:v>
                </c:pt>
                <c:pt idx="48" formatCode="0">
                  <c:v>46</c:v>
                </c:pt>
                <c:pt idx="49" formatCode="0">
                  <c:v>47</c:v>
                </c:pt>
                <c:pt idx="50" formatCode="0">
                  <c:v>48</c:v>
                </c:pt>
                <c:pt idx="51" formatCode="0">
                  <c:v>49</c:v>
                </c:pt>
                <c:pt idx="52" formatCode="0">
                  <c:v>50</c:v>
                </c:pt>
                <c:pt idx="53" formatCode="0">
                  <c:v>51</c:v>
                </c:pt>
                <c:pt idx="54" formatCode="0">
                  <c:v>52</c:v>
                </c:pt>
                <c:pt idx="55" formatCode="0">
                  <c:v>53</c:v>
                </c:pt>
                <c:pt idx="56" formatCode="0">
                  <c:v>54</c:v>
                </c:pt>
                <c:pt idx="57" formatCode="0">
                  <c:v>55</c:v>
                </c:pt>
                <c:pt idx="58" formatCode="0">
                  <c:v>56</c:v>
                </c:pt>
                <c:pt idx="59" formatCode="0">
                  <c:v>57</c:v>
                </c:pt>
                <c:pt idx="60" formatCode="0">
                  <c:v>58</c:v>
                </c:pt>
                <c:pt idx="61" formatCode="0">
                  <c:v>59</c:v>
                </c:pt>
                <c:pt idx="62" formatCode="0">
                  <c:v>60</c:v>
                </c:pt>
                <c:pt idx="63" formatCode="0">
                  <c:v>61</c:v>
                </c:pt>
                <c:pt idx="64" formatCode="0">
                  <c:v>62</c:v>
                </c:pt>
                <c:pt idx="65" formatCode="0">
                  <c:v>63</c:v>
                </c:pt>
                <c:pt idx="66" formatCode="0">
                  <c:v>64</c:v>
                </c:pt>
                <c:pt idx="67" formatCode="0">
                  <c:v>65</c:v>
                </c:pt>
                <c:pt idx="68" formatCode="0">
                  <c:v>66</c:v>
                </c:pt>
                <c:pt idx="69" formatCode="0">
                  <c:v>67</c:v>
                </c:pt>
                <c:pt idx="70" formatCode="0">
                  <c:v>68</c:v>
                </c:pt>
                <c:pt idx="71" formatCode="0">
                  <c:v>69</c:v>
                </c:pt>
                <c:pt idx="72" formatCode="0">
                  <c:v>70</c:v>
                </c:pt>
                <c:pt idx="73" formatCode="0">
                  <c:v>71</c:v>
                </c:pt>
                <c:pt idx="74" formatCode="0">
                  <c:v>72</c:v>
                </c:pt>
                <c:pt idx="75" formatCode="0">
                  <c:v>73</c:v>
                </c:pt>
                <c:pt idx="76" formatCode="0">
                  <c:v>74</c:v>
                </c:pt>
                <c:pt idx="77" formatCode="0">
                  <c:v>75</c:v>
                </c:pt>
                <c:pt idx="78" formatCode="0">
                  <c:v>76</c:v>
                </c:pt>
                <c:pt idx="79" formatCode="0">
                  <c:v>77</c:v>
                </c:pt>
                <c:pt idx="80" formatCode="0">
                  <c:v>78</c:v>
                </c:pt>
                <c:pt idx="81" formatCode="0">
                  <c:v>79</c:v>
                </c:pt>
                <c:pt idx="82" formatCode="0">
                  <c:v>80</c:v>
                </c:pt>
                <c:pt idx="83" formatCode="0">
                  <c:v>81</c:v>
                </c:pt>
                <c:pt idx="84" formatCode="0">
                  <c:v>82</c:v>
                </c:pt>
                <c:pt idx="85" formatCode="0">
                  <c:v>83</c:v>
                </c:pt>
                <c:pt idx="86" formatCode="0">
                  <c:v>84</c:v>
                </c:pt>
                <c:pt idx="87" formatCode="0">
                  <c:v>85</c:v>
                </c:pt>
                <c:pt idx="88" formatCode="0">
                  <c:v>86</c:v>
                </c:pt>
                <c:pt idx="89" formatCode="0">
                  <c:v>87</c:v>
                </c:pt>
                <c:pt idx="90" formatCode="0">
                  <c:v>88</c:v>
                </c:pt>
                <c:pt idx="91" formatCode="0">
                  <c:v>89</c:v>
                </c:pt>
                <c:pt idx="92" formatCode="0">
                  <c:v>90</c:v>
                </c:pt>
                <c:pt idx="93" formatCode="0">
                  <c:v>91</c:v>
                </c:pt>
                <c:pt idx="94" formatCode="0">
                  <c:v>92</c:v>
                </c:pt>
                <c:pt idx="95" formatCode="0">
                  <c:v>93</c:v>
                </c:pt>
                <c:pt idx="96" formatCode="0">
                  <c:v>94</c:v>
                </c:pt>
                <c:pt idx="97" formatCode="0">
                  <c:v>95</c:v>
                </c:pt>
                <c:pt idx="98" formatCode="0">
                  <c:v>96</c:v>
                </c:pt>
                <c:pt idx="99" formatCode="0">
                  <c:v>97</c:v>
                </c:pt>
                <c:pt idx="100" formatCode="0">
                  <c:v>98</c:v>
                </c:pt>
                <c:pt idx="101" formatCode="0">
                  <c:v>99</c:v>
                </c:pt>
                <c:pt idx="102" formatCode="0">
                  <c:v>100</c:v>
                </c:pt>
                <c:pt idx="103" formatCode="0">
                  <c:v>101</c:v>
                </c:pt>
                <c:pt idx="104" formatCode="0">
                  <c:v>102</c:v>
                </c:pt>
                <c:pt idx="105" formatCode="0">
                  <c:v>103</c:v>
                </c:pt>
                <c:pt idx="106" formatCode="0">
                  <c:v>104</c:v>
                </c:pt>
                <c:pt idx="107" formatCode="0">
                  <c:v>105</c:v>
                </c:pt>
                <c:pt idx="108" formatCode="0">
                  <c:v>106</c:v>
                </c:pt>
                <c:pt idx="109" formatCode="0">
                  <c:v>107</c:v>
                </c:pt>
                <c:pt idx="110" formatCode="0">
                  <c:v>108</c:v>
                </c:pt>
                <c:pt idx="111" formatCode="0">
                  <c:v>109</c:v>
                </c:pt>
                <c:pt idx="112" formatCode="0">
                  <c:v>110</c:v>
                </c:pt>
                <c:pt idx="113" formatCode="0">
                  <c:v>111</c:v>
                </c:pt>
                <c:pt idx="114" formatCode="0">
                  <c:v>112</c:v>
                </c:pt>
                <c:pt idx="115" formatCode="0">
                  <c:v>113</c:v>
                </c:pt>
                <c:pt idx="116" formatCode="0">
                  <c:v>114</c:v>
                </c:pt>
                <c:pt idx="117" formatCode="0">
                  <c:v>115</c:v>
                </c:pt>
                <c:pt idx="118" formatCode="0">
                  <c:v>116</c:v>
                </c:pt>
                <c:pt idx="119" formatCode="0">
                  <c:v>117</c:v>
                </c:pt>
                <c:pt idx="120" formatCode="0">
                  <c:v>118</c:v>
                </c:pt>
                <c:pt idx="121" formatCode="0">
                  <c:v>119</c:v>
                </c:pt>
                <c:pt idx="122" formatCode="0">
                  <c:v>120</c:v>
                </c:pt>
                <c:pt idx="123" formatCode="0">
                  <c:v>121</c:v>
                </c:pt>
                <c:pt idx="124" formatCode="0">
                  <c:v>122</c:v>
                </c:pt>
                <c:pt idx="125" formatCode="0">
                  <c:v>123</c:v>
                </c:pt>
                <c:pt idx="126" formatCode="0">
                  <c:v>124</c:v>
                </c:pt>
                <c:pt idx="127" formatCode="0">
                  <c:v>125</c:v>
                </c:pt>
                <c:pt idx="128" formatCode="0">
                  <c:v>126</c:v>
                </c:pt>
                <c:pt idx="129" formatCode="0">
                  <c:v>127</c:v>
                </c:pt>
                <c:pt idx="130" formatCode="0">
                  <c:v>128</c:v>
                </c:pt>
                <c:pt idx="131" formatCode="0">
                  <c:v>129</c:v>
                </c:pt>
                <c:pt idx="132" formatCode="0">
                  <c:v>130</c:v>
                </c:pt>
                <c:pt idx="133" formatCode="0">
                  <c:v>131</c:v>
                </c:pt>
                <c:pt idx="134" formatCode="0">
                  <c:v>132</c:v>
                </c:pt>
                <c:pt idx="135" formatCode="0">
                  <c:v>133</c:v>
                </c:pt>
                <c:pt idx="136" formatCode="0">
                  <c:v>134</c:v>
                </c:pt>
                <c:pt idx="137" formatCode="0">
                  <c:v>135</c:v>
                </c:pt>
                <c:pt idx="138" formatCode="0">
                  <c:v>136</c:v>
                </c:pt>
                <c:pt idx="139" formatCode="0">
                  <c:v>137</c:v>
                </c:pt>
                <c:pt idx="140" formatCode="0">
                  <c:v>138</c:v>
                </c:pt>
                <c:pt idx="141" formatCode="0">
                  <c:v>139</c:v>
                </c:pt>
                <c:pt idx="142" formatCode="0">
                  <c:v>140</c:v>
                </c:pt>
                <c:pt idx="143" formatCode="0">
                  <c:v>141</c:v>
                </c:pt>
                <c:pt idx="144" formatCode="0">
                  <c:v>142</c:v>
                </c:pt>
                <c:pt idx="145" formatCode="0">
                  <c:v>143</c:v>
                </c:pt>
                <c:pt idx="146" formatCode="0">
                  <c:v>144</c:v>
                </c:pt>
                <c:pt idx="147" formatCode="0">
                  <c:v>145</c:v>
                </c:pt>
                <c:pt idx="148" formatCode="0">
                  <c:v>146</c:v>
                </c:pt>
                <c:pt idx="149" formatCode="0">
                  <c:v>147</c:v>
                </c:pt>
                <c:pt idx="150" formatCode="0">
                  <c:v>148</c:v>
                </c:pt>
                <c:pt idx="151" formatCode="0">
                  <c:v>149</c:v>
                </c:pt>
                <c:pt idx="152" formatCode="0">
                  <c:v>150</c:v>
                </c:pt>
                <c:pt idx="153" formatCode="0">
                  <c:v>151</c:v>
                </c:pt>
                <c:pt idx="154" formatCode="0">
                  <c:v>152</c:v>
                </c:pt>
                <c:pt idx="155" formatCode="0">
                  <c:v>153</c:v>
                </c:pt>
                <c:pt idx="156" formatCode="0">
                  <c:v>154</c:v>
                </c:pt>
                <c:pt idx="157" formatCode="0">
                  <c:v>155</c:v>
                </c:pt>
                <c:pt idx="158" formatCode="0">
                  <c:v>156</c:v>
                </c:pt>
                <c:pt idx="159" formatCode="0">
                  <c:v>157</c:v>
                </c:pt>
                <c:pt idx="160" formatCode="0">
                  <c:v>158</c:v>
                </c:pt>
                <c:pt idx="161" formatCode="0">
                  <c:v>159</c:v>
                </c:pt>
                <c:pt idx="162" formatCode="0">
                  <c:v>160</c:v>
                </c:pt>
                <c:pt idx="163" formatCode="0">
                  <c:v>161</c:v>
                </c:pt>
                <c:pt idx="164" formatCode="0">
                  <c:v>162</c:v>
                </c:pt>
                <c:pt idx="165" formatCode="0">
                  <c:v>163</c:v>
                </c:pt>
                <c:pt idx="166" formatCode="0">
                  <c:v>164</c:v>
                </c:pt>
                <c:pt idx="167" formatCode="0">
                  <c:v>165</c:v>
                </c:pt>
                <c:pt idx="168" formatCode="0">
                  <c:v>166</c:v>
                </c:pt>
                <c:pt idx="169" formatCode="0">
                  <c:v>167</c:v>
                </c:pt>
                <c:pt idx="170" formatCode="0">
                  <c:v>168</c:v>
                </c:pt>
                <c:pt idx="171" formatCode="0">
                  <c:v>169</c:v>
                </c:pt>
                <c:pt idx="172" formatCode="0">
                  <c:v>170</c:v>
                </c:pt>
                <c:pt idx="173" formatCode="0">
                  <c:v>171</c:v>
                </c:pt>
                <c:pt idx="174" formatCode="0">
                  <c:v>172</c:v>
                </c:pt>
                <c:pt idx="175" formatCode="0">
                  <c:v>173</c:v>
                </c:pt>
                <c:pt idx="176" formatCode="0">
                  <c:v>174</c:v>
                </c:pt>
                <c:pt idx="177" formatCode="0">
                  <c:v>175</c:v>
                </c:pt>
                <c:pt idx="178" formatCode="0">
                  <c:v>176</c:v>
                </c:pt>
                <c:pt idx="179" formatCode="0">
                  <c:v>177</c:v>
                </c:pt>
                <c:pt idx="180" formatCode="0">
                  <c:v>178</c:v>
                </c:pt>
                <c:pt idx="181" formatCode="0">
                  <c:v>179</c:v>
                </c:pt>
                <c:pt idx="182" formatCode="0">
                  <c:v>180</c:v>
                </c:pt>
                <c:pt idx="183" formatCode="0">
                  <c:v>181</c:v>
                </c:pt>
                <c:pt idx="184" formatCode="0">
                  <c:v>182</c:v>
                </c:pt>
                <c:pt idx="185" formatCode="0">
                  <c:v>183</c:v>
                </c:pt>
                <c:pt idx="186" formatCode="0">
                  <c:v>184</c:v>
                </c:pt>
                <c:pt idx="187" formatCode="0">
                  <c:v>185</c:v>
                </c:pt>
                <c:pt idx="188" formatCode="0">
                  <c:v>186</c:v>
                </c:pt>
                <c:pt idx="189" formatCode="0">
                  <c:v>187</c:v>
                </c:pt>
                <c:pt idx="190" formatCode="0">
                  <c:v>188</c:v>
                </c:pt>
                <c:pt idx="191" formatCode="0">
                  <c:v>189</c:v>
                </c:pt>
                <c:pt idx="192" formatCode="0">
                  <c:v>190</c:v>
                </c:pt>
                <c:pt idx="193" formatCode="0">
                  <c:v>191</c:v>
                </c:pt>
                <c:pt idx="194" formatCode="0">
                  <c:v>192</c:v>
                </c:pt>
                <c:pt idx="195" formatCode="0">
                  <c:v>193</c:v>
                </c:pt>
                <c:pt idx="196" formatCode="0">
                  <c:v>194</c:v>
                </c:pt>
                <c:pt idx="197" formatCode="0">
                  <c:v>195</c:v>
                </c:pt>
                <c:pt idx="198" formatCode="0">
                  <c:v>196</c:v>
                </c:pt>
                <c:pt idx="199" formatCode="0">
                  <c:v>197</c:v>
                </c:pt>
                <c:pt idx="200" formatCode="0">
                  <c:v>198</c:v>
                </c:pt>
                <c:pt idx="201" formatCode="0">
                  <c:v>199</c:v>
                </c:pt>
                <c:pt idx="202" formatCode="0">
                  <c:v>200</c:v>
                </c:pt>
                <c:pt idx="203" formatCode="0">
                  <c:v>201</c:v>
                </c:pt>
                <c:pt idx="204" formatCode="0">
                  <c:v>202</c:v>
                </c:pt>
                <c:pt idx="205" formatCode="0">
                  <c:v>203</c:v>
                </c:pt>
                <c:pt idx="206" formatCode="0">
                  <c:v>204</c:v>
                </c:pt>
                <c:pt idx="207" formatCode="0">
                  <c:v>205</c:v>
                </c:pt>
                <c:pt idx="208" formatCode="0">
                  <c:v>206</c:v>
                </c:pt>
                <c:pt idx="209" formatCode="0">
                  <c:v>207</c:v>
                </c:pt>
                <c:pt idx="210" formatCode="0">
                  <c:v>208</c:v>
                </c:pt>
                <c:pt idx="211" formatCode="0">
                  <c:v>209</c:v>
                </c:pt>
                <c:pt idx="212" formatCode="0">
                  <c:v>210</c:v>
                </c:pt>
                <c:pt idx="213" formatCode="0">
                  <c:v>211</c:v>
                </c:pt>
                <c:pt idx="214" formatCode="0">
                  <c:v>212</c:v>
                </c:pt>
                <c:pt idx="215" formatCode="0">
                  <c:v>213</c:v>
                </c:pt>
                <c:pt idx="216" formatCode="0">
                  <c:v>214</c:v>
                </c:pt>
                <c:pt idx="217" formatCode="0">
                  <c:v>215</c:v>
                </c:pt>
                <c:pt idx="218" formatCode="0">
                  <c:v>216</c:v>
                </c:pt>
                <c:pt idx="219" formatCode="0">
                  <c:v>217</c:v>
                </c:pt>
                <c:pt idx="220" formatCode="0">
                  <c:v>218</c:v>
                </c:pt>
                <c:pt idx="221" formatCode="0">
                  <c:v>219</c:v>
                </c:pt>
                <c:pt idx="222" formatCode="0">
                  <c:v>220</c:v>
                </c:pt>
                <c:pt idx="223" formatCode="0">
                  <c:v>221</c:v>
                </c:pt>
                <c:pt idx="224" formatCode="0">
                  <c:v>222</c:v>
                </c:pt>
                <c:pt idx="225" formatCode="0">
                  <c:v>223</c:v>
                </c:pt>
                <c:pt idx="226" formatCode="0">
                  <c:v>224</c:v>
                </c:pt>
                <c:pt idx="227" formatCode="0">
                  <c:v>225</c:v>
                </c:pt>
                <c:pt idx="228" formatCode="0">
                  <c:v>226</c:v>
                </c:pt>
                <c:pt idx="229" formatCode="0">
                  <c:v>227</c:v>
                </c:pt>
                <c:pt idx="230" formatCode="0">
                  <c:v>228</c:v>
                </c:pt>
                <c:pt idx="231" formatCode="0">
                  <c:v>229</c:v>
                </c:pt>
                <c:pt idx="232" formatCode="0">
                  <c:v>230</c:v>
                </c:pt>
                <c:pt idx="233" formatCode="0">
                  <c:v>231</c:v>
                </c:pt>
                <c:pt idx="234" formatCode="0">
                  <c:v>232</c:v>
                </c:pt>
                <c:pt idx="235" formatCode="0">
                  <c:v>233</c:v>
                </c:pt>
                <c:pt idx="236" formatCode="0">
                  <c:v>234</c:v>
                </c:pt>
                <c:pt idx="237" formatCode="0">
                  <c:v>235</c:v>
                </c:pt>
                <c:pt idx="238" formatCode="0">
                  <c:v>236</c:v>
                </c:pt>
                <c:pt idx="239" formatCode="0">
                  <c:v>237</c:v>
                </c:pt>
                <c:pt idx="240" formatCode="0">
                  <c:v>238</c:v>
                </c:pt>
                <c:pt idx="241" formatCode="0">
                  <c:v>239</c:v>
                </c:pt>
                <c:pt idx="242" formatCode="0">
                  <c:v>240</c:v>
                </c:pt>
                <c:pt idx="243" formatCode="0">
                  <c:v>241</c:v>
                </c:pt>
                <c:pt idx="244" formatCode="0">
                  <c:v>242</c:v>
                </c:pt>
                <c:pt idx="245" formatCode="0">
                  <c:v>243</c:v>
                </c:pt>
                <c:pt idx="246" formatCode="0">
                  <c:v>244</c:v>
                </c:pt>
                <c:pt idx="247" formatCode="0">
                  <c:v>245</c:v>
                </c:pt>
                <c:pt idx="248" formatCode="0">
                  <c:v>246</c:v>
                </c:pt>
                <c:pt idx="249" formatCode="0">
                  <c:v>247</c:v>
                </c:pt>
                <c:pt idx="250" formatCode="0">
                  <c:v>248</c:v>
                </c:pt>
                <c:pt idx="251" formatCode="0">
                  <c:v>249</c:v>
                </c:pt>
                <c:pt idx="252" formatCode="0">
                  <c:v>250</c:v>
                </c:pt>
                <c:pt idx="253" formatCode="0">
                  <c:v>251</c:v>
                </c:pt>
                <c:pt idx="254" formatCode="0">
                  <c:v>252</c:v>
                </c:pt>
                <c:pt idx="255" formatCode="0">
                  <c:v>253</c:v>
                </c:pt>
                <c:pt idx="256" formatCode="0">
                  <c:v>254</c:v>
                </c:pt>
                <c:pt idx="257" formatCode="0">
                  <c:v>255</c:v>
                </c:pt>
                <c:pt idx="258" formatCode="0">
                  <c:v>256</c:v>
                </c:pt>
                <c:pt idx="259" formatCode="0">
                  <c:v>257</c:v>
                </c:pt>
                <c:pt idx="260" formatCode="0">
                  <c:v>258</c:v>
                </c:pt>
                <c:pt idx="261" formatCode="0">
                  <c:v>259</c:v>
                </c:pt>
                <c:pt idx="262" formatCode="0">
                  <c:v>260</c:v>
                </c:pt>
                <c:pt idx="263" formatCode="0">
                  <c:v>261</c:v>
                </c:pt>
                <c:pt idx="264" formatCode="0">
                  <c:v>262</c:v>
                </c:pt>
                <c:pt idx="265" formatCode="0">
                  <c:v>263</c:v>
                </c:pt>
                <c:pt idx="266" formatCode="0">
                  <c:v>264</c:v>
                </c:pt>
                <c:pt idx="267" formatCode="0">
                  <c:v>265</c:v>
                </c:pt>
                <c:pt idx="268" formatCode="0">
                  <c:v>266</c:v>
                </c:pt>
                <c:pt idx="269" formatCode="0">
                  <c:v>267</c:v>
                </c:pt>
                <c:pt idx="270" formatCode="0">
                  <c:v>268</c:v>
                </c:pt>
                <c:pt idx="271" formatCode="0">
                  <c:v>269</c:v>
                </c:pt>
                <c:pt idx="272" formatCode="0">
                  <c:v>270</c:v>
                </c:pt>
                <c:pt idx="273" formatCode="0">
                  <c:v>271</c:v>
                </c:pt>
                <c:pt idx="274" formatCode="0">
                  <c:v>272</c:v>
                </c:pt>
                <c:pt idx="275" formatCode="0">
                  <c:v>273</c:v>
                </c:pt>
                <c:pt idx="276" formatCode="0">
                  <c:v>274</c:v>
                </c:pt>
                <c:pt idx="277" formatCode="0">
                  <c:v>275</c:v>
                </c:pt>
                <c:pt idx="278" formatCode="0">
                  <c:v>276</c:v>
                </c:pt>
                <c:pt idx="279" formatCode="0">
                  <c:v>277</c:v>
                </c:pt>
                <c:pt idx="280" formatCode="0">
                  <c:v>278</c:v>
                </c:pt>
                <c:pt idx="281" formatCode="0">
                  <c:v>279</c:v>
                </c:pt>
                <c:pt idx="282" formatCode="0">
                  <c:v>280</c:v>
                </c:pt>
                <c:pt idx="283" formatCode="0">
                  <c:v>281</c:v>
                </c:pt>
                <c:pt idx="284" formatCode="0">
                  <c:v>282</c:v>
                </c:pt>
                <c:pt idx="285" formatCode="0">
                  <c:v>283</c:v>
                </c:pt>
                <c:pt idx="286" formatCode="0">
                  <c:v>284</c:v>
                </c:pt>
                <c:pt idx="287" formatCode="0">
                  <c:v>285</c:v>
                </c:pt>
                <c:pt idx="288" formatCode="0">
                  <c:v>286</c:v>
                </c:pt>
                <c:pt idx="289" formatCode="0">
                  <c:v>287</c:v>
                </c:pt>
                <c:pt idx="290" formatCode="0">
                  <c:v>288</c:v>
                </c:pt>
                <c:pt idx="291" formatCode="0">
                  <c:v>289</c:v>
                </c:pt>
                <c:pt idx="292" formatCode="0">
                  <c:v>290</c:v>
                </c:pt>
                <c:pt idx="293" formatCode="0">
                  <c:v>291</c:v>
                </c:pt>
                <c:pt idx="294" formatCode="0">
                  <c:v>292</c:v>
                </c:pt>
                <c:pt idx="295" formatCode="0">
                  <c:v>293</c:v>
                </c:pt>
                <c:pt idx="296" formatCode="0">
                  <c:v>294</c:v>
                </c:pt>
                <c:pt idx="297" formatCode="0">
                  <c:v>295</c:v>
                </c:pt>
                <c:pt idx="298" formatCode="0">
                  <c:v>296</c:v>
                </c:pt>
                <c:pt idx="299" formatCode="0">
                  <c:v>297</c:v>
                </c:pt>
                <c:pt idx="300" formatCode="0">
                  <c:v>298</c:v>
                </c:pt>
                <c:pt idx="301" formatCode="0">
                  <c:v>299</c:v>
                </c:pt>
                <c:pt idx="302" formatCode="0">
                  <c:v>300</c:v>
                </c:pt>
                <c:pt idx="303" formatCode="0">
                  <c:v>301</c:v>
                </c:pt>
                <c:pt idx="304" formatCode="0">
                  <c:v>302</c:v>
                </c:pt>
                <c:pt idx="305" formatCode="0">
                  <c:v>303</c:v>
                </c:pt>
                <c:pt idx="306" formatCode="0">
                  <c:v>304</c:v>
                </c:pt>
                <c:pt idx="307" formatCode="0">
                  <c:v>305</c:v>
                </c:pt>
                <c:pt idx="308" formatCode="0">
                  <c:v>306</c:v>
                </c:pt>
                <c:pt idx="309" formatCode="0">
                  <c:v>307</c:v>
                </c:pt>
                <c:pt idx="310" formatCode="0">
                  <c:v>308</c:v>
                </c:pt>
                <c:pt idx="311" formatCode="0">
                  <c:v>309</c:v>
                </c:pt>
                <c:pt idx="312" formatCode="0">
                  <c:v>310</c:v>
                </c:pt>
                <c:pt idx="313" formatCode="0">
                  <c:v>311</c:v>
                </c:pt>
                <c:pt idx="314" formatCode="0">
                  <c:v>312</c:v>
                </c:pt>
                <c:pt idx="315" formatCode="0">
                  <c:v>313</c:v>
                </c:pt>
                <c:pt idx="316" formatCode="0">
                  <c:v>314</c:v>
                </c:pt>
                <c:pt idx="317" formatCode="0">
                  <c:v>315</c:v>
                </c:pt>
                <c:pt idx="318" formatCode="0">
                  <c:v>316</c:v>
                </c:pt>
                <c:pt idx="319" formatCode="0">
                  <c:v>317</c:v>
                </c:pt>
                <c:pt idx="320" formatCode="0">
                  <c:v>318</c:v>
                </c:pt>
                <c:pt idx="321" formatCode="0">
                  <c:v>319</c:v>
                </c:pt>
                <c:pt idx="322" formatCode="0">
                  <c:v>320</c:v>
                </c:pt>
                <c:pt idx="323" formatCode="0">
                  <c:v>321</c:v>
                </c:pt>
                <c:pt idx="324" formatCode="0">
                  <c:v>322</c:v>
                </c:pt>
                <c:pt idx="325" formatCode="0">
                  <c:v>323</c:v>
                </c:pt>
                <c:pt idx="326" formatCode="0">
                  <c:v>324</c:v>
                </c:pt>
                <c:pt idx="327" formatCode="0">
                  <c:v>325</c:v>
                </c:pt>
                <c:pt idx="328" formatCode="0">
                  <c:v>326</c:v>
                </c:pt>
                <c:pt idx="329" formatCode="0">
                  <c:v>327</c:v>
                </c:pt>
                <c:pt idx="330" formatCode="0">
                  <c:v>328</c:v>
                </c:pt>
                <c:pt idx="331" formatCode="0">
                  <c:v>329</c:v>
                </c:pt>
                <c:pt idx="332" formatCode="0">
                  <c:v>330</c:v>
                </c:pt>
                <c:pt idx="333" formatCode="0">
                  <c:v>331</c:v>
                </c:pt>
                <c:pt idx="334" formatCode="0">
                  <c:v>332</c:v>
                </c:pt>
                <c:pt idx="335" formatCode="0">
                  <c:v>333</c:v>
                </c:pt>
                <c:pt idx="336" formatCode="0">
                  <c:v>334</c:v>
                </c:pt>
                <c:pt idx="337" formatCode="0">
                  <c:v>335</c:v>
                </c:pt>
                <c:pt idx="338" formatCode="0">
                  <c:v>336</c:v>
                </c:pt>
                <c:pt idx="339" formatCode="0">
                  <c:v>337</c:v>
                </c:pt>
                <c:pt idx="340" formatCode="0">
                  <c:v>338</c:v>
                </c:pt>
                <c:pt idx="341" formatCode="0">
                  <c:v>339</c:v>
                </c:pt>
                <c:pt idx="342" formatCode="0">
                  <c:v>340</c:v>
                </c:pt>
                <c:pt idx="343" formatCode="0">
                  <c:v>341</c:v>
                </c:pt>
                <c:pt idx="344" formatCode="0">
                  <c:v>342</c:v>
                </c:pt>
                <c:pt idx="345" formatCode="0">
                  <c:v>343</c:v>
                </c:pt>
                <c:pt idx="346" formatCode="0">
                  <c:v>344</c:v>
                </c:pt>
                <c:pt idx="347" formatCode="0">
                  <c:v>345</c:v>
                </c:pt>
                <c:pt idx="348" formatCode="0">
                  <c:v>346</c:v>
                </c:pt>
                <c:pt idx="349" formatCode="0">
                  <c:v>347</c:v>
                </c:pt>
                <c:pt idx="350" formatCode="0">
                  <c:v>348</c:v>
                </c:pt>
                <c:pt idx="351" formatCode="0">
                  <c:v>349</c:v>
                </c:pt>
                <c:pt idx="352" formatCode="0">
                  <c:v>350</c:v>
                </c:pt>
                <c:pt idx="353" formatCode="0">
                  <c:v>351</c:v>
                </c:pt>
                <c:pt idx="354" formatCode="0">
                  <c:v>352</c:v>
                </c:pt>
                <c:pt idx="355" formatCode="0">
                  <c:v>353</c:v>
                </c:pt>
                <c:pt idx="356" formatCode="0">
                  <c:v>354</c:v>
                </c:pt>
                <c:pt idx="357" formatCode="0">
                  <c:v>355</c:v>
                </c:pt>
                <c:pt idx="358" formatCode="0">
                  <c:v>356</c:v>
                </c:pt>
                <c:pt idx="359" formatCode="0">
                  <c:v>357</c:v>
                </c:pt>
                <c:pt idx="360" formatCode="0">
                  <c:v>358</c:v>
                </c:pt>
                <c:pt idx="361" formatCode="0">
                  <c:v>359</c:v>
                </c:pt>
                <c:pt idx="362" formatCode="0">
                  <c:v>360</c:v>
                </c:pt>
                <c:pt idx="363" formatCode="0">
                  <c:v>361</c:v>
                </c:pt>
                <c:pt idx="364" formatCode="0">
                  <c:v>362</c:v>
                </c:pt>
                <c:pt idx="365" formatCode="0">
                  <c:v>363</c:v>
                </c:pt>
                <c:pt idx="366" formatCode="0">
                  <c:v>364</c:v>
                </c:pt>
                <c:pt idx="367" formatCode="0">
                  <c:v>365</c:v>
                </c:pt>
              </c:numCache>
            </c:numRef>
          </c:cat>
          <c:val>
            <c:numRef>
              <c:f>'New wallet Strategy maker'!$G$18:$G$383</c:f>
              <c:numCache>
                <c:formatCode>0.00</c:formatCode>
                <c:ptCount val="366"/>
                <c:pt idx="0">
                  <c:v>100</c:v>
                </c:pt>
                <c:pt idx="1">
                  <c:v>101</c:v>
                </c:pt>
                <c:pt idx="2">
                  <c:v>102.01</c:v>
                </c:pt>
                <c:pt idx="3">
                  <c:v>103.0301</c:v>
                </c:pt>
                <c:pt idx="4">
                  <c:v>104.060401</c:v>
                </c:pt>
                <c:pt idx="5">
                  <c:v>105.10100500999999</c:v>
                </c:pt>
                <c:pt idx="6">
                  <c:v>106.1520150601</c:v>
                </c:pt>
                <c:pt idx="7">
                  <c:v>107.89965274363765</c:v>
                </c:pt>
                <c:pt idx="8">
                  <c:v>108.97864927107402</c:v>
                </c:pt>
                <c:pt idx="9">
                  <c:v>110.06843576378476</c:v>
                </c:pt>
                <c:pt idx="10">
                  <c:v>111.16912012142261</c:v>
                </c:pt>
                <c:pt idx="11">
                  <c:v>112.28081132263684</c:v>
                </c:pt>
                <c:pt idx="12">
                  <c:v>113.40361943586321</c:v>
                </c:pt>
                <c:pt idx="13">
                  <c:v>114.53765563022183</c:v>
                </c:pt>
                <c:pt idx="14">
                  <c:v>116.62580401131295</c:v>
                </c:pt>
                <c:pt idx="15">
                  <c:v>117.79206205142609</c:v>
                </c:pt>
                <c:pt idx="16">
                  <c:v>118.96998267194034</c:v>
                </c:pt>
                <c:pt idx="17">
                  <c:v>120.15968249865975</c:v>
                </c:pt>
                <c:pt idx="18">
                  <c:v>121.36127932364634</c:v>
                </c:pt>
                <c:pt idx="19">
                  <c:v>122.57489211688281</c:v>
                </c:pt>
                <c:pt idx="20">
                  <c:v>123.80064103805164</c:v>
                </c:pt>
                <c:pt idx="21">
                  <c:v>126.28394157390139</c:v>
                </c:pt>
                <c:pt idx="22">
                  <c:v>127.5467809896404</c:v>
                </c:pt>
                <c:pt idx="23">
                  <c:v>128.82224879953679</c:v>
                </c:pt>
                <c:pt idx="24">
                  <c:v>130.11047128753216</c:v>
                </c:pt>
                <c:pt idx="25">
                  <c:v>131.41157600040748</c:v>
                </c:pt>
                <c:pt idx="26">
                  <c:v>132.72569176041156</c:v>
                </c:pt>
                <c:pt idx="27">
                  <c:v>134.05294867801567</c:v>
                </c:pt>
                <c:pt idx="28">
                  <c:v>136.99436539308613</c:v>
                </c:pt>
                <c:pt idx="29">
                  <c:v>138.364309047017</c:v>
                </c:pt>
                <c:pt idx="30">
                  <c:v>139.74795213748718</c:v>
                </c:pt>
                <c:pt idx="31">
                  <c:v>141.14543165886204</c:v>
                </c:pt>
                <c:pt idx="32">
                  <c:v>142.55688597545065</c:v>
                </c:pt>
                <c:pt idx="33">
                  <c:v>143.98245483520517</c:v>
                </c:pt>
                <c:pt idx="34">
                  <c:v>145.42227938355722</c:v>
                </c:pt>
                <c:pt idx="35">
                  <c:v>148.89434589067545</c:v>
                </c:pt>
                <c:pt idx="36">
                  <c:v>150.38328934958221</c:v>
                </c:pt>
                <c:pt idx="37">
                  <c:v>151.88712224307804</c:v>
                </c:pt>
                <c:pt idx="38">
                  <c:v>153.40599346550883</c:v>
                </c:pt>
                <c:pt idx="39">
                  <c:v>154.94005340016392</c:v>
                </c:pt>
                <c:pt idx="40">
                  <c:v>156.48945393416557</c:v>
                </c:pt>
                <c:pt idx="41">
                  <c:v>158.05434847350722</c:v>
                </c:pt>
                <c:pt idx="42">
                  <c:v>162.14060083983469</c:v>
                </c:pt>
                <c:pt idx="43">
                  <c:v>163.76200684823303</c:v>
                </c:pt>
                <c:pt idx="44">
                  <c:v>165.39962691671536</c:v>
                </c:pt>
                <c:pt idx="45">
                  <c:v>167.05362318588251</c:v>
                </c:pt>
                <c:pt idx="46">
                  <c:v>168.72415941774133</c:v>
                </c:pt>
                <c:pt idx="47">
                  <c:v>170.41140101191874</c:v>
                </c:pt>
                <c:pt idx="48">
                  <c:v>172.11551502203793</c:v>
                </c:pt>
                <c:pt idx="49">
                  <c:v>176.9121381268414</c:v>
                </c:pt>
                <c:pt idx="50">
                  <c:v>178.6812595081098</c:v>
                </c:pt>
                <c:pt idx="51">
                  <c:v>180.46807210319091</c:v>
                </c:pt>
                <c:pt idx="52">
                  <c:v>182.27275282422281</c:v>
                </c:pt>
                <c:pt idx="53">
                  <c:v>184.09548035246505</c:v>
                </c:pt>
                <c:pt idx="54">
                  <c:v>185.9364351559897</c:v>
                </c:pt>
                <c:pt idx="55">
                  <c:v>187.79579950754959</c:v>
                </c:pt>
                <c:pt idx="56">
                  <c:v>193.41351864909495</c:v>
                </c:pt>
                <c:pt idx="57">
                  <c:v>195.3476538355859</c:v>
                </c:pt>
                <c:pt idx="58">
                  <c:v>197.30113037394176</c:v>
                </c:pt>
                <c:pt idx="59">
                  <c:v>199.27414167768117</c:v>
                </c:pt>
                <c:pt idx="60">
                  <c:v>201.266883094458</c:v>
                </c:pt>
                <c:pt idx="61">
                  <c:v>203.27955192540259</c:v>
                </c:pt>
                <c:pt idx="62">
                  <c:v>205.31234744465661</c:v>
                </c:pt>
                <c:pt idx="63">
                  <c:v>211.87860167491235</c:v>
                </c:pt>
                <c:pt idx="64">
                  <c:v>213.99738769166146</c:v>
                </c:pt>
                <c:pt idx="65">
                  <c:v>216.13736156857809</c:v>
                </c:pt>
                <c:pt idx="66">
                  <c:v>218.29873518426388</c:v>
                </c:pt>
                <c:pt idx="67">
                  <c:v>220.4817225361065</c:v>
                </c:pt>
                <c:pt idx="68">
                  <c:v>222.68653976146757</c:v>
                </c:pt>
                <c:pt idx="69">
                  <c:v>224.91340515908226</c:v>
                </c:pt>
                <c:pt idx="70">
                  <c:v>232.57484424808075</c:v>
                </c:pt>
                <c:pt idx="71">
                  <c:v>234.90059269056155</c:v>
                </c:pt>
                <c:pt idx="72">
                  <c:v>237.24959861746717</c:v>
                </c:pt>
                <c:pt idx="73">
                  <c:v>239.62209460364184</c:v>
                </c:pt>
                <c:pt idx="74">
                  <c:v>242.01831554967825</c:v>
                </c:pt>
                <c:pt idx="75">
                  <c:v>244.43849870517502</c:v>
                </c:pt>
                <c:pt idx="76">
                  <c:v>246.88288369222678</c:v>
                </c:pt>
                <c:pt idx="77">
                  <c:v>255.80823685319967</c:v>
                </c:pt>
                <c:pt idx="78">
                  <c:v>258.36631922173166</c:v>
                </c:pt>
                <c:pt idx="79">
                  <c:v>260.94998241394899</c:v>
                </c:pt>
                <c:pt idx="80">
                  <c:v>263.55948223808849</c:v>
                </c:pt>
                <c:pt idx="81">
                  <c:v>266.19507706046937</c:v>
                </c:pt>
                <c:pt idx="82">
                  <c:v>268.85702783107405</c:v>
                </c:pt>
                <c:pt idx="83">
                  <c:v>271.5455981093848</c:v>
                </c:pt>
                <c:pt idx="84">
                  <c:v>281.92896977097774</c:v>
                </c:pt>
                <c:pt idx="85">
                  <c:v>284.74825946868754</c:v>
                </c:pt>
                <c:pt idx="86">
                  <c:v>287.59574206337442</c:v>
                </c:pt>
                <c:pt idx="87">
                  <c:v>290.47169948400818</c:v>
                </c:pt>
                <c:pt idx="88">
                  <c:v>293.37641647884828</c:v>
                </c:pt>
                <c:pt idx="89">
                  <c:v>296.31018064363678</c:v>
                </c:pt>
                <c:pt idx="90">
                  <c:v>299.27328245007317</c:v>
                </c:pt>
                <c:pt idx="91">
                  <c:v>311.33793858067799</c:v>
                </c:pt>
                <c:pt idx="92">
                  <c:v>314.45131796648474</c:v>
                </c:pt>
                <c:pt idx="93">
                  <c:v>317.59583114614958</c:v>
                </c:pt>
                <c:pt idx="94">
                  <c:v>320.77178945761108</c:v>
                </c:pt>
                <c:pt idx="95">
                  <c:v>323.97950735218717</c:v>
                </c:pt>
                <c:pt idx="96">
                  <c:v>327.21930242570903</c:v>
                </c:pt>
                <c:pt idx="97">
                  <c:v>330.49149544996612</c:v>
                </c:pt>
                <c:pt idx="98">
                  <c:v>344.49421337955897</c:v>
                </c:pt>
                <c:pt idx="99">
                  <c:v>347.93915551335454</c:v>
                </c:pt>
                <c:pt idx="100">
                  <c:v>351.41854706848807</c:v>
                </c:pt>
                <c:pt idx="101">
                  <c:v>354.93273253917295</c:v>
                </c:pt>
                <c:pt idx="102">
                  <c:v>358.48205986456469</c:v>
                </c:pt>
                <c:pt idx="103">
                  <c:v>362.06688046321034</c:v>
                </c:pt>
                <c:pt idx="104">
                  <c:v>365.68754926784243</c:v>
                </c:pt>
                <c:pt idx="105">
                  <c:v>381.92361479626214</c:v>
                </c:pt>
                <c:pt idx="106">
                  <c:v>385.74285094422476</c:v>
                </c:pt>
                <c:pt idx="107">
                  <c:v>389.60027945366699</c:v>
                </c:pt>
                <c:pt idx="108">
                  <c:v>393.49628224820367</c:v>
                </c:pt>
                <c:pt idx="109">
                  <c:v>397.43124507068569</c:v>
                </c:pt>
                <c:pt idx="110">
                  <c:v>401.40555752139255</c:v>
                </c:pt>
                <c:pt idx="111">
                  <c:v>405.4196130966065</c:v>
                </c:pt>
                <c:pt idx="112">
                  <c:v>424.22856113250037</c:v>
                </c:pt>
                <c:pt idx="113">
                  <c:v>428.4708467438254</c:v>
                </c:pt>
                <c:pt idx="114">
                  <c:v>432.75555521126364</c:v>
                </c:pt>
                <c:pt idx="115">
                  <c:v>437.08311076337628</c:v>
                </c:pt>
                <c:pt idx="116">
                  <c:v>441.45394187101004</c:v>
                </c:pt>
                <c:pt idx="117">
                  <c:v>445.86848128972014</c:v>
                </c:pt>
                <c:pt idx="118">
                  <c:v>450.32716610261735</c:v>
                </c:pt>
                <c:pt idx="119">
                  <c:v>472.09937538388397</c:v>
                </c:pt>
                <c:pt idx="120">
                  <c:v>476.82036913772282</c:v>
                </c:pt>
                <c:pt idx="121">
                  <c:v>481.58857282910003</c:v>
                </c:pt>
                <c:pt idx="122">
                  <c:v>486.40445855739102</c:v>
                </c:pt>
                <c:pt idx="123">
                  <c:v>491.26850314296496</c:v>
                </c:pt>
                <c:pt idx="124">
                  <c:v>496.18118817439461</c:v>
                </c:pt>
                <c:pt idx="125">
                  <c:v>501.14300005613853</c:v>
                </c:pt>
                <c:pt idx="126">
                  <c:v>526.32726893576944</c:v>
                </c:pt>
                <c:pt idx="127">
                  <c:v>531.59054162512712</c:v>
                </c:pt>
                <c:pt idx="128">
                  <c:v>536.90644704137844</c:v>
                </c:pt>
                <c:pt idx="129">
                  <c:v>542.27551151179227</c:v>
                </c:pt>
                <c:pt idx="130">
                  <c:v>547.69826662691025</c:v>
                </c:pt>
                <c:pt idx="131">
                  <c:v>553.17524929317938</c:v>
                </c:pt>
                <c:pt idx="132">
                  <c:v>558.70700178611116</c:v>
                </c:pt>
                <c:pt idx="133">
                  <c:v>587.0521974307577</c:v>
                </c:pt>
                <c:pt idx="134">
                  <c:v>592.92271940506532</c:v>
                </c:pt>
                <c:pt idx="135">
                  <c:v>598.85194659911599</c:v>
                </c:pt>
                <c:pt idx="136">
                  <c:v>604.84046606510719</c:v>
                </c:pt>
                <c:pt idx="137">
                  <c:v>610.88887072575824</c:v>
                </c:pt>
                <c:pt idx="138">
                  <c:v>616.99775943301586</c:v>
                </c:pt>
                <c:pt idx="139">
                  <c:v>623.16773702734599</c:v>
                </c:pt>
                <c:pt idx="140">
                  <c:v>653.09843339162205</c:v>
                </c:pt>
                <c:pt idx="141">
                  <c:v>659.62941772553825</c:v>
                </c:pt>
                <c:pt idx="142">
                  <c:v>666.22571190279359</c:v>
                </c:pt>
                <c:pt idx="143">
                  <c:v>672.8879690218215</c:v>
                </c:pt>
                <c:pt idx="144">
                  <c:v>679.61684871203977</c:v>
                </c:pt>
                <c:pt idx="145">
                  <c:v>686.41301719916021</c:v>
                </c:pt>
                <c:pt idx="146">
                  <c:v>693.27714737115184</c:v>
                </c:pt>
                <c:pt idx="147">
                  <c:v>724.76383306864727</c:v>
                </c:pt>
                <c:pt idx="148">
                  <c:v>732.0114713993338</c:v>
                </c:pt>
                <c:pt idx="149">
                  <c:v>739.33158611332715</c:v>
                </c:pt>
                <c:pt idx="150">
                  <c:v>746.72490197446041</c:v>
                </c:pt>
                <c:pt idx="151">
                  <c:v>754.19215099420501</c:v>
                </c:pt>
                <c:pt idx="152">
                  <c:v>761.73407250414709</c:v>
                </c:pt>
                <c:pt idx="153">
                  <c:v>769.35141322918855</c:v>
                </c:pt>
                <c:pt idx="154">
                  <c:v>802.3891695653117</c:v>
                </c:pt>
                <c:pt idx="155">
                  <c:v>810.41306126096481</c:v>
                </c:pt>
                <c:pt idx="156">
                  <c:v>818.51719187357446</c:v>
                </c:pt>
                <c:pt idx="157">
                  <c:v>826.70236379231017</c:v>
                </c:pt>
                <c:pt idx="158">
                  <c:v>834.96938743023327</c:v>
                </c:pt>
                <c:pt idx="159">
                  <c:v>843.31908130453564</c:v>
                </c:pt>
                <c:pt idx="160">
                  <c:v>851.75227211758101</c:v>
                </c:pt>
                <c:pt idx="161">
                  <c:v>886.35912635213174</c:v>
                </c:pt>
                <c:pt idx="162">
                  <c:v>895.2227176156531</c:v>
                </c:pt>
                <c:pt idx="163">
                  <c:v>904.17494479180959</c:v>
                </c:pt>
                <c:pt idx="164">
                  <c:v>913.21669423972764</c:v>
                </c:pt>
                <c:pt idx="165">
                  <c:v>922.34886118212489</c:v>
                </c:pt>
                <c:pt idx="166">
                  <c:v>931.57234979394616</c:v>
                </c:pt>
                <c:pt idx="167">
                  <c:v>940.88807329188558</c:v>
                </c:pt>
                <c:pt idx="168">
                  <c:v>977.10330335583853</c:v>
                </c:pt>
                <c:pt idx="169">
                  <c:v>986.87433638939694</c:v>
                </c:pt>
                <c:pt idx="170">
                  <c:v>996.74307975329089</c:v>
                </c:pt>
                <c:pt idx="171">
                  <c:v>1006.7105105508238</c:v>
                </c:pt>
                <c:pt idx="172">
                  <c:v>1016.777615656332</c:v>
                </c:pt>
                <c:pt idx="173">
                  <c:v>1026.9453918128954</c:v>
                </c:pt>
                <c:pt idx="174">
                  <c:v>1037.2148457310243</c:v>
                </c:pt>
                <c:pt idx="175">
                  <c:v>1075.0974240136209</c:v>
                </c:pt>
                <c:pt idx="176">
                  <c:v>1085.8483982537571</c:v>
                </c:pt>
                <c:pt idx="177">
                  <c:v>1096.7068822362946</c:v>
                </c:pt>
                <c:pt idx="178">
                  <c:v>1107.6739510586576</c:v>
                </c:pt>
                <c:pt idx="179">
                  <c:v>1118.7506905692442</c:v>
                </c:pt>
                <c:pt idx="180">
                  <c:v>1129.9381974749367</c:v>
                </c:pt>
                <c:pt idx="181">
                  <c:v>1141.2375794496861</c:v>
                </c:pt>
                <c:pt idx="182">
                  <c:v>1180.8648471455692</c:v>
                </c:pt>
                <c:pt idx="183">
                  <c:v>1192.6734956170249</c:v>
                </c:pt>
                <c:pt idx="184">
                  <c:v>1204.6002305731952</c:v>
                </c:pt>
                <c:pt idx="185">
                  <c:v>1216.6462328789271</c:v>
                </c:pt>
                <c:pt idx="186">
                  <c:v>1228.8126952077164</c:v>
                </c:pt>
                <c:pt idx="187">
                  <c:v>1241.1008221597936</c:v>
                </c:pt>
                <c:pt idx="188">
                  <c:v>1253.5118303813915</c:v>
                </c:pt>
                <c:pt idx="189">
                  <c:v>1294.9784378798543</c:v>
                </c:pt>
                <c:pt idx="190">
                  <c:v>1307.9282222586528</c:v>
                </c:pt>
                <c:pt idx="191">
                  <c:v>1321.0075044812393</c:v>
                </c:pt>
                <c:pt idx="192">
                  <c:v>1334.2175795260516</c:v>
                </c:pt>
                <c:pt idx="193">
                  <c:v>1347.5597553213122</c:v>
                </c:pt>
                <c:pt idx="194">
                  <c:v>1361.0353528745254</c:v>
                </c:pt>
                <c:pt idx="195">
                  <c:v>1374.6457064032707</c:v>
                </c:pt>
                <c:pt idx="196">
                  <c:v>1418.0628244700463</c:v>
                </c:pt>
                <c:pt idx="197">
                  <c:v>1432.2434527147468</c:v>
                </c:pt>
                <c:pt idx="198">
                  <c:v>1446.5658872418942</c:v>
                </c:pt>
                <c:pt idx="199">
                  <c:v>1461.0315461143132</c:v>
                </c:pt>
                <c:pt idx="200">
                  <c:v>1475.6418615754562</c:v>
                </c:pt>
                <c:pt idx="201">
                  <c:v>1490.3982801912107</c:v>
                </c:pt>
                <c:pt idx="202">
                  <c:v>1505.3022629931229</c:v>
                </c:pt>
                <c:pt idx="203">
                  <c:v>1550.7970540077581</c:v>
                </c:pt>
                <c:pt idx="204">
                  <c:v>1566.3050245478357</c:v>
                </c:pt>
                <c:pt idx="205">
                  <c:v>1581.9680747933141</c:v>
                </c:pt>
                <c:pt idx="206">
                  <c:v>1597.7877555412472</c:v>
                </c:pt>
                <c:pt idx="207">
                  <c:v>1613.7656330966597</c:v>
                </c:pt>
                <c:pt idx="208">
                  <c:v>1629.9032894276263</c:v>
                </c:pt>
                <c:pt idx="209">
                  <c:v>1646.2023223219026</c:v>
                </c:pt>
                <c:pt idx="210">
                  <c:v>1693.9176542004186</c:v>
                </c:pt>
                <c:pt idx="211">
                  <c:v>1710.8568307424227</c:v>
                </c:pt>
                <c:pt idx="212">
                  <c:v>1727.9653990498471</c:v>
                </c:pt>
                <c:pt idx="213">
                  <c:v>1745.2450530403455</c:v>
                </c:pt>
                <c:pt idx="214">
                  <c:v>1762.6975035707489</c:v>
                </c:pt>
                <c:pt idx="215">
                  <c:v>1780.3244786064565</c:v>
                </c:pt>
                <c:pt idx="216">
                  <c:v>1798.1277233925211</c:v>
                </c:pt>
                <c:pt idx="217">
                  <c:v>1848.222107131847</c:v>
                </c:pt>
                <c:pt idx="218">
                  <c:v>1866.7043282031655</c:v>
                </c:pt>
                <c:pt idx="219">
                  <c:v>1885.3713714851972</c:v>
                </c:pt>
                <c:pt idx="220">
                  <c:v>1904.2250852000491</c:v>
                </c:pt>
                <c:pt idx="221">
                  <c:v>1923.2673360520496</c:v>
                </c:pt>
                <c:pt idx="222">
                  <c:v>1942.5000094125701</c:v>
                </c:pt>
                <c:pt idx="223">
                  <c:v>1961.9250095066957</c:v>
                </c:pt>
                <c:pt idx="224">
                  <c:v>2014.5727422077284</c:v>
                </c:pt>
                <c:pt idx="225">
                  <c:v>2034.7184696298057</c:v>
                </c:pt>
                <c:pt idx="226">
                  <c:v>2055.0656543261039</c:v>
                </c:pt>
                <c:pt idx="227">
                  <c:v>2075.616310869365</c:v>
                </c:pt>
                <c:pt idx="228">
                  <c:v>2096.3724739780587</c:v>
                </c:pt>
                <c:pt idx="229">
                  <c:v>2117.3361987178391</c:v>
                </c:pt>
                <c:pt idx="230">
                  <c:v>2138.5095607050175</c:v>
                </c:pt>
                <c:pt idx="231">
                  <c:v>2193.901058119518</c:v>
                </c:pt>
                <c:pt idx="232">
                  <c:v>2215.8400687007133</c:v>
                </c:pt>
                <c:pt idx="233">
                  <c:v>2237.9984693877204</c:v>
                </c:pt>
                <c:pt idx="234">
                  <c:v>2260.3784540815977</c:v>
                </c:pt>
                <c:pt idx="235">
                  <c:v>2282.9822386224137</c:v>
                </c:pt>
                <c:pt idx="236">
                  <c:v>2305.812061008638</c:v>
                </c:pt>
                <c:pt idx="237">
                  <c:v>2328.8701816187245</c:v>
                </c:pt>
                <c:pt idx="238">
                  <c:v>2387.2124869668382</c:v>
                </c:pt>
                <c:pt idx="239">
                  <c:v>2411.0846118365066</c:v>
                </c:pt>
                <c:pt idx="240">
                  <c:v>2435.1954579548715</c:v>
                </c:pt>
                <c:pt idx="241">
                  <c:v>2459.5474125344203</c:v>
                </c:pt>
                <c:pt idx="242">
                  <c:v>2484.1428866597644</c:v>
                </c:pt>
                <c:pt idx="243">
                  <c:v>2508.984315526362</c:v>
                </c:pt>
                <c:pt idx="244">
                  <c:v>2534.0741586816257</c:v>
                </c:pt>
                <c:pt idx="245">
                  <c:v>2595.5916172954908</c:v>
                </c:pt>
                <c:pt idx="246">
                  <c:v>2621.5475334684456</c:v>
                </c:pt>
                <c:pt idx="247">
                  <c:v>2647.7630088031301</c:v>
                </c:pt>
                <c:pt idx="248">
                  <c:v>2674.2406388911613</c:v>
                </c:pt>
                <c:pt idx="249">
                  <c:v>2700.9830452800729</c:v>
                </c:pt>
                <c:pt idx="250">
                  <c:v>2727.9928757328735</c:v>
                </c:pt>
                <c:pt idx="251">
                  <c:v>2755.2728044902024</c:v>
                </c:pt>
                <c:pt idx="252">
                  <c:v>2820.2078965506021</c:v>
                </c:pt>
                <c:pt idx="253">
                  <c:v>2848.4099755161083</c:v>
                </c:pt>
                <c:pt idx="254">
                  <c:v>2876.8940752712692</c:v>
                </c:pt>
                <c:pt idx="255">
                  <c:v>2905.663016023982</c:v>
                </c:pt>
                <c:pt idx="256">
                  <c:v>2934.7196461842218</c:v>
                </c:pt>
                <c:pt idx="257">
                  <c:v>2964.0668426460638</c:v>
                </c:pt>
                <c:pt idx="258">
                  <c:v>2993.7075110725245</c:v>
                </c:pt>
                <c:pt idx="259">
                  <c:v>3062.3218372297874</c:v>
                </c:pt>
                <c:pt idx="260">
                  <c:v>3092.9450556020852</c:v>
                </c:pt>
                <c:pt idx="261">
                  <c:v>3123.8745061581062</c:v>
                </c:pt>
                <c:pt idx="262">
                  <c:v>3155.1132512196873</c:v>
                </c:pt>
                <c:pt idx="263">
                  <c:v>3186.6643837318843</c:v>
                </c:pt>
                <c:pt idx="264">
                  <c:v>3218.5310275692032</c:v>
                </c:pt>
                <c:pt idx="265">
                  <c:v>3250.7163378448954</c:v>
                </c:pt>
                <c:pt idx="266">
                  <c:v>3323.291754825028</c:v>
                </c:pt>
                <c:pt idx="267">
                  <c:v>3356.5246723732785</c:v>
                </c:pt>
                <c:pt idx="268">
                  <c:v>3390.0899190970113</c:v>
                </c:pt>
                <c:pt idx="269">
                  <c:v>3423.9908182879813</c:v>
                </c:pt>
                <c:pt idx="270">
                  <c:v>3458.2307264708611</c:v>
                </c:pt>
                <c:pt idx="271">
                  <c:v>3492.8130337355697</c:v>
                </c:pt>
                <c:pt idx="272">
                  <c:v>3527.7411640729251</c:v>
                </c:pt>
                <c:pt idx="273">
                  <c:v>3604.5810694710258</c:v>
                </c:pt>
                <c:pt idx="274">
                  <c:v>3640.6268801657361</c:v>
                </c:pt>
                <c:pt idx="275">
                  <c:v>3677.0331489673936</c:v>
                </c:pt>
                <c:pt idx="276">
                  <c:v>3713.8034804570675</c:v>
                </c:pt>
                <c:pt idx="277">
                  <c:v>3750.941515261638</c:v>
                </c:pt>
                <c:pt idx="278">
                  <c:v>3788.4509304142543</c:v>
                </c:pt>
                <c:pt idx="279">
                  <c:v>3826.3354397183971</c:v>
                </c:pt>
                <c:pt idx="280">
                  <c:v>3907.7662070955666</c:v>
                </c:pt>
                <c:pt idx="281">
                  <c:v>3946.8438691665224</c:v>
                </c:pt>
                <c:pt idx="282">
                  <c:v>3986.3123078581875</c:v>
                </c:pt>
                <c:pt idx="283">
                  <c:v>4026.1754309367693</c:v>
                </c:pt>
                <c:pt idx="284">
                  <c:v>4066.4371852461372</c:v>
                </c:pt>
                <c:pt idx="285">
                  <c:v>4107.1015570985983</c:v>
                </c:pt>
                <c:pt idx="286">
                  <c:v>4148.172572669584</c:v>
                </c:pt>
                <c:pt idx="287">
                  <c:v>4234.5451398252253</c:v>
                </c:pt>
                <c:pt idx="288">
                  <c:v>4276.8905912234777</c:v>
                </c:pt>
                <c:pt idx="289">
                  <c:v>4319.6594971357126</c:v>
                </c:pt>
                <c:pt idx="290">
                  <c:v>4362.8560921070693</c:v>
                </c:pt>
                <c:pt idx="291">
                  <c:v>4406.4846530281402</c:v>
                </c:pt>
                <c:pt idx="292">
                  <c:v>4450.5494995584213</c:v>
                </c:pt>
                <c:pt idx="293">
                  <c:v>4495.0549945540051</c:v>
                </c:pt>
                <c:pt idx="294">
                  <c:v>4586.746609472566</c:v>
                </c:pt>
                <c:pt idx="295">
                  <c:v>4632.6140755672914</c:v>
                </c:pt>
                <c:pt idx="296">
                  <c:v>4678.9402163229643</c:v>
                </c:pt>
                <c:pt idx="297">
                  <c:v>4725.7296184861943</c:v>
                </c:pt>
                <c:pt idx="298">
                  <c:v>4772.9869146710562</c:v>
                </c:pt>
                <c:pt idx="299">
                  <c:v>4820.7167838177666</c:v>
                </c:pt>
                <c:pt idx="300">
                  <c:v>4868.9239516559446</c:v>
                </c:pt>
                <c:pt idx="301">
                  <c:v>4966.3400821547784</c:v>
                </c:pt>
                <c:pt idx="302">
                  <c:v>5016.0034829763263</c:v>
                </c:pt>
                <c:pt idx="303">
                  <c:v>5066.1635178060897</c:v>
                </c:pt>
                <c:pt idx="304">
                  <c:v>5116.8251529841509</c:v>
                </c:pt>
                <c:pt idx="305">
                  <c:v>5167.9934045139926</c:v>
                </c:pt>
                <c:pt idx="306">
                  <c:v>5219.6733385591324</c:v>
                </c:pt>
                <c:pt idx="307">
                  <c:v>5271.8700719447233</c:v>
                </c:pt>
                <c:pt idx="308">
                  <c:v>5375.4464865046793</c:v>
                </c:pt>
                <c:pt idx="309">
                  <c:v>5429.2009513697258</c:v>
                </c:pt>
                <c:pt idx="310">
                  <c:v>5483.4929608834227</c:v>
                </c:pt>
                <c:pt idx="311">
                  <c:v>5538.3278904922572</c:v>
                </c:pt>
                <c:pt idx="312">
                  <c:v>5593.7111693971801</c:v>
                </c:pt>
                <c:pt idx="313">
                  <c:v>5649.6482810911521</c:v>
                </c:pt>
                <c:pt idx="314">
                  <c:v>5706.1447639020635</c:v>
                </c:pt>
                <c:pt idx="315">
                  <c:v>5816.3497925689999</c:v>
                </c:pt>
                <c:pt idx="316">
                  <c:v>5874.5132904946895</c:v>
                </c:pt>
                <c:pt idx="317">
                  <c:v>5933.2584233996367</c:v>
                </c:pt>
                <c:pt idx="318">
                  <c:v>5992.5910076336331</c:v>
                </c:pt>
                <c:pt idx="319">
                  <c:v>6052.5169177099697</c:v>
                </c:pt>
                <c:pt idx="320">
                  <c:v>6113.0420868870697</c:v>
                </c:pt>
                <c:pt idx="321">
                  <c:v>6174.1725077559404</c:v>
                </c:pt>
                <c:pt idx="322">
                  <c:v>6291.5094933815053</c:v>
                </c:pt>
                <c:pt idx="323">
                  <c:v>6354.4245883153208</c:v>
                </c:pt>
                <c:pt idx="324">
                  <c:v>6417.9688341984738</c:v>
                </c:pt>
                <c:pt idx="325">
                  <c:v>6482.1485225404585</c:v>
                </c:pt>
                <c:pt idx="326">
                  <c:v>6546.9700077658636</c:v>
                </c:pt>
                <c:pt idx="327">
                  <c:v>6612.4397078435222</c:v>
                </c:pt>
                <c:pt idx="328">
                  <c:v>6678.5641049219576</c:v>
                </c:pt>
                <c:pt idx="329">
                  <c:v>6803.5740563853387</c:v>
                </c:pt>
                <c:pt idx="330">
                  <c:v>6871.6097969491921</c:v>
                </c:pt>
                <c:pt idx="331">
                  <c:v>6940.3258949186838</c:v>
                </c:pt>
                <c:pt idx="332">
                  <c:v>7009.729153867871</c:v>
                </c:pt>
                <c:pt idx="333">
                  <c:v>7079.8264454065493</c:v>
                </c:pt>
                <c:pt idx="334">
                  <c:v>7150.6247098606145</c:v>
                </c:pt>
                <c:pt idx="335">
                  <c:v>7222.1309569592204</c:v>
                </c:pt>
                <c:pt idx="336">
                  <c:v>7355.3954173959137</c:v>
                </c:pt>
                <c:pt idx="337">
                  <c:v>7428.9493715698727</c:v>
                </c:pt>
                <c:pt idx="338">
                  <c:v>7503.2388652855716</c:v>
                </c:pt>
                <c:pt idx="339">
                  <c:v>7578.2712539384274</c:v>
                </c:pt>
                <c:pt idx="340">
                  <c:v>7654.0539664778116</c:v>
                </c:pt>
                <c:pt idx="341">
                  <c:v>7730.59450614259</c:v>
                </c:pt>
                <c:pt idx="342">
                  <c:v>7807.9004512040156</c:v>
                </c:pt>
                <c:pt idx="343">
                  <c:v>7950.0445956792009</c:v>
                </c:pt>
                <c:pt idx="344">
                  <c:v>8029.5450416359927</c:v>
                </c:pt>
                <c:pt idx="345">
                  <c:v>8109.8404920523526</c:v>
                </c:pt>
                <c:pt idx="346">
                  <c:v>8190.9388969728761</c:v>
                </c:pt>
                <c:pt idx="347">
                  <c:v>8272.8482859426058</c:v>
                </c:pt>
                <c:pt idx="348">
                  <c:v>8355.5767688020314</c:v>
                </c:pt>
                <c:pt idx="349">
                  <c:v>8439.1325364900513</c:v>
                </c:pt>
                <c:pt idx="350">
                  <c:v>8590.8285150077991</c:v>
                </c:pt>
                <c:pt idx="351">
                  <c:v>8676.736800157878</c:v>
                </c:pt>
                <c:pt idx="352">
                  <c:v>8763.5041681594575</c:v>
                </c:pt>
                <c:pt idx="353">
                  <c:v>8851.1392098410524</c:v>
                </c:pt>
                <c:pt idx="354">
                  <c:v>8939.6506019394637</c:v>
                </c:pt>
                <c:pt idx="355">
                  <c:v>9029.0471079588588</c:v>
                </c:pt>
                <c:pt idx="356">
                  <c:v>9119.3375790384471</c:v>
                </c:pt>
                <c:pt idx="357">
                  <c:v>9281.308122287779</c:v>
                </c:pt>
                <c:pt idx="358">
                  <c:v>9374.1212035106564</c:v>
                </c:pt>
                <c:pt idx="359">
                  <c:v>9467.8624155457637</c:v>
                </c:pt>
                <c:pt idx="360">
                  <c:v>9562.541039701222</c:v>
                </c:pt>
                <c:pt idx="361">
                  <c:v>9658.1664500982333</c:v>
                </c:pt>
                <c:pt idx="362">
                  <c:v>9754.7481145992151</c:v>
                </c:pt>
                <c:pt idx="363">
                  <c:v>9852.2955957452068</c:v>
                </c:pt>
                <c:pt idx="364">
                  <c:v>10025.317902563193</c:v>
                </c:pt>
                <c:pt idx="365">
                  <c:v>10125.571081588825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A-41E9-825E-35C6765D8729}"/>
            </c:ext>
          </c:extLst>
        </c:ser>
        <c:ser>
          <c:idx val="2"/>
          <c:order val="1"/>
          <c:tx>
            <c:strRef>
              <c:f>'New wallet Strategy maker'!$H$16</c:f>
              <c:strCache>
                <c:ptCount val="1"/>
                <c:pt idx="0">
                  <c:v>GFV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'New wallet Strategy maker'!$A$16:$A$383</c:f>
              <c:numCache>
                <c:formatCode>General</c:formatCode>
                <c:ptCount val="368"/>
                <c:pt idx="0">
                  <c:v>7</c:v>
                </c:pt>
                <c:pt idx="2" formatCode="0">
                  <c:v>0</c:v>
                </c:pt>
                <c:pt idx="3" formatCode="0">
                  <c:v>1</c:v>
                </c:pt>
                <c:pt idx="4" formatCode="0">
                  <c:v>2</c:v>
                </c:pt>
                <c:pt idx="5" formatCode="0">
                  <c:v>3</c:v>
                </c:pt>
                <c:pt idx="6" formatCode="0">
                  <c:v>4</c:v>
                </c:pt>
                <c:pt idx="7" formatCode="0">
                  <c:v>5</c:v>
                </c:pt>
                <c:pt idx="8" formatCode="0">
                  <c:v>6</c:v>
                </c:pt>
                <c:pt idx="9" formatCode="0">
                  <c:v>7</c:v>
                </c:pt>
                <c:pt idx="10" formatCode="0">
                  <c:v>8</c:v>
                </c:pt>
                <c:pt idx="11" formatCode="0">
                  <c:v>9</c:v>
                </c:pt>
                <c:pt idx="12" formatCode="0">
                  <c:v>10</c:v>
                </c:pt>
                <c:pt idx="13" formatCode="0">
                  <c:v>11</c:v>
                </c:pt>
                <c:pt idx="14" formatCode="0">
                  <c:v>12</c:v>
                </c:pt>
                <c:pt idx="15" formatCode="0">
                  <c:v>13</c:v>
                </c:pt>
                <c:pt idx="16" formatCode="0">
                  <c:v>14</c:v>
                </c:pt>
                <c:pt idx="17" formatCode="0">
                  <c:v>15</c:v>
                </c:pt>
                <c:pt idx="18" formatCode="0">
                  <c:v>16</c:v>
                </c:pt>
                <c:pt idx="19" formatCode="0">
                  <c:v>17</c:v>
                </c:pt>
                <c:pt idx="20" formatCode="0">
                  <c:v>18</c:v>
                </c:pt>
                <c:pt idx="21" formatCode="0">
                  <c:v>19</c:v>
                </c:pt>
                <c:pt idx="22" formatCode="0">
                  <c:v>20</c:v>
                </c:pt>
                <c:pt idx="23" formatCode="0">
                  <c:v>21</c:v>
                </c:pt>
                <c:pt idx="24" formatCode="0">
                  <c:v>22</c:v>
                </c:pt>
                <c:pt idx="25" formatCode="0">
                  <c:v>23</c:v>
                </c:pt>
                <c:pt idx="26" formatCode="0">
                  <c:v>24</c:v>
                </c:pt>
                <c:pt idx="27" formatCode="0">
                  <c:v>25</c:v>
                </c:pt>
                <c:pt idx="28" formatCode="0">
                  <c:v>26</c:v>
                </c:pt>
                <c:pt idx="29" formatCode="0">
                  <c:v>27</c:v>
                </c:pt>
                <c:pt idx="30" formatCode="0">
                  <c:v>28</c:v>
                </c:pt>
                <c:pt idx="31" formatCode="0">
                  <c:v>29</c:v>
                </c:pt>
                <c:pt idx="32" formatCode="0">
                  <c:v>30</c:v>
                </c:pt>
                <c:pt idx="33" formatCode="0">
                  <c:v>31</c:v>
                </c:pt>
                <c:pt idx="34" formatCode="0">
                  <c:v>32</c:v>
                </c:pt>
                <c:pt idx="35" formatCode="0">
                  <c:v>33</c:v>
                </c:pt>
                <c:pt idx="36" formatCode="0">
                  <c:v>34</c:v>
                </c:pt>
                <c:pt idx="37" formatCode="0">
                  <c:v>35</c:v>
                </c:pt>
                <c:pt idx="38" formatCode="0">
                  <c:v>36</c:v>
                </c:pt>
                <c:pt idx="39" formatCode="0">
                  <c:v>37</c:v>
                </c:pt>
                <c:pt idx="40" formatCode="0">
                  <c:v>38</c:v>
                </c:pt>
                <c:pt idx="41" formatCode="0">
                  <c:v>39</c:v>
                </c:pt>
                <c:pt idx="42" formatCode="0">
                  <c:v>40</c:v>
                </c:pt>
                <c:pt idx="43" formatCode="0">
                  <c:v>41</c:v>
                </c:pt>
                <c:pt idx="44" formatCode="0">
                  <c:v>42</c:v>
                </c:pt>
                <c:pt idx="45" formatCode="0">
                  <c:v>43</c:v>
                </c:pt>
                <c:pt idx="46" formatCode="0">
                  <c:v>44</c:v>
                </c:pt>
                <c:pt idx="47" formatCode="0">
                  <c:v>45</c:v>
                </c:pt>
                <c:pt idx="48" formatCode="0">
                  <c:v>46</c:v>
                </c:pt>
                <c:pt idx="49" formatCode="0">
                  <c:v>47</c:v>
                </c:pt>
                <c:pt idx="50" formatCode="0">
                  <c:v>48</c:v>
                </c:pt>
                <c:pt idx="51" formatCode="0">
                  <c:v>49</c:v>
                </c:pt>
                <c:pt idx="52" formatCode="0">
                  <c:v>50</c:v>
                </c:pt>
                <c:pt idx="53" formatCode="0">
                  <c:v>51</c:v>
                </c:pt>
                <c:pt idx="54" formatCode="0">
                  <c:v>52</c:v>
                </c:pt>
                <c:pt idx="55" formatCode="0">
                  <c:v>53</c:v>
                </c:pt>
                <c:pt idx="56" formatCode="0">
                  <c:v>54</c:v>
                </c:pt>
                <c:pt idx="57" formatCode="0">
                  <c:v>55</c:v>
                </c:pt>
                <c:pt idx="58" formatCode="0">
                  <c:v>56</c:v>
                </c:pt>
                <c:pt idx="59" formatCode="0">
                  <c:v>57</c:v>
                </c:pt>
                <c:pt idx="60" formatCode="0">
                  <c:v>58</c:v>
                </c:pt>
                <c:pt idx="61" formatCode="0">
                  <c:v>59</c:v>
                </c:pt>
                <c:pt idx="62" formatCode="0">
                  <c:v>60</c:v>
                </c:pt>
                <c:pt idx="63" formatCode="0">
                  <c:v>61</c:v>
                </c:pt>
                <c:pt idx="64" formatCode="0">
                  <c:v>62</c:v>
                </c:pt>
                <c:pt idx="65" formatCode="0">
                  <c:v>63</c:v>
                </c:pt>
                <c:pt idx="66" formatCode="0">
                  <c:v>64</c:v>
                </c:pt>
                <c:pt idx="67" formatCode="0">
                  <c:v>65</c:v>
                </c:pt>
                <c:pt idx="68" formatCode="0">
                  <c:v>66</c:v>
                </c:pt>
                <c:pt idx="69" formatCode="0">
                  <c:v>67</c:v>
                </c:pt>
                <c:pt idx="70" formatCode="0">
                  <c:v>68</c:v>
                </c:pt>
                <c:pt idx="71" formatCode="0">
                  <c:v>69</c:v>
                </c:pt>
                <c:pt idx="72" formatCode="0">
                  <c:v>70</c:v>
                </c:pt>
                <c:pt idx="73" formatCode="0">
                  <c:v>71</c:v>
                </c:pt>
                <c:pt idx="74" formatCode="0">
                  <c:v>72</c:v>
                </c:pt>
                <c:pt idx="75" formatCode="0">
                  <c:v>73</c:v>
                </c:pt>
                <c:pt idx="76" formatCode="0">
                  <c:v>74</c:v>
                </c:pt>
                <c:pt idx="77" formatCode="0">
                  <c:v>75</c:v>
                </c:pt>
                <c:pt idx="78" formatCode="0">
                  <c:v>76</c:v>
                </c:pt>
                <c:pt idx="79" formatCode="0">
                  <c:v>77</c:v>
                </c:pt>
                <c:pt idx="80" formatCode="0">
                  <c:v>78</c:v>
                </c:pt>
                <c:pt idx="81" formatCode="0">
                  <c:v>79</c:v>
                </c:pt>
                <c:pt idx="82" formatCode="0">
                  <c:v>80</c:v>
                </c:pt>
                <c:pt idx="83" formatCode="0">
                  <c:v>81</c:v>
                </c:pt>
                <c:pt idx="84" formatCode="0">
                  <c:v>82</c:v>
                </c:pt>
                <c:pt idx="85" formatCode="0">
                  <c:v>83</c:v>
                </c:pt>
                <c:pt idx="86" formatCode="0">
                  <c:v>84</c:v>
                </c:pt>
                <c:pt idx="87" formatCode="0">
                  <c:v>85</c:v>
                </c:pt>
                <c:pt idx="88" formatCode="0">
                  <c:v>86</c:v>
                </c:pt>
                <c:pt idx="89" formatCode="0">
                  <c:v>87</c:v>
                </c:pt>
                <c:pt idx="90" formatCode="0">
                  <c:v>88</c:v>
                </c:pt>
                <c:pt idx="91" formatCode="0">
                  <c:v>89</c:v>
                </c:pt>
                <c:pt idx="92" formatCode="0">
                  <c:v>90</c:v>
                </c:pt>
                <c:pt idx="93" formatCode="0">
                  <c:v>91</c:v>
                </c:pt>
                <c:pt idx="94" formatCode="0">
                  <c:v>92</c:v>
                </c:pt>
                <c:pt idx="95" formatCode="0">
                  <c:v>93</c:v>
                </c:pt>
                <c:pt idx="96" formatCode="0">
                  <c:v>94</c:v>
                </c:pt>
                <c:pt idx="97" formatCode="0">
                  <c:v>95</c:v>
                </c:pt>
                <c:pt idx="98" formatCode="0">
                  <c:v>96</c:v>
                </c:pt>
                <c:pt idx="99" formatCode="0">
                  <c:v>97</c:v>
                </c:pt>
                <c:pt idx="100" formatCode="0">
                  <c:v>98</c:v>
                </c:pt>
                <c:pt idx="101" formatCode="0">
                  <c:v>99</c:v>
                </c:pt>
                <c:pt idx="102" formatCode="0">
                  <c:v>100</c:v>
                </c:pt>
                <c:pt idx="103" formatCode="0">
                  <c:v>101</c:v>
                </c:pt>
                <c:pt idx="104" formatCode="0">
                  <c:v>102</c:v>
                </c:pt>
                <c:pt idx="105" formatCode="0">
                  <c:v>103</c:v>
                </c:pt>
                <c:pt idx="106" formatCode="0">
                  <c:v>104</c:v>
                </c:pt>
                <c:pt idx="107" formatCode="0">
                  <c:v>105</c:v>
                </c:pt>
                <c:pt idx="108" formatCode="0">
                  <c:v>106</c:v>
                </c:pt>
                <c:pt idx="109" formatCode="0">
                  <c:v>107</c:v>
                </c:pt>
                <c:pt idx="110" formatCode="0">
                  <c:v>108</c:v>
                </c:pt>
                <c:pt idx="111" formatCode="0">
                  <c:v>109</c:v>
                </c:pt>
                <c:pt idx="112" formatCode="0">
                  <c:v>110</c:v>
                </c:pt>
                <c:pt idx="113" formatCode="0">
                  <c:v>111</c:v>
                </c:pt>
                <c:pt idx="114" formatCode="0">
                  <c:v>112</c:v>
                </c:pt>
                <c:pt idx="115" formatCode="0">
                  <c:v>113</c:v>
                </c:pt>
                <c:pt idx="116" formatCode="0">
                  <c:v>114</c:v>
                </c:pt>
                <c:pt idx="117" formatCode="0">
                  <c:v>115</c:v>
                </c:pt>
                <c:pt idx="118" formatCode="0">
                  <c:v>116</c:v>
                </c:pt>
                <c:pt idx="119" formatCode="0">
                  <c:v>117</c:v>
                </c:pt>
                <c:pt idx="120" formatCode="0">
                  <c:v>118</c:v>
                </c:pt>
                <c:pt idx="121" formatCode="0">
                  <c:v>119</c:v>
                </c:pt>
                <c:pt idx="122" formatCode="0">
                  <c:v>120</c:v>
                </c:pt>
                <c:pt idx="123" formatCode="0">
                  <c:v>121</c:v>
                </c:pt>
                <c:pt idx="124" formatCode="0">
                  <c:v>122</c:v>
                </c:pt>
                <c:pt idx="125" formatCode="0">
                  <c:v>123</c:v>
                </c:pt>
                <c:pt idx="126" formatCode="0">
                  <c:v>124</c:v>
                </c:pt>
                <c:pt idx="127" formatCode="0">
                  <c:v>125</c:v>
                </c:pt>
                <c:pt idx="128" formatCode="0">
                  <c:v>126</c:v>
                </c:pt>
                <c:pt idx="129" formatCode="0">
                  <c:v>127</c:v>
                </c:pt>
                <c:pt idx="130" formatCode="0">
                  <c:v>128</c:v>
                </c:pt>
                <c:pt idx="131" formatCode="0">
                  <c:v>129</c:v>
                </c:pt>
                <c:pt idx="132" formatCode="0">
                  <c:v>130</c:v>
                </c:pt>
                <c:pt idx="133" formatCode="0">
                  <c:v>131</c:v>
                </c:pt>
                <c:pt idx="134" formatCode="0">
                  <c:v>132</c:v>
                </c:pt>
                <c:pt idx="135" formatCode="0">
                  <c:v>133</c:v>
                </c:pt>
                <c:pt idx="136" formatCode="0">
                  <c:v>134</c:v>
                </c:pt>
                <c:pt idx="137" formatCode="0">
                  <c:v>135</c:v>
                </c:pt>
                <c:pt idx="138" formatCode="0">
                  <c:v>136</c:v>
                </c:pt>
                <c:pt idx="139" formatCode="0">
                  <c:v>137</c:v>
                </c:pt>
                <c:pt idx="140" formatCode="0">
                  <c:v>138</c:v>
                </c:pt>
                <c:pt idx="141" formatCode="0">
                  <c:v>139</c:v>
                </c:pt>
                <c:pt idx="142" formatCode="0">
                  <c:v>140</c:v>
                </c:pt>
                <c:pt idx="143" formatCode="0">
                  <c:v>141</c:v>
                </c:pt>
                <c:pt idx="144" formatCode="0">
                  <c:v>142</c:v>
                </c:pt>
                <c:pt idx="145" formatCode="0">
                  <c:v>143</c:v>
                </c:pt>
                <c:pt idx="146" formatCode="0">
                  <c:v>144</c:v>
                </c:pt>
                <c:pt idx="147" formatCode="0">
                  <c:v>145</c:v>
                </c:pt>
                <c:pt idx="148" formatCode="0">
                  <c:v>146</c:v>
                </c:pt>
                <c:pt idx="149" formatCode="0">
                  <c:v>147</c:v>
                </c:pt>
                <c:pt idx="150" formatCode="0">
                  <c:v>148</c:v>
                </c:pt>
                <c:pt idx="151" formatCode="0">
                  <c:v>149</c:v>
                </c:pt>
                <c:pt idx="152" formatCode="0">
                  <c:v>150</c:v>
                </c:pt>
                <c:pt idx="153" formatCode="0">
                  <c:v>151</c:v>
                </c:pt>
                <c:pt idx="154" formatCode="0">
                  <c:v>152</c:v>
                </c:pt>
                <c:pt idx="155" formatCode="0">
                  <c:v>153</c:v>
                </c:pt>
                <c:pt idx="156" formatCode="0">
                  <c:v>154</c:v>
                </c:pt>
                <c:pt idx="157" formatCode="0">
                  <c:v>155</c:v>
                </c:pt>
                <c:pt idx="158" formatCode="0">
                  <c:v>156</c:v>
                </c:pt>
                <c:pt idx="159" formatCode="0">
                  <c:v>157</c:v>
                </c:pt>
                <c:pt idx="160" formatCode="0">
                  <c:v>158</c:v>
                </c:pt>
                <c:pt idx="161" formatCode="0">
                  <c:v>159</c:v>
                </c:pt>
                <c:pt idx="162" formatCode="0">
                  <c:v>160</c:v>
                </c:pt>
                <c:pt idx="163" formatCode="0">
                  <c:v>161</c:v>
                </c:pt>
                <c:pt idx="164" formatCode="0">
                  <c:v>162</c:v>
                </c:pt>
                <c:pt idx="165" formatCode="0">
                  <c:v>163</c:v>
                </c:pt>
                <c:pt idx="166" formatCode="0">
                  <c:v>164</c:v>
                </c:pt>
                <c:pt idx="167" formatCode="0">
                  <c:v>165</c:v>
                </c:pt>
                <c:pt idx="168" formatCode="0">
                  <c:v>166</c:v>
                </c:pt>
                <c:pt idx="169" formatCode="0">
                  <c:v>167</c:v>
                </c:pt>
                <c:pt idx="170" formatCode="0">
                  <c:v>168</c:v>
                </c:pt>
                <c:pt idx="171" formatCode="0">
                  <c:v>169</c:v>
                </c:pt>
                <c:pt idx="172" formatCode="0">
                  <c:v>170</c:v>
                </c:pt>
                <c:pt idx="173" formatCode="0">
                  <c:v>171</c:v>
                </c:pt>
                <c:pt idx="174" formatCode="0">
                  <c:v>172</c:v>
                </c:pt>
                <c:pt idx="175" formatCode="0">
                  <c:v>173</c:v>
                </c:pt>
                <c:pt idx="176" formatCode="0">
                  <c:v>174</c:v>
                </c:pt>
                <c:pt idx="177" formatCode="0">
                  <c:v>175</c:v>
                </c:pt>
                <c:pt idx="178" formatCode="0">
                  <c:v>176</c:v>
                </c:pt>
                <c:pt idx="179" formatCode="0">
                  <c:v>177</c:v>
                </c:pt>
                <c:pt idx="180" formatCode="0">
                  <c:v>178</c:v>
                </c:pt>
                <c:pt idx="181" formatCode="0">
                  <c:v>179</c:v>
                </c:pt>
                <c:pt idx="182" formatCode="0">
                  <c:v>180</c:v>
                </c:pt>
                <c:pt idx="183" formatCode="0">
                  <c:v>181</c:v>
                </c:pt>
                <c:pt idx="184" formatCode="0">
                  <c:v>182</c:v>
                </c:pt>
                <c:pt idx="185" formatCode="0">
                  <c:v>183</c:v>
                </c:pt>
                <c:pt idx="186" formatCode="0">
                  <c:v>184</c:v>
                </c:pt>
                <c:pt idx="187" formatCode="0">
                  <c:v>185</c:v>
                </c:pt>
                <c:pt idx="188" formatCode="0">
                  <c:v>186</c:v>
                </c:pt>
                <c:pt idx="189" formatCode="0">
                  <c:v>187</c:v>
                </c:pt>
                <c:pt idx="190" formatCode="0">
                  <c:v>188</c:v>
                </c:pt>
                <c:pt idx="191" formatCode="0">
                  <c:v>189</c:v>
                </c:pt>
                <c:pt idx="192" formatCode="0">
                  <c:v>190</c:v>
                </c:pt>
                <c:pt idx="193" formatCode="0">
                  <c:v>191</c:v>
                </c:pt>
                <c:pt idx="194" formatCode="0">
                  <c:v>192</c:v>
                </c:pt>
                <c:pt idx="195" formatCode="0">
                  <c:v>193</c:v>
                </c:pt>
                <c:pt idx="196" formatCode="0">
                  <c:v>194</c:v>
                </c:pt>
                <c:pt idx="197" formatCode="0">
                  <c:v>195</c:v>
                </c:pt>
                <c:pt idx="198" formatCode="0">
                  <c:v>196</c:v>
                </c:pt>
                <c:pt idx="199" formatCode="0">
                  <c:v>197</c:v>
                </c:pt>
                <c:pt idx="200" formatCode="0">
                  <c:v>198</c:v>
                </c:pt>
                <c:pt idx="201" formatCode="0">
                  <c:v>199</c:v>
                </c:pt>
                <c:pt idx="202" formatCode="0">
                  <c:v>200</c:v>
                </c:pt>
                <c:pt idx="203" formatCode="0">
                  <c:v>201</c:v>
                </c:pt>
                <c:pt idx="204" formatCode="0">
                  <c:v>202</c:v>
                </c:pt>
                <c:pt idx="205" formatCode="0">
                  <c:v>203</c:v>
                </c:pt>
                <c:pt idx="206" formatCode="0">
                  <c:v>204</c:v>
                </c:pt>
                <c:pt idx="207" formatCode="0">
                  <c:v>205</c:v>
                </c:pt>
                <c:pt idx="208" formatCode="0">
                  <c:v>206</c:v>
                </c:pt>
                <c:pt idx="209" formatCode="0">
                  <c:v>207</c:v>
                </c:pt>
                <c:pt idx="210" formatCode="0">
                  <c:v>208</c:v>
                </c:pt>
                <c:pt idx="211" formatCode="0">
                  <c:v>209</c:v>
                </c:pt>
                <c:pt idx="212" formatCode="0">
                  <c:v>210</c:v>
                </c:pt>
                <c:pt idx="213" formatCode="0">
                  <c:v>211</c:v>
                </c:pt>
                <c:pt idx="214" formatCode="0">
                  <c:v>212</c:v>
                </c:pt>
                <c:pt idx="215" formatCode="0">
                  <c:v>213</c:v>
                </c:pt>
                <c:pt idx="216" formatCode="0">
                  <c:v>214</c:v>
                </c:pt>
                <c:pt idx="217" formatCode="0">
                  <c:v>215</c:v>
                </c:pt>
                <c:pt idx="218" formatCode="0">
                  <c:v>216</c:v>
                </c:pt>
                <c:pt idx="219" formatCode="0">
                  <c:v>217</c:v>
                </c:pt>
                <c:pt idx="220" formatCode="0">
                  <c:v>218</c:v>
                </c:pt>
                <c:pt idx="221" formatCode="0">
                  <c:v>219</c:v>
                </c:pt>
                <c:pt idx="222" formatCode="0">
                  <c:v>220</c:v>
                </c:pt>
                <c:pt idx="223" formatCode="0">
                  <c:v>221</c:v>
                </c:pt>
                <c:pt idx="224" formatCode="0">
                  <c:v>222</c:v>
                </c:pt>
                <c:pt idx="225" formatCode="0">
                  <c:v>223</c:v>
                </c:pt>
                <c:pt idx="226" formatCode="0">
                  <c:v>224</c:v>
                </c:pt>
                <c:pt idx="227" formatCode="0">
                  <c:v>225</c:v>
                </c:pt>
                <c:pt idx="228" formatCode="0">
                  <c:v>226</c:v>
                </c:pt>
                <c:pt idx="229" formatCode="0">
                  <c:v>227</c:v>
                </c:pt>
                <c:pt idx="230" formatCode="0">
                  <c:v>228</c:v>
                </c:pt>
                <c:pt idx="231" formatCode="0">
                  <c:v>229</c:v>
                </c:pt>
                <c:pt idx="232" formatCode="0">
                  <c:v>230</c:v>
                </c:pt>
                <c:pt idx="233" formatCode="0">
                  <c:v>231</c:v>
                </c:pt>
                <c:pt idx="234" formatCode="0">
                  <c:v>232</c:v>
                </c:pt>
                <c:pt idx="235" formatCode="0">
                  <c:v>233</c:v>
                </c:pt>
                <c:pt idx="236" formatCode="0">
                  <c:v>234</c:v>
                </c:pt>
                <c:pt idx="237" formatCode="0">
                  <c:v>235</c:v>
                </c:pt>
                <c:pt idx="238" formatCode="0">
                  <c:v>236</c:v>
                </c:pt>
                <c:pt idx="239" formatCode="0">
                  <c:v>237</c:v>
                </c:pt>
                <c:pt idx="240" formatCode="0">
                  <c:v>238</c:v>
                </c:pt>
                <c:pt idx="241" formatCode="0">
                  <c:v>239</c:v>
                </c:pt>
                <c:pt idx="242" formatCode="0">
                  <c:v>240</c:v>
                </c:pt>
                <c:pt idx="243" formatCode="0">
                  <c:v>241</c:v>
                </c:pt>
                <c:pt idx="244" formatCode="0">
                  <c:v>242</c:v>
                </c:pt>
                <c:pt idx="245" formatCode="0">
                  <c:v>243</c:v>
                </c:pt>
                <c:pt idx="246" formatCode="0">
                  <c:v>244</c:v>
                </c:pt>
                <c:pt idx="247" formatCode="0">
                  <c:v>245</c:v>
                </c:pt>
                <c:pt idx="248" formatCode="0">
                  <c:v>246</c:v>
                </c:pt>
                <c:pt idx="249" formatCode="0">
                  <c:v>247</c:v>
                </c:pt>
                <c:pt idx="250" formatCode="0">
                  <c:v>248</c:v>
                </c:pt>
                <c:pt idx="251" formatCode="0">
                  <c:v>249</c:v>
                </c:pt>
                <c:pt idx="252" formatCode="0">
                  <c:v>250</c:v>
                </c:pt>
                <c:pt idx="253" formatCode="0">
                  <c:v>251</c:v>
                </c:pt>
                <c:pt idx="254" formatCode="0">
                  <c:v>252</c:v>
                </c:pt>
                <c:pt idx="255" formatCode="0">
                  <c:v>253</c:v>
                </c:pt>
                <c:pt idx="256" formatCode="0">
                  <c:v>254</c:v>
                </c:pt>
                <c:pt idx="257" formatCode="0">
                  <c:v>255</c:v>
                </c:pt>
                <c:pt idx="258" formatCode="0">
                  <c:v>256</c:v>
                </c:pt>
                <c:pt idx="259" formatCode="0">
                  <c:v>257</c:v>
                </c:pt>
                <c:pt idx="260" formatCode="0">
                  <c:v>258</c:v>
                </c:pt>
                <c:pt idx="261" formatCode="0">
                  <c:v>259</c:v>
                </c:pt>
                <c:pt idx="262" formatCode="0">
                  <c:v>260</c:v>
                </c:pt>
                <c:pt idx="263" formatCode="0">
                  <c:v>261</c:v>
                </c:pt>
                <c:pt idx="264" formatCode="0">
                  <c:v>262</c:v>
                </c:pt>
                <c:pt idx="265" formatCode="0">
                  <c:v>263</c:v>
                </c:pt>
                <c:pt idx="266" formatCode="0">
                  <c:v>264</c:v>
                </c:pt>
                <c:pt idx="267" formatCode="0">
                  <c:v>265</c:v>
                </c:pt>
                <c:pt idx="268" formatCode="0">
                  <c:v>266</c:v>
                </c:pt>
                <c:pt idx="269" formatCode="0">
                  <c:v>267</c:v>
                </c:pt>
                <c:pt idx="270" formatCode="0">
                  <c:v>268</c:v>
                </c:pt>
                <c:pt idx="271" formatCode="0">
                  <c:v>269</c:v>
                </c:pt>
                <c:pt idx="272" formatCode="0">
                  <c:v>270</c:v>
                </c:pt>
                <c:pt idx="273" formatCode="0">
                  <c:v>271</c:v>
                </c:pt>
                <c:pt idx="274" formatCode="0">
                  <c:v>272</c:v>
                </c:pt>
                <c:pt idx="275" formatCode="0">
                  <c:v>273</c:v>
                </c:pt>
                <c:pt idx="276" formatCode="0">
                  <c:v>274</c:v>
                </c:pt>
                <c:pt idx="277" formatCode="0">
                  <c:v>275</c:v>
                </c:pt>
                <c:pt idx="278" formatCode="0">
                  <c:v>276</c:v>
                </c:pt>
                <c:pt idx="279" formatCode="0">
                  <c:v>277</c:v>
                </c:pt>
                <c:pt idx="280" formatCode="0">
                  <c:v>278</c:v>
                </c:pt>
                <c:pt idx="281" formatCode="0">
                  <c:v>279</c:v>
                </c:pt>
                <c:pt idx="282" formatCode="0">
                  <c:v>280</c:v>
                </c:pt>
                <c:pt idx="283" formatCode="0">
                  <c:v>281</c:v>
                </c:pt>
                <c:pt idx="284" formatCode="0">
                  <c:v>282</c:v>
                </c:pt>
                <c:pt idx="285" formatCode="0">
                  <c:v>283</c:v>
                </c:pt>
                <c:pt idx="286" formatCode="0">
                  <c:v>284</c:v>
                </c:pt>
                <c:pt idx="287" formatCode="0">
                  <c:v>285</c:v>
                </c:pt>
                <c:pt idx="288" formatCode="0">
                  <c:v>286</c:v>
                </c:pt>
                <c:pt idx="289" formatCode="0">
                  <c:v>287</c:v>
                </c:pt>
                <c:pt idx="290" formatCode="0">
                  <c:v>288</c:v>
                </c:pt>
                <c:pt idx="291" formatCode="0">
                  <c:v>289</c:v>
                </c:pt>
                <c:pt idx="292" formatCode="0">
                  <c:v>290</c:v>
                </c:pt>
                <c:pt idx="293" formatCode="0">
                  <c:v>291</c:v>
                </c:pt>
                <c:pt idx="294" formatCode="0">
                  <c:v>292</c:v>
                </c:pt>
                <c:pt idx="295" formatCode="0">
                  <c:v>293</c:v>
                </c:pt>
                <c:pt idx="296" formatCode="0">
                  <c:v>294</c:v>
                </c:pt>
                <c:pt idx="297" formatCode="0">
                  <c:v>295</c:v>
                </c:pt>
                <c:pt idx="298" formatCode="0">
                  <c:v>296</c:v>
                </c:pt>
                <c:pt idx="299" formatCode="0">
                  <c:v>297</c:v>
                </c:pt>
                <c:pt idx="300" formatCode="0">
                  <c:v>298</c:v>
                </c:pt>
                <c:pt idx="301" formatCode="0">
                  <c:v>299</c:v>
                </c:pt>
                <c:pt idx="302" formatCode="0">
                  <c:v>300</c:v>
                </c:pt>
                <c:pt idx="303" formatCode="0">
                  <c:v>301</c:v>
                </c:pt>
                <c:pt idx="304" formatCode="0">
                  <c:v>302</c:v>
                </c:pt>
                <c:pt idx="305" formatCode="0">
                  <c:v>303</c:v>
                </c:pt>
                <c:pt idx="306" formatCode="0">
                  <c:v>304</c:v>
                </c:pt>
                <c:pt idx="307" formatCode="0">
                  <c:v>305</c:v>
                </c:pt>
                <c:pt idx="308" formatCode="0">
                  <c:v>306</c:v>
                </c:pt>
                <c:pt idx="309" formatCode="0">
                  <c:v>307</c:v>
                </c:pt>
                <c:pt idx="310" formatCode="0">
                  <c:v>308</c:v>
                </c:pt>
                <c:pt idx="311" formatCode="0">
                  <c:v>309</c:v>
                </c:pt>
                <c:pt idx="312" formatCode="0">
                  <c:v>310</c:v>
                </c:pt>
                <c:pt idx="313" formatCode="0">
                  <c:v>311</c:v>
                </c:pt>
                <c:pt idx="314" formatCode="0">
                  <c:v>312</c:v>
                </c:pt>
                <c:pt idx="315" formatCode="0">
                  <c:v>313</c:v>
                </c:pt>
                <c:pt idx="316" formatCode="0">
                  <c:v>314</c:v>
                </c:pt>
                <c:pt idx="317" formatCode="0">
                  <c:v>315</c:v>
                </c:pt>
                <c:pt idx="318" formatCode="0">
                  <c:v>316</c:v>
                </c:pt>
                <c:pt idx="319" formatCode="0">
                  <c:v>317</c:v>
                </c:pt>
                <c:pt idx="320" formatCode="0">
                  <c:v>318</c:v>
                </c:pt>
                <c:pt idx="321" formatCode="0">
                  <c:v>319</c:v>
                </c:pt>
                <c:pt idx="322" formatCode="0">
                  <c:v>320</c:v>
                </c:pt>
                <c:pt idx="323" formatCode="0">
                  <c:v>321</c:v>
                </c:pt>
                <c:pt idx="324" formatCode="0">
                  <c:v>322</c:v>
                </c:pt>
                <c:pt idx="325" formatCode="0">
                  <c:v>323</c:v>
                </c:pt>
                <c:pt idx="326" formatCode="0">
                  <c:v>324</c:v>
                </c:pt>
                <c:pt idx="327" formatCode="0">
                  <c:v>325</c:v>
                </c:pt>
                <c:pt idx="328" formatCode="0">
                  <c:v>326</c:v>
                </c:pt>
                <c:pt idx="329" formatCode="0">
                  <c:v>327</c:v>
                </c:pt>
                <c:pt idx="330" formatCode="0">
                  <c:v>328</c:v>
                </c:pt>
                <c:pt idx="331" formatCode="0">
                  <c:v>329</c:v>
                </c:pt>
                <c:pt idx="332" formatCode="0">
                  <c:v>330</c:v>
                </c:pt>
                <c:pt idx="333" formatCode="0">
                  <c:v>331</c:v>
                </c:pt>
                <c:pt idx="334" formatCode="0">
                  <c:v>332</c:v>
                </c:pt>
                <c:pt idx="335" formatCode="0">
                  <c:v>333</c:v>
                </c:pt>
                <c:pt idx="336" formatCode="0">
                  <c:v>334</c:v>
                </c:pt>
                <c:pt idx="337" formatCode="0">
                  <c:v>335</c:v>
                </c:pt>
                <c:pt idx="338" formatCode="0">
                  <c:v>336</c:v>
                </c:pt>
                <c:pt idx="339" formatCode="0">
                  <c:v>337</c:v>
                </c:pt>
                <c:pt idx="340" formatCode="0">
                  <c:v>338</c:v>
                </c:pt>
                <c:pt idx="341" formatCode="0">
                  <c:v>339</c:v>
                </c:pt>
                <c:pt idx="342" formatCode="0">
                  <c:v>340</c:v>
                </c:pt>
                <c:pt idx="343" formatCode="0">
                  <c:v>341</c:v>
                </c:pt>
                <c:pt idx="344" formatCode="0">
                  <c:v>342</c:v>
                </c:pt>
                <c:pt idx="345" formatCode="0">
                  <c:v>343</c:v>
                </c:pt>
                <c:pt idx="346" formatCode="0">
                  <c:v>344</c:v>
                </c:pt>
                <c:pt idx="347" formatCode="0">
                  <c:v>345</c:v>
                </c:pt>
                <c:pt idx="348" formatCode="0">
                  <c:v>346</c:v>
                </c:pt>
                <c:pt idx="349" formatCode="0">
                  <c:v>347</c:v>
                </c:pt>
                <c:pt idx="350" formatCode="0">
                  <c:v>348</c:v>
                </c:pt>
                <c:pt idx="351" formatCode="0">
                  <c:v>349</c:v>
                </c:pt>
                <c:pt idx="352" formatCode="0">
                  <c:v>350</c:v>
                </c:pt>
                <c:pt idx="353" formatCode="0">
                  <c:v>351</c:v>
                </c:pt>
                <c:pt idx="354" formatCode="0">
                  <c:v>352</c:v>
                </c:pt>
                <c:pt idx="355" formatCode="0">
                  <c:v>353</c:v>
                </c:pt>
                <c:pt idx="356" formatCode="0">
                  <c:v>354</c:v>
                </c:pt>
                <c:pt idx="357" formatCode="0">
                  <c:v>355</c:v>
                </c:pt>
                <c:pt idx="358" formatCode="0">
                  <c:v>356</c:v>
                </c:pt>
                <c:pt idx="359" formatCode="0">
                  <c:v>357</c:v>
                </c:pt>
                <c:pt idx="360" formatCode="0">
                  <c:v>358</c:v>
                </c:pt>
                <c:pt idx="361" formatCode="0">
                  <c:v>359</c:v>
                </c:pt>
                <c:pt idx="362" formatCode="0">
                  <c:v>360</c:v>
                </c:pt>
                <c:pt idx="363" formatCode="0">
                  <c:v>361</c:v>
                </c:pt>
                <c:pt idx="364" formatCode="0">
                  <c:v>362</c:v>
                </c:pt>
                <c:pt idx="365" formatCode="0">
                  <c:v>363</c:v>
                </c:pt>
                <c:pt idx="366" formatCode="0">
                  <c:v>364</c:v>
                </c:pt>
                <c:pt idx="367" formatCode="0">
                  <c:v>365</c:v>
                </c:pt>
              </c:numCache>
            </c:numRef>
          </c:cat>
          <c:val>
            <c:numRef>
              <c:f>'New wallet Strategy maker'!$H$18:$H$383</c:f>
              <c:numCache>
                <c:formatCode>0.00</c:formatCode>
                <c:ptCount val="366"/>
                <c:pt idx="0">
                  <c:v>100</c:v>
                </c:pt>
                <c:pt idx="1">
                  <c:v>102.9</c:v>
                </c:pt>
                <c:pt idx="2">
                  <c:v>105.86510000000001</c:v>
                </c:pt>
                <c:pt idx="3">
                  <c:v>108.89663690000002</c:v>
                </c:pt>
                <c:pt idx="4">
                  <c:v>111.99597400110001</c:v>
                </c:pt>
                <c:pt idx="5">
                  <c:v>115.16450151712091</c:v>
                </c:pt>
                <c:pt idx="6">
                  <c:v>118.40363709604621</c:v>
                </c:pt>
                <c:pt idx="7">
                  <c:v>120.15127477958386</c:v>
                </c:pt>
                <c:pt idx="8">
                  <c:v>123.51314552783232</c:v>
                </c:pt>
                <c:pt idx="9">
                  <c:v>126.94968178557188</c:v>
                </c:pt>
                <c:pt idx="10">
                  <c:v>130.4624100971356</c:v>
                </c:pt>
                <c:pt idx="11">
                  <c:v>134.05288709019541</c:v>
                </c:pt>
                <c:pt idx="12">
                  <c:v>137.7227000581355</c:v>
                </c:pt>
                <c:pt idx="13">
                  <c:v>141.47346755359871</c:v>
                </c:pt>
                <c:pt idx="14">
                  <c:v>143.56161593468983</c:v>
                </c:pt>
                <c:pt idx="15">
                  <c:v>147.45554467756205</c:v>
                </c:pt>
                <c:pt idx="16">
                  <c:v>151.43512064695</c:v>
                </c:pt>
                <c:pt idx="17">
                  <c:v>155.50208776596145</c:v>
                </c:pt>
                <c:pt idx="18">
                  <c:v>159.65822425850132</c:v>
                </c:pt>
                <c:pt idx="19">
                  <c:v>163.90534331264931</c:v>
                </c:pt>
                <c:pt idx="20">
                  <c:v>168.24529375675846</c:v>
                </c:pt>
                <c:pt idx="21">
                  <c:v>170.72859429260822</c:v>
                </c:pt>
                <c:pt idx="22">
                  <c:v>175.2352769999068</c:v>
                </c:pt>
                <c:pt idx="23">
                  <c:v>179.84021507280144</c:v>
                </c:pt>
                <c:pt idx="24">
                  <c:v>184.54540164718003</c:v>
                </c:pt>
                <c:pt idx="25">
                  <c:v>189.35286899135176</c:v>
                </c:pt>
                <c:pt idx="26">
                  <c:v>194.26468926219152</c:v>
                </c:pt>
                <c:pt idx="27">
                  <c:v>199.28297527577726</c:v>
                </c:pt>
                <c:pt idx="28">
                  <c:v>202.22439199084772</c:v>
                </c:pt>
                <c:pt idx="29">
                  <c:v>207.43659909260469</c:v>
                </c:pt>
                <c:pt idx="30">
                  <c:v>212.76153756583435</c:v>
                </c:pt>
                <c:pt idx="31">
                  <c:v>218.20148630096006</c:v>
                </c:pt>
                <c:pt idx="32">
                  <c:v>223.75876885726692</c:v>
                </c:pt>
                <c:pt idx="33">
                  <c:v>229.43575432530952</c:v>
                </c:pt>
                <c:pt idx="34">
                  <c:v>235.23485820584244</c:v>
                </c:pt>
                <c:pt idx="35">
                  <c:v>238.70692471296067</c:v>
                </c:pt>
                <c:pt idx="36">
                  <c:v>244.73129974141369</c:v>
                </c:pt>
                <c:pt idx="37">
                  <c:v>250.88502732999638</c:v>
                </c:pt>
                <c:pt idx="38">
                  <c:v>257.17071407169709</c:v>
                </c:pt>
                <c:pt idx="39">
                  <c:v>263.59101757371445</c:v>
                </c:pt>
                <c:pt idx="40">
                  <c:v>270.14864744161667</c:v>
                </c:pt>
                <c:pt idx="41">
                  <c:v>276.84636628234904</c:v>
                </c:pt>
                <c:pt idx="42">
                  <c:v>280.93261864867651</c:v>
                </c:pt>
                <c:pt idx="43">
                  <c:v>287.89174441139971</c:v>
                </c:pt>
                <c:pt idx="44">
                  <c:v>294.9993076236986</c:v>
                </c:pt>
                <c:pt idx="45">
                  <c:v>302.25829073771604</c:v>
                </c:pt>
                <c:pt idx="46">
                  <c:v>309.67173449359149</c:v>
                </c:pt>
                <c:pt idx="47">
                  <c:v>317.24273904314714</c:v>
                </c:pt>
                <c:pt idx="48">
                  <c:v>324.97446509508615</c:v>
                </c:pt>
                <c:pt idx="49">
                  <c:v>329.77108819988962</c:v>
                </c:pt>
                <c:pt idx="50">
                  <c:v>337.80586025695595</c:v>
                </c:pt>
                <c:pt idx="51">
                  <c:v>346.0109841969192</c:v>
                </c:pt>
                <c:pt idx="52">
                  <c:v>354.38987361769256</c:v>
                </c:pt>
                <c:pt idx="53">
                  <c:v>362.94600874467096</c:v>
                </c:pt>
                <c:pt idx="54">
                  <c:v>371.68293771434435</c:v>
                </c:pt>
                <c:pt idx="55">
                  <c:v>380.60427788247682</c:v>
                </c:pt>
                <c:pt idx="56">
                  <c:v>386.22199702402219</c:v>
                </c:pt>
                <c:pt idx="57">
                  <c:v>395.49435015396955</c:v>
                </c:pt>
                <c:pt idx="58">
                  <c:v>404.96221934525084</c:v>
                </c:pt>
                <c:pt idx="59">
                  <c:v>414.62951281655006</c:v>
                </c:pt>
                <c:pt idx="60">
                  <c:v>424.50021497684133</c:v>
                </c:pt>
                <c:pt idx="61">
                  <c:v>434.57838789234586</c:v>
                </c:pt>
                <c:pt idx="62">
                  <c:v>444.86817278155445</c:v>
                </c:pt>
                <c:pt idx="63">
                  <c:v>451.43442701181021</c:v>
                </c:pt>
                <c:pt idx="64">
                  <c:v>462.13046714178375</c:v>
                </c:pt>
                <c:pt idx="65">
                  <c:v>473.05091989439427</c:v>
                </c:pt>
                <c:pt idx="66">
                  <c:v>484.20026098807352</c:v>
                </c:pt>
                <c:pt idx="67">
                  <c:v>495.58305329868955</c:v>
                </c:pt>
                <c:pt idx="68">
                  <c:v>507.2039485367257</c:v>
                </c:pt>
                <c:pt idx="69">
                  <c:v>519.06768895653818</c:v>
                </c:pt>
                <c:pt idx="70">
                  <c:v>526.72912804553664</c:v>
                </c:pt>
                <c:pt idx="71">
                  <c:v>539.0627299208827</c:v>
                </c:pt>
                <c:pt idx="72">
                  <c:v>551.65392771628512</c:v>
                </c:pt>
                <c:pt idx="73">
                  <c:v>564.50784832906925</c:v>
                </c:pt>
                <c:pt idx="74">
                  <c:v>577.62971839335808</c:v>
                </c:pt>
                <c:pt idx="75">
                  <c:v>591.02486619832871</c:v>
                </c:pt>
                <c:pt idx="76">
                  <c:v>604.6987236431487</c:v>
                </c:pt>
                <c:pt idx="77">
                  <c:v>613.62407680412161</c:v>
                </c:pt>
                <c:pt idx="78">
                  <c:v>627.84101663193201</c:v>
                </c:pt>
                <c:pt idx="79">
                  <c:v>642.35365914015597</c:v>
                </c:pt>
                <c:pt idx="80">
                  <c:v>657.16787848795843</c:v>
                </c:pt>
                <c:pt idx="81">
                  <c:v>672.28966300161051</c:v>
                </c:pt>
                <c:pt idx="82">
                  <c:v>687.72511736924582</c:v>
                </c:pt>
                <c:pt idx="83">
                  <c:v>703.48046487757222</c:v>
                </c:pt>
                <c:pt idx="84">
                  <c:v>713.86383653916516</c:v>
                </c:pt>
                <c:pt idx="85">
                  <c:v>730.24653913111911</c:v>
                </c:pt>
                <c:pt idx="86">
                  <c:v>746.96870596929728</c:v>
                </c:pt>
                <c:pt idx="87">
                  <c:v>764.03706880334767</c:v>
                </c:pt>
                <c:pt idx="88">
                  <c:v>781.45849010545135</c:v>
                </c:pt>
                <c:pt idx="89">
                  <c:v>799.23996558224337</c:v>
                </c:pt>
                <c:pt idx="90">
                  <c:v>817.38862673474239</c:v>
                </c:pt>
                <c:pt idx="91">
                  <c:v>829.45328286534721</c:v>
                </c:pt>
                <c:pt idx="92">
                  <c:v>848.3262746255956</c:v>
                </c:pt>
                <c:pt idx="93">
                  <c:v>867.58898702314673</c:v>
                </c:pt>
                <c:pt idx="94">
                  <c:v>887.24913608804798</c:v>
                </c:pt>
                <c:pt idx="95">
                  <c:v>907.31458756829704</c:v>
                </c:pt>
                <c:pt idx="96">
                  <c:v>927.79335980561655</c:v>
                </c:pt>
                <c:pt idx="97">
                  <c:v>948.69362666618031</c:v>
                </c:pt>
                <c:pt idx="98">
                  <c:v>962.6963445957731</c:v>
                </c:pt>
                <c:pt idx="99">
                  <c:v>984.43251727688846</c:v>
                </c:pt>
                <c:pt idx="100">
                  <c:v>1006.6161266602829</c:v>
                </c:pt>
                <c:pt idx="101">
                  <c:v>1029.2560185375132</c:v>
                </c:pt>
                <c:pt idx="102">
                  <c:v>1052.3612102151176</c:v>
                </c:pt>
                <c:pt idx="103">
                  <c:v>1075.9408938078504</c:v>
                </c:pt>
                <c:pt idx="104">
                  <c:v>1100.0044395948316</c:v>
                </c:pt>
                <c:pt idx="105">
                  <c:v>1116.2405051232513</c:v>
                </c:pt>
                <c:pt idx="106">
                  <c:v>1141.2683108685555</c:v>
                </c:pt>
                <c:pt idx="107">
                  <c:v>1166.8098372845004</c:v>
                </c:pt>
                <c:pt idx="108">
                  <c:v>1192.8752269874426</c:v>
                </c:pt>
                <c:pt idx="109">
                  <c:v>1219.4748191226861</c:v>
                </c:pt>
                <c:pt idx="110">
                  <c:v>1246.619153136724</c:v>
                </c:pt>
                <c:pt idx="111">
                  <c:v>1274.3189726215355</c:v>
                </c:pt>
                <c:pt idx="112">
                  <c:v>1293.1279206574293</c:v>
                </c:pt>
                <c:pt idx="113">
                  <c:v>1321.9396367612455</c:v>
                </c:pt>
                <c:pt idx="114">
                  <c:v>1351.3411983271476</c:v>
                </c:pt>
                <c:pt idx="115">
                  <c:v>1381.344236647476</c:v>
                </c:pt>
                <c:pt idx="116">
                  <c:v>1411.9606082514119</c:v>
                </c:pt>
                <c:pt idx="117">
                  <c:v>1443.2023992268989</c:v>
                </c:pt>
                <c:pt idx="118">
                  <c:v>1475.0819296251073</c:v>
                </c:pt>
                <c:pt idx="119">
                  <c:v>1496.8541389063739</c:v>
                </c:pt>
                <c:pt idx="120">
                  <c:v>1530.0153612994338</c:v>
                </c:pt>
                <c:pt idx="121">
                  <c:v>1563.8538568555005</c:v>
                </c:pt>
                <c:pt idx="122">
                  <c:v>1598.3829658640459</c:v>
                </c:pt>
                <c:pt idx="123">
                  <c:v>1633.6162868010367</c:v>
                </c:pt>
                <c:pt idx="124">
                  <c:v>1669.567681281686</c:v>
                </c:pt>
                <c:pt idx="125">
                  <c:v>1706.2512791077818</c:v>
                </c:pt>
                <c:pt idx="126">
                  <c:v>1731.4355479874127</c:v>
                </c:pt>
                <c:pt idx="127">
                  <c:v>1768.7685479313664</c:v>
                </c:pt>
                <c:pt idx="128">
                  <c:v>1806.8540343240938</c:v>
                </c:pt>
                <c:pt idx="129">
                  <c:v>1845.7067468812625</c:v>
                </c:pt>
                <c:pt idx="130">
                  <c:v>1885.3417098785922</c:v>
                </c:pt>
                <c:pt idx="131">
                  <c:v>1925.7742376044935</c:v>
                </c:pt>
                <c:pt idx="132">
                  <c:v>1967.0199399167727</c:v>
                </c:pt>
                <c:pt idx="133">
                  <c:v>1995.3651355614193</c:v>
                </c:pt>
                <c:pt idx="134">
                  <c:v>2035.2298851718585</c:v>
                </c:pt>
                <c:pt idx="135">
                  <c:v>2075.8720637590714</c:v>
                </c:pt>
                <c:pt idx="136">
                  <c:v>2117.3066837107376</c:v>
                </c:pt>
                <c:pt idx="137">
                  <c:v>2159.5490453692655</c:v>
                </c:pt>
                <c:pt idx="138">
                  <c:v>2202.6147425344429</c:v>
                </c:pt>
                <c:pt idx="139">
                  <c:v>2246.5196680709773</c:v>
                </c:pt>
                <c:pt idx="140">
                  <c:v>2276.4503644352535</c:v>
                </c:pt>
                <c:pt idx="141">
                  <c:v>2318.8332338097212</c:v>
                </c:pt>
                <c:pt idx="142">
                  <c:v>2362.0235402993026</c:v>
                </c:pt>
                <c:pt idx="143">
                  <c:v>2406.0366810011888</c:v>
                </c:pt>
                <c:pt idx="144">
                  <c:v>2450.888347000719</c:v>
                </c:pt>
                <c:pt idx="145">
                  <c:v>2496.5945289731044</c:v>
                </c:pt>
                <c:pt idx="146">
                  <c:v>2543.1715228918797</c:v>
                </c:pt>
                <c:pt idx="147">
                  <c:v>2574.6582085893751</c:v>
                </c:pt>
                <c:pt idx="148">
                  <c:v>2619.5775782930768</c:v>
                </c:pt>
                <c:pt idx="149">
                  <c:v>2665.3399699220113</c:v>
                </c:pt>
                <c:pt idx="150">
                  <c:v>2711.961260225029</c:v>
                </c:pt>
                <c:pt idx="151">
                  <c:v>2759.4576285512462</c:v>
                </c:pt>
                <c:pt idx="152">
                  <c:v>2807.8455625904367</c:v>
                </c:pt>
                <c:pt idx="153">
                  <c:v>2857.141864223026</c:v>
                </c:pt>
                <c:pt idx="154">
                  <c:v>2890.179620559149</c:v>
                </c:pt>
                <c:pt idx="155">
                  <c:v>2937.685326913158</c:v>
                </c:pt>
                <c:pt idx="156">
                  <c:v>2986.0755318354554</c:v>
                </c:pt>
                <c:pt idx="157">
                  <c:v>3035.3666738739703</c:v>
                </c:pt>
                <c:pt idx="158">
                  <c:v>3085.5755053766948</c:v>
                </c:pt>
                <c:pt idx="159">
                  <c:v>3136.7190984015597</c:v>
                </c:pt>
                <c:pt idx="160">
                  <c:v>3188.8148507399078</c:v>
                </c:pt>
                <c:pt idx="161">
                  <c:v>3223.4217049744584</c:v>
                </c:pt>
                <c:pt idx="162">
                  <c:v>3273.5939709569457</c:v>
                </c:pt>
                <c:pt idx="163">
                  <c:v>3324.6983004523677</c:v>
                </c:pt>
                <c:pt idx="164">
                  <c:v>3376.7517674611308</c:v>
                </c:pt>
                <c:pt idx="165">
                  <c:v>3429.7717736083555</c:v>
                </c:pt>
                <c:pt idx="166">
                  <c:v>3483.7760542466963</c:v>
                </c:pt>
                <c:pt idx="167">
                  <c:v>3538.7826846779963</c:v>
                </c:pt>
                <c:pt idx="168">
                  <c:v>3574.9979147419494</c:v>
                </c:pt>
                <c:pt idx="169">
                  <c:v>3627.9461383774274</c:v>
                </c:pt>
                <c:pt idx="170">
                  <c:v>3681.8802132358269</c:v>
                </c:pt>
                <c:pt idx="171">
                  <c:v>3736.8179177303005</c:v>
                </c:pt>
                <c:pt idx="172">
                  <c:v>3792.7773743924995</c:v>
                </c:pt>
                <c:pt idx="173">
                  <c:v>3849.777056186233</c:v>
                </c:pt>
                <c:pt idx="174">
                  <c:v>3907.8357929465551</c:v>
                </c:pt>
                <c:pt idx="175">
                  <c:v>3945.7183712291517</c:v>
                </c:pt>
                <c:pt idx="176">
                  <c:v>4001.5799937510242</c:v>
                </c:pt>
                <c:pt idx="177">
                  <c:v>4058.4875904016076</c:v>
                </c:pt>
                <c:pt idx="178">
                  <c:v>4116.4597114191456</c:v>
                </c:pt>
                <c:pt idx="179">
                  <c:v>4175.5152703664935</c:v>
                </c:pt>
                <c:pt idx="180">
                  <c:v>4235.6735506697714</c:v>
                </c:pt>
                <c:pt idx="181">
                  <c:v>4296.9542122905286</c:v>
                </c:pt>
                <c:pt idx="182">
                  <c:v>4336.581479986412</c:v>
                </c:pt>
                <c:pt idx="183">
                  <c:v>4395.5210580783096</c:v>
                </c:pt>
                <c:pt idx="184">
                  <c:v>4455.5731861357363</c:v>
                </c:pt>
                <c:pt idx="185">
                  <c:v>4516.7572545934763</c:v>
                </c:pt>
                <c:pt idx="186">
                  <c:v>4579.0930391705961</c:v>
                </c:pt>
                <c:pt idx="187">
                  <c:v>4642.6007076462329</c:v>
                </c:pt>
                <c:pt idx="188">
                  <c:v>4707.300826778529</c:v>
                </c:pt>
                <c:pt idx="189">
                  <c:v>4748.7674342769915</c:v>
                </c:pt>
                <c:pt idx="190">
                  <c:v>4810.9759794331621</c:v>
                </c:pt>
                <c:pt idx="191">
                  <c:v>4874.3702446085827</c:v>
                </c:pt>
                <c:pt idx="192">
                  <c:v>4938.9705317252028</c:v>
                </c:pt>
                <c:pt idx="193">
                  <c:v>5004.7975527445169</c:v>
                </c:pt>
                <c:pt idx="194">
                  <c:v>5071.8724366920487</c:v>
                </c:pt>
                <c:pt idx="195">
                  <c:v>5140.2167368362707</c:v>
                </c:pt>
                <c:pt idx="196">
                  <c:v>5183.6338549030461</c:v>
                </c:pt>
                <c:pt idx="197">
                  <c:v>5249.3284663165105</c:v>
                </c:pt>
                <c:pt idx="198">
                  <c:v>5316.2887387954379</c:v>
                </c:pt>
                <c:pt idx="199">
                  <c:v>5384.5359614839408</c:v>
                </c:pt>
                <c:pt idx="200">
                  <c:v>5454.091861163417</c:v>
                </c:pt>
                <c:pt idx="201">
                  <c:v>5524.978609537935</c:v>
                </c:pt>
                <c:pt idx="202">
                  <c:v>5597.2188306870294</c:v>
                </c:pt>
                <c:pt idx="203">
                  <c:v>5642.713621701665</c:v>
                </c:pt>
                <c:pt idx="204">
                  <c:v>5712.1374183427533</c:v>
                </c:pt>
                <c:pt idx="205">
                  <c:v>5782.9138080585235</c:v>
                </c:pt>
                <c:pt idx="206">
                  <c:v>5855.0651485923718</c:v>
                </c:pt>
                <c:pt idx="207">
                  <c:v>5928.6142658211847</c:v>
                </c:pt>
                <c:pt idx="208">
                  <c:v>6003.5844613154004</c:v>
                </c:pt>
                <c:pt idx="209">
                  <c:v>6079.9995200811672</c:v>
                </c:pt>
                <c:pt idx="210">
                  <c:v>6127.7148519596831</c:v>
                </c:pt>
                <c:pt idx="211">
                  <c:v>6201.1371986969934</c:v>
                </c:pt>
                <c:pt idx="212">
                  <c:v>6276.0063296078188</c:v>
                </c:pt>
                <c:pt idx="213">
                  <c:v>6352.345759017172</c:v>
                </c:pt>
                <c:pt idx="214">
                  <c:v>6430.1795028470597</c:v>
                </c:pt>
                <c:pt idx="215">
                  <c:v>6509.5320864672785</c:v>
                </c:pt>
                <c:pt idx="216">
                  <c:v>6590.4285527447628</c:v>
                </c:pt>
                <c:pt idx="217">
                  <c:v>6640.5229364840889</c:v>
                </c:pt>
                <c:pt idx="218">
                  <c:v>6718.239954334309</c:v>
                </c:pt>
                <c:pt idx="219">
                  <c:v>6797.5055260921963</c:v>
                </c:pt>
                <c:pt idx="220">
                  <c:v>6878.344418055859</c:v>
                </c:pt>
                <c:pt idx="221">
                  <c:v>6960.7819346360193</c:v>
                </c:pt>
                <c:pt idx="222">
                  <c:v>7044.8439265164479</c:v>
                </c:pt>
                <c:pt idx="223">
                  <c:v>7130.5567990311647</c:v>
                </c:pt>
                <c:pt idx="224">
                  <c:v>7183.2045317321972</c:v>
                </c:pt>
                <c:pt idx="225">
                  <c:v>7265.5398811303348</c:v>
                </c:pt>
                <c:pt idx="226">
                  <c:v>7349.5335060568768</c:v>
                </c:pt>
                <c:pt idx="227">
                  <c:v>7435.2115282878567</c:v>
                </c:pt>
                <c:pt idx="228">
                  <c:v>7522.6006473829812</c:v>
                </c:pt>
                <c:pt idx="229">
                  <c:v>7611.728149177834</c:v>
                </c:pt>
                <c:pt idx="230">
                  <c:v>7702.6219145128553</c:v>
                </c:pt>
                <c:pt idx="231">
                  <c:v>7758.0134119273562</c:v>
                </c:pt>
                <c:pt idx="232">
                  <c:v>7845.3193387454439</c:v>
                </c:pt>
                <c:pt idx="233">
                  <c:v>7934.4016433574679</c:v>
                </c:pt>
                <c:pt idx="234">
                  <c:v>8025.287915285804</c:v>
                </c:pt>
                <c:pt idx="235">
                  <c:v>8118.0063647867892</c:v>
                </c:pt>
                <c:pt idx="236">
                  <c:v>8212.5858317003622</c:v>
                </c:pt>
                <c:pt idx="237">
                  <c:v>8309.055794558295</c:v>
                </c:pt>
                <c:pt idx="238">
                  <c:v>8367.3980999064079</c:v>
                </c:pt>
                <c:pt idx="239">
                  <c:v>8460.0567358788085</c:v>
                </c:pt>
                <c:pt idx="240">
                  <c:v>8554.6187184680493</c:v>
                </c:pt>
                <c:pt idx="241">
                  <c:v>8651.1132266059267</c:v>
                </c:pt>
                <c:pt idx="242">
                  <c:v>8749.5701063335437</c:v>
                </c:pt>
                <c:pt idx="243">
                  <c:v>8850.0198800377948</c:v>
                </c:pt>
                <c:pt idx="244">
                  <c:v>8952.4937559701284</c:v>
                </c:pt>
                <c:pt idx="245">
                  <c:v>9014.0112145839939</c:v>
                </c:pt>
                <c:pt idx="246">
                  <c:v>9112.4361262627008</c:v>
                </c:pt>
                <c:pt idx="247">
                  <c:v>9212.9007647201925</c:v>
                </c:pt>
                <c:pt idx="248">
                  <c:v>9315.4360299936943</c:v>
                </c:pt>
                <c:pt idx="249">
                  <c:v>9420.0735391992494</c:v>
                </c:pt>
                <c:pt idx="250">
                  <c:v>9526.8456361884273</c:v>
                </c:pt>
                <c:pt idx="251">
                  <c:v>9635.7854015128451</c:v>
                </c:pt>
                <c:pt idx="252">
                  <c:v>9700.7204935732443</c:v>
                </c:pt>
                <c:pt idx="253">
                  <c:v>9805.3584766148651</c:v>
                </c:pt>
                <c:pt idx="254">
                  <c:v>9912.1825835159943</c:v>
                </c:pt>
                <c:pt idx="255">
                  <c:v>10021.225577813657</c:v>
                </c:pt>
                <c:pt idx="256">
                  <c:v>10132.520993880917</c:v>
                </c:pt>
                <c:pt idx="257">
                  <c:v>10246.10314704124</c:v>
                </c:pt>
                <c:pt idx="258">
                  <c:v>10362.007144018195</c:v>
                </c:pt>
                <c:pt idx="259">
                  <c:v>10430.621470175458</c:v>
                </c:pt>
                <c:pt idx="260">
                  <c:v>10541.954588475481</c:v>
                </c:pt>
                <c:pt idx="261">
                  <c:v>10655.63091325303</c:v>
                </c:pt>
                <c:pt idx="262">
                  <c:v>10771.685225345689</c:v>
                </c:pt>
                <c:pt idx="263">
                  <c:v>10890.153134190912</c:v>
                </c:pt>
                <c:pt idx="264">
                  <c:v>11011.071088439765</c:v>
                </c:pt>
                <c:pt idx="265">
                  <c:v>11134.476386935525</c:v>
                </c:pt>
                <c:pt idx="266">
                  <c:v>11207.051803915658</c:v>
                </c:pt>
                <c:pt idx="267">
                  <c:v>11325.599675765348</c:v>
                </c:pt>
                <c:pt idx="268">
                  <c:v>11446.659256522911</c:v>
                </c:pt>
                <c:pt idx="269">
                  <c:v>11570.267510296189</c:v>
                </c:pt>
                <c:pt idx="270">
                  <c:v>11696.462291808693</c:v>
                </c:pt>
                <c:pt idx="271">
                  <c:v>11825.282357558841</c:v>
                </c:pt>
                <c:pt idx="272">
                  <c:v>11956.767377375654</c:v>
                </c:pt>
                <c:pt idx="273">
                  <c:v>12033.607282773755</c:v>
                </c:pt>
                <c:pt idx="274">
                  <c:v>12159.929618783057</c:v>
                </c:pt>
                <c:pt idx="275">
                  <c:v>12288.944388913833</c:v>
                </c:pt>
                <c:pt idx="276">
                  <c:v>12420.690919509743</c:v>
                </c:pt>
                <c:pt idx="277">
                  <c:v>12555.209494070699</c:v>
                </c:pt>
                <c:pt idx="278">
                  <c:v>12692.541365008268</c:v>
                </c:pt>
                <c:pt idx="279">
                  <c:v>12832.728765831393</c:v>
                </c:pt>
                <c:pt idx="280">
                  <c:v>12914.159533208562</c:v>
                </c:pt>
                <c:pt idx="281">
                  <c:v>13048.85893320705</c:v>
                </c:pt>
                <c:pt idx="282">
                  <c:v>13186.444590483985</c:v>
                </c:pt>
                <c:pt idx="283">
                  <c:v>13326.958386479715</c:v>
                </c:pt>
                <c:pt idx="284">
                  <c:v>13470.443231157627</c:v>
                </c:pt>
                <c:pt idx="285">
                  <c:v>13616.9430754112</c:v>
                </c:pt>
                <c:pt idx="286">
                  <c:v>13766.502923937482</c:v>
                </c:pt>
                <c:pt idx="287">
                  <c:v>13852.875491093124</c:v>
                </c:pt>
                <c:pt idx="288">
                  <c:v>13996.600509600024</c:v>
                </c:pt>
                <c:pt idx="289">
                  <c:v>14143.419657807399</c:v>
                </c:pt>
                <c:pt idx="290">
                  <c:v>14293.377579987724</c:v>
                </c:pt>
                <c:pt idx="291">
                  <c:v>14446.520025460855</c:v>
                </c:pt>
                <c:pt idx="292">
                  <c:v>14602.893861713163</c:v>
                </c:pt>
                <c:pt idx="293">
                  <c:v>14762.547088021671</c:v>
                </c:pt>
                <c:pt idx="294">
                  <c:v>14854.238702940233</c:v>
                </c:pt>
                <c:pt idx="295">
                  <c:v>15007.68719510216</c:v>
                </c:pt>
                <c:pt idx="296">
                  <c:v>15164.452770608217</c:v>
                </c:pt>
                <c:pt idx="297">
                  <c:v>15324.583060238856</c:v>
                </c:pt>
                <c:pt idx="298">
                  <c:v>15488.126881866483</c:v>
                </c:pt>
                <c:pt idx="299">
                  <c:v>15655.13425435235</c:v>
                </c:pt>
                <c:pt idx="300">
                  <c:v>15825.656411989636</c:v>
                </c:pt>
                <c:pt idx="301">
                  <c:v>15923.072542488469</c:v>
                </c:pt>
                <c:pt idx="302">
                  <c:v>16086.995304642607</c:v>
                </c:pt>
                <c:pt idx="303">
                  <c:v>16254.474302592924</c:v>
                </c:pt>
                <c:pt idx="304">
                  <c:v>16425.560394403103</c:v>
                </c:pt>
                <c:pt idx="305">
                  <c:v>16600.305713189216</c:v>
                </c:pt>
                <c:pt idx="306">
                  <c:v>16778.763681865599</c:v>
                </c:pt>
                <c:pt idx="307">
                  <c:v>16960.989028480817</c:v>
                </c:pt>
                <c:pt idx="308">
                  <c:v>17064.565443040774</c:v>
                </c:pt>
                <c:pt idx="309">
                  <c:v>17239.770164296049</c:v>
                </c:pt>
                <c:pt idx="310">
                  <c:v>17418.787681364116</c:v>
                </c:pt>
                <c:pt idx="311">
                  <c:v>17601.672338725301</c:v>
                </c:pt>
                <c:pt idx="312">
                  <c:v>17788.479850219068</c:v>
                </c:pt>
                <c:pt idx="313">
                  <c:v>17979.2673147159</c:v>
                </c:pt>
                <c:pt idx="314">
                  <c:v>18174.093232426134</c:v>
                </c:pt>
                <c:pt idx="315">
                  <c:v>18284.29826109307</c:v>
                </c:pt>
                <c:pt idx="316">
                  <c:v>18471.653804557049</c:v>
                </c:pt>
                <c:pt idx="317">
                  <c:v>18663.097417447552</c:v>
                </c:pt>
                <c:pt idx="318">
                  <c:v>18858.687209518579</c:v>
                </c:pt>
                <c:pt idx="319">
                  <c:v>19058.482761003572</c:v>
                </c:pt>
                <c:pt idx="320">
                  <c:v>19262.545139296515</c:v>
                </c:pt>
                <c:pt idx="321">
                  <c:v>19470.936916320046</c:v>
                </c:pt>
                <c:pt idx="322">
                  <c:v>19588.273901945613</c:v>
                </c:pt>
                <c:pt idx="323">
                  <c:v>19788.714936484183</c:v>
                </c:pt>
                <c:pt idx="324">
                  <c:v>19993.539437670628</c:v>
                </c:pt>
                <c:pt idx="325">
                  <c:v>20202.80958059265</c:v>
                </c:pt>
                <c:pt idx="326">
                  <c:v>20416.589119257558</c:v>
                </c:pt>
                <c:pt idx="327">
                  <c:v>20634.943404372458</c:v>
                </c:pt>
                <c:pt idx="328">
                  <c:v>20857.939401864769</c:v>
                </c:pt>
                <c:pt idx="329">
                  <c:v>20982.949353328149</c:v>
                </c:pt>
                <c:pt idx="330">
                  <c:v>21197.481359051693</c:v>
                </c:pt>
                <c:pt idx="331">
                  <c:v>21416.71387356667</c:v>
                </c:pt>
                <c:pt idx="332">
                  <c:v>21640.713460158637</c:v>
                </c:pt>
                <c:pt idx="333">
                  <c:v>21869.5483773407</c:v>
                </c:pt>
                <c:pt idx="334">
                  <c:v>22103.288597829633</c:v>
                </c:pt>
                <c:pt idx="335">
                  <c:v>22342.005828319296</c:v>
                </c:pt>
                <c:pt idx="336">
                  <c:v>22475.27028875599</c:v>
                </c:pt>
                <c:pt idx="337">
                  <c:v>22704.974961802047</c:v>
                </c:pt>
                <c:pt idx="338">
                  <c:v>22939.720471308599</c:v>
                </c:pt>
                <c:pt idx="339">
                  <c:v>23179.578116158602</c:v>
                </c:pt>
                <c:pt idx="340">
                  <c:v>23424.621015230485</c:v>
                </c:pt>
                <c:pt idx="341">
                  <c:v>23674.924127674589</c:v>
                </c:pt>
                <c:pt idx="342">
                  <c:v>23930.564274047731</c:v>
                </c:pt>
                <c:pt idx="343">
                  <c:v>24072.708418522914</c:v>
                </c:pt>
                <c:pt idx="344">
                  <c:v>24318.749503172341</c:v>
                </c:pt>
                <c:pt idx="345">
                  <c:v>24570.196806049891</c:v>
                </c:pt>
                <c:pt idx="346">
                  <c:v>24827.126735441285</c:v>
                </c:pt>
                <c:pt idx="347">
                  <c:v>25089.617653495217</c:v>
                </c:pt>
                <c:pt idx="348">
                  <c:v>25357.74989791253</c:v>
                </c:pt>
                <c:pt idx="349">
                  <c:v>25631.605804558494</c:v>
                </c:pt>
                <c:pt idx="350">
                  <c:v>25783.301783076244</c:v>
                </c:pt>
                <c:pt idx="351">
                  <c:v>26046.931361818861</c:v>
                </c:pt>
                <c:pt idx="352">
                  <c:v>26316.35950061832</c:v>
                </c:pt>
                <c:pt idx="353">
                  <c:v>26591.668119393831</c:v>
                </c:pt>
                <c:pt idx="354">
                  <c:v>26872.94123558484</c:v>
                </c:pt>
                <c:pt idx="355">
                  <c:v>27160.264987374023</c:v>
                </c:pt>
                <c:pt idx="356">
                  <c:v>27453.727657902844</c:v>
                </c:pt>
                <c:pt idx="357">
                  <c:v>27615.698201152176</c:v>
                </c:pt>
                <c:pt idx="358">
                  <c:v>27898.263476028915</c:v>
                </c:pt>
                <c:pt idx="359">
                  <c:v>28187.048666409602</c:v>
                </c:pt>
                <c:pt idx="360">
                  <c:v>28482.141636682194</c:v>
                </c:pt>
                <c:pt idx="361">
                  <c:v>28783.632502946417</c:v>
                </c:pt>
                <c:pt idx="362">
                  <c:v>29091.613657900896</c:v>
                </c:pt>
                <c:pt idx="363">
                  <c:v>29406.179796797122</c:v>
                </c:pt>
                <c:pt idx="364">
                  <c:v>29579.202103615109</c:v>
                </c:pt>
                <c:pt idx="365">
                  <c:v>29882.152705027183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9A-41E9-825E-35C6765D8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976720"/>
        <c:axId val="473974424"/>
      </c:lineChart>
      <c:catAx>
        <c:axId val="8935197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8464"/>
        <c:crosses val="autoZero"/>
        <c:auto val="1"/>
        <c:lblAlgn val="ctr"/>
        <c:lblOffset val="100"/>
        <c:noMultiLvlLbl val="0"/>
      </c:catAx>
      <c:valAx>
        <c:axId val="893518464"/>
        <c:scaling>
          <c:orientation val="minMax"/>
          <c:max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519776"/>
        <c:crosses val="autoZero"/>
        <c:crossBetween val="between"/>
        <c:majorUnit val="2.5000000000000005E-3"/>
      </c:valAx>
      <c:valAx>
        <c:axId val="473974424"/>
        <c:scaling>
          <c:orientation val="minMax"/>
        </c:scaling>
        <c:delete val="0"/>
        <c:axPos val="r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76720"/>
        <c:crosses val="max"/>
        <c:crossBetween val="between"/>
      </c:valAx>
      <c:catAx>
        <c:axId val="473976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9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4676775" cy="4048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484908</xdr:colOff>
      <xdr:row>5</xdr:row>
      <xdr:rowOff>39582</xdr:rowOff>
    </xdr:from>
    <xdr:to>
      <xdr:col>33</xdr:col>
      <xdr:colOff>404090</xdr:colOff>
      <xdr:row>43</xdr:row>
      <xdr:rowOff>11545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019D24B-53C3-4E5F-9098-3B7C13C07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9</xdr:row>
      <xdr:rowOff>0</xdr:rowOff>
    </xdr:from>
    <xdr:to>
      <xdr:col>34</xdr:col>
      <xdr:colOff>127000</xdr:colOff>
      <xdr:row>48</xdr:row>
      <xdr:rowOff>25400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48760E9-222B-4E89-B4F1-A43D4C1B0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565727</xdr:colOff>
      <xdr:row>16</xdr:row>
      <xdr:rowOff>4946</xdr:rowOff>
    </xdr:from>
    <xdr:to>
      <xdr:col>33</xdr:col>
      <xdr:colOff>438727</xdr:colOff>
      <xdr:row>53</xdr:row>
      <xdr:rowOff>150090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5042CB7-AAA4-4DB9-AE87-1EE20D56F2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9" zoomScale="70" zoomScaleNormal="70" workbookViewId="0">
      <selection activeCell="A42" sqref="A42"/>
    </sheetView>
  </sheetViews>
  <sheetFormatPr defaultColWidth="14.453125" defaultRowHeight="15" customHeight="1" x14ac:dyDescent="0.35"/>
  <cols>
    <col min="1" max="3" width="8.7265625" customWidth="1"/>
    <col min="4" max="4" width="6.08984375" customWidth="1"/>
    <col min="5" max="8" width="8.7265625" customWidth="1"/>
    <col min="9" max="9" width="10.54296875" customWidth="1"/>
    <col min="10" max="26" width="8.7265625" customWidth="1"/>
  </cols>
  <sheetData>
    <row r="1" spans="1:26" ht="22.5" customHeight="1" x14ac:dyDescent="0.35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1" t="s">
        <v>46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1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3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3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10" spans="1:26" ht="14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/>
      <c r="B13" s="2"/>
      <c r="C13" s="2"/>
      <c r="D13" s="2">
        <v>943285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1" t="s">
        <v>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7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8" t="s">
        <v>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8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7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8" t="s">
        <v>56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sheetProtection algorithmName="SHA-512" hashValue="yOH/5mRTmfv4+XPcrnYtlVp/IrFizxVVkXxnrPPr5ki3JJw1gYK+hbm/FM45DzC0f6Q0YpmV63mz9aByMOFpkA==" saltValue="r37BShUoGJbxIiB00yjC6g==" spinCount="100000" sheet="1" objects="1" scenarios="1"/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A4C2-8D40-4567-A638-21D4201604DA}">
  <dimension ref="A1:Z1000"/>
  <sheetViews>
    <sheetView zoomScale="55" zoomScaleNormal="55" workbookViewId="0">
      <selection activeCell="D4" sqref="D4"/>
    </sheetView>
  </sheetViews>
  <sheetFormatPr defaultColWidth="14.453125" defaultRowHeight="15" customHeight="1" x14ac:dyDescent="0.35"/>
  <cols>
    <col min="1" max="1" width="8.7265625" style="11" customWidth="1"/>
    <col min="2" max="2" width="11.453125" style="11" customWidth="1"/>
    <col min="3" max="3" width="10.81640625" style="11" customWidth="1"/>
    <col min="4" max="4" width="13" style="11" customWidth="1"/>
    <col min="5" max="7" width="8.7265625" style="11" customWidth="1"/>
    <col min="8" max="8" width="11.54296875" style="11" customWidth="1"/>
    <col min="9" max="9" width="9.90625" style="11" customWidth="1"/>
    <col min="10" max="10" width="9.81640625" style="11" customWidth="1"/>
    <col min="11" max="11" width="11.453125" style="11" customWidth="1"/>
    <col min="12" max="12" width="12.453125" style="11" customWidth="1"/>
    <col min="13" max="18" width="8.7265625" style="11" customWidth="1"/>
    <col min="19" max="19" width="12" style="11" customWidth="1"/>
    <col min="20" max="20" width="12.453125" style="11" customWidth="1"/>
    <col min="21" max="21" width="8.7265625" style="11" customWidth="1"/>
    <col min="22" max="22" width="11.453125" style="11" customWidth="1"/>
    <col min="23" max="25" width="8.7265625" style="11" customWidth="1"/>
    <col min="26" max="26" width="8.08984375" style="11" customWidth="1"/>
    <col min="27" max="16384" width="14.453125" style="11"/>
  </cols>
  <sheetData>
    <row r="1" spans="1:26" ht="14.25" customHeight="1" x14ac:dyDescent="0.35">
      <c r="A1" s="9" t="s">
        <v>10</v>
      </c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5">
      <c r="A2" s="12" t="s">
        <v>11</v>
      </c>
      <c r="B2" s="13"/>
      <c r="C2" s="13"/>
      <c r="D2" s="6">
        <v>100</v>
      </c>
      <c r="E2" s="9" t="s">
        <v>12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5">
      <c r="A3" s="12" t="s">
        <v>13</v>
      </c>
      <c r="B3" s="13"/>
      <c r="C3" s="13"/>
      <c r="D3" s="7">
        <v>44838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thickBot="1" x14ac:dyDescent="0.4">
      <c r="A4" s="26" t="s">
        <v>14</v>
      </c>
      <c r="B4" s="13"/>
      <c r="C4" s="13"/>
      <c r="D4" s="6">
        <v>1</v>
      </c>
      <c r="E4" s="9" t="s">
        <v>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58.5" customHeight="1" thickTop="1" thickBot="1" x14ac:dyDescent="0.4">
      <c r="A5" s="14" t="s">
        <v>16</v>
      </c>
      <c r="B5" s="15" t="s">
        <v>17</v>
      </c>
      <c r="C5" s="15" t="s">
        <v>18</v>
      </c>
      <c r="D5" s="15" t="s">
        <v>19</v>
      </c>
      <c r="E5" s="15" t="s">
        <v>20</v>
      </c>
      <c r="F5" s="15" t="s">
        <v>21</v>
      </c>
      <c r="G5" s="15" t="s">
        <v>22</v>
      </c>
      <c r="H5" s="15" t="s">
        <v>23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6" t="s">
        <v>37</v>
      </c>
      <c r="W5" s="17"/>
      <c r="X5" s="9"/>
      <c r="Y5" s="9"/>
      <c r="Z5" s="9"/>
    </row>
    <row r="6" spans="1:26" ht="14.25" customHeight="1" thickTop="1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9"/>
      <c r="X6" s="9"/>
      <c r="Y6" s="9"/>
      <c r="Z6" s="9"/>
    </row>
    <row r="7" spans="1:26" ht="14.25" customHeight="1" x14ac:dyDescent="0.35">
      <c r="A7" s="18">
        <v>0</v>
      </c>
      <c r="B7" s="19">
        <f>D3</f>
        <v>44838</v>
      </c>
      <c r="C7" s="20">
        <f>D2</f>
        <v>100</v>
      </c>
      <c r="D7" s="20">
        <f>D6-M6+(A7-A6)*G6*0.01</f>
        <v>0</v>
      </c>
      <c r="E7" s="20">
        <f>E6-N6+(A7-A6)*H6*R6</f>
        <v>0</v>
      </c>
      <c r="F7" s="20">
        <f>D7+E7</f>
        <v>0</v>
      </c>
      <c r="G7" s="20">
        <f t="shared" ref="G7" si="0">C7+G6+K7</f>
        <v>100</v>
      </c>
      <c r="H7" s="20">
        <f>G7+L7</f>
        <v>100</v>
      </c>
      <c r="I7" s="18">
        <v>2</v>
      </c>
      <c r="J7" s="18">
        <v>2</v>
      </c>
      <c r="K7" s="20">
        <f>IF(I7=1,D7,0)</f>
        <v>0</v>
      </c>
      <c r="L7" s="20">
        <f>IF(J7=1,E7*0.95,0)</f>
        <v>0</v>
      </c>
      <c r="M7" s="20" cm="1">
        <f t="array" ref="M7">_xlfn.IFS(I7=0,D7,I7=1,D7,I7=2,0)</f>
        <v>0</v>
      </c>
      <c r="N7" s="20" cm="1">
        <f t="array" ref="N7">_xlfn.IFS(J7=0,E7,J7=1,E7,J7=2,0)</f>
        <v>0</v>
      </c>
      <c r="O7" s="20">
        <f t="shared" ref="O7:O70" si="1">O6+M7+N7-(L7/0.95)</f>
        <v>0</v>
      </c>
      <c r="P7" s="20">
        <f>G7-O7</f>
        <v>100</v>
      </c>
      <c r="Q7" s="21">
        <f>P7/G7</f>
        <v>1</v>
      </c>
      <c r="R7" s="22" cm="1">
        <f t="array" ref="R7">_xlfn.IFS(Q7&gt;0,0.02,AND(Q7&gt;-0.33,Q7&lt;0),(0.02+Q7*0.02/0.33),Q7&lt;-0.33,0)</f>
        <v>0.02</v>
      </c>
      <c r="S7" s="20">
        <f t="shared" ref="S7:T22" si="2">0.9*0.82*IF(I7=0,M7,0)</f>
        <v>0</v>
      </c>
      <c r="T7" s="20">
        <f t="shared" si="2"/>
        <v>0</v>
      </c>
      <c r="U7" s="20">
        <f t="shared" ref="U7:U70" si="3">S7+T7</f>
        <v>0</v>
      </c>
      <c r="V7" s="20">
        <f>V6+U7</f>
        <v>0</v>
      </c>
      <c r="W7" s="9"/>
      <c r="X7" s="9"/>
      <c r="Y7" s="9"/>
      <c r="Z7" s="9"/>
    </row>
    <row r="8" spans="1:26" ht="14.25" customHeight="1" x14ac:dyDescent="0.35">
      <c r="A8" s="4">
        <f>A7+$D$4</f>
        <v>1</v>
      </c>
      <c r="B8" s="19">
        <f>$B$7+A8</f>
        <v>44839</v>
      </c>
      <c r="C8" s="5">
        <f>T8</f>
        <v>0</v>
      </c>
      <c r="D8" s="20">
        <f t="shared" ref="D8:D71" si="4">D7-M7+(A8-A7)*G7*0.01</f>
        <v>1</v>
      </c>
      <c r="E8" s="20">
        <f>E7-N7+(A8-A7)*H7*R7</f>
        <v>2</v>
      </c>
      <c r="F8" s="20">
        <f t="shared" ref="F8:F71" si="5">D8+E8</f>
        <v>3</v>
      </c>
      <c r="G8" s="20">
        <f>C8+G7+K8</f>
        <v>101</v>
      </c>
      <c r="H8" s="20">
        <f>IF(Q8&lt;-0.33,G8,H7+C8+K8+L8)</f>
        <v>102.9</v>
      </c>
      <c r="I8" s="4">
        <v>1</v>
      </c>
      <c r="J8" s="4">
        <v>1</v>
      </c>
      <c r="K8" s="20">
        <f t="shared" ref="K8:K71" si="6">IF(I8=1,D8,0)</f>
        <v>1</v>
      </c>
      <c r="L8" s="20">
        <f t="shared" ref="L8:L71" si="7">IF(J8=1,E8*0.95,0)</f>
        <v>1.9</v>
      </c>
      <c r="M8" s="20" cm="1">
        <f t="array" ref="M8">_xlfn.IFS(I8=0,D8,I8=1,D8,I8=2,0)</f>
        <v>1</v>
      </c>
      <c r="N8" s="20" cm="1">
        <f t="array" ref="N8">_xlfn.IFS(J8=0,E8,J8=1,E8,J8=2,0)</f>
        <v>2</v>
      </c>
      <c r="O8" s="20">
        <f t="shared" si="1"/>
        <v>1</v>
      </c>
      <c r="P8" s="20">
        <f t="shared" ref="P8:P71" si="8">G8-O8</f>
        <v>100</v>
      </c>
      <c r="Q8" s="21">
        <f t="shared" ref="Q8:Q71" si="9">P8/G8</f>
        <v>0.99009900990099009</v>
      </c>
      <c r="R8" s="22" cm="1">
        <f t="array" ref="R8">_xlfn.IFS(Q8&gt;0,0.02,AND(Q8&gt;-0.33,Q8&lt;0),(0.02+Q8*0.02/0.33),Q8&lt;-0.33,0)</f>
        <v>0.02</v>
      </c>
      <c r="S8" s="20">
        <f t="shared" si="2"/>
        <v>0</v>
      </c>
      <c r="T8" s="20">
        <f t="shared" si="2"/>
        <v>0</v>
      </c>
      <c r="U8" s="20">
        <f t="shared" si="3"/>
        <v>0</v>
      </c>
      <c r="V8" s="20">
        <f t="shared" ref="V8:V71" si="10">V7+U8</f>
        <v>0</v>
      </c>
      <c r="W8" s="9"/>
      <c r="X8" s="9"/>
      <c r="Y8" s="9"/>
      <c r="Z8" s="9"/>
    </row>
    <row r="9" spans="1:26" ht="14.25" customHeight="1" x14ac:dyDescent="0.35">
      <c r="A9" s="8">
        <f t="shared" ref="A9" si="11">A8+$D$4</f>
        <v>2</v>
      </c>
      <c r="B9" s="23">
        <f t="shared" ref="B9:B262" si="12">$B$7+A9</f>
        <v>44840</v>
      </c>
      <c r="C9" s="5">
        <f t="shared" ref="C9:C72" si="13">T9</f>
        <v>0</v>
      </c>
      <c r="D9" s="20">
        <f t="shared" si="4"/>
        <v>1.01</v>
      </c>
      <c r="E9" s="20">
        <f t="shared" ref="E9:E72" si="14">E8-N8+(A9-A8)*H8*R8</f>
        <v>2.0580000000000003</v>
      </c>
      <c r="F9" s="20">
        <f t="shared" si="5"/>
        <v>3.0680000000000005</v>
      </c>
      <c r="G9" s="24">
        <f t="shared" ref="G9:G72" si="15">C9+G8+K9</f>
        <v>102.01</v>
      </c>
      <c r="H9" s="20">
        <f t="shared" ref="H9:H72" si="16">IF(Q9&lt;-0.33,G9,H8+C9+K9+L9)</f>
        <v>105.86510000000001</v>
      </c>
      <c r="I9" s="4">
        <v>1</v>
      </c>
      <c r="J9" s="4">
        <v>1</v>
      </c>
      <c r="K9" s="20">
        <f t="shared" si="6"/>
        <v>1.01</v>
      </c>
      <c r="L9" s="20">
        <f t="shared" si="7"/>
        <v>1.9551000000000001</v>
      </c>
      <c r="M9" s="20" cm="1">
        <f t="array" ref="M9">_xlfn.IFS(I9=0,D9,I9=1,D9,I9=2,0)</f>
        <v>1.01</v>
      </c>
      <c r="N9" s="20" cm="1">
        <f t="array" ref="N9">_xlfn.IFS(J9=0,E9,J9=1,E9,J9=2,0)</f>
        <v>2.0580000000000003</v>
      </c>
      <c r="O9" s="20">
        <f t="shared" si="1"/>
        <v>2.0099999999999993</v>
      </c>
      <c r="P9" s="24">
        <f t="shared" si="8"/>
        <v>100</v>
      </c>
      <c r="Q9" s="25">
        <f t="shared" si="9"/>
        <v>0.98029604940692083</v>
      </c>
      <c r="R9" s="22" cm="1">
        <f t="array" ref="R9">_xlfn.IFS(Q9&gt;0,0.02,AND(Q9&gt;-0.33,Q9&lt;0),(0.02+Q9*0.02/0.33),Q9&lt;-0.33,0)</f>
        <v>0.02</v>
      </c>
      <c r="S9" s="24">
        <f t="shared" si="2"/>
        <v>0</v>
      </c>
      <c r="T9" s="24">
        <f t="shared" si="2"/>
        <v>0</v>
      </c>
      <c r="U9" s="24">
        <f t="shared" si="3"/>
        <v>0</v>
      </c>
      <c r="V9" s="24">
        <f t="shared" si="10"/>
        <v>0</v>
      </c>
      <c r="W9" s="9"/>
      <c r="X9" s="9"/>
      <c r="Y9" s="9"/>
      <c r="Z9" s="9"/>
    </row>
    <row r="10" spans="1:26" ht="14.25" customHeight="1" x14ac:dyDescent="0.35">
      <c r="A10" s="4">
        <f>A9+$D$4</f>
        <v>3</v>
      </c>
      <c r="B10" s="19">
        <f t="shared" si="12"/>
        <v>44841</v>
      </c>
      <c r="C10" s="5">
        <f t="shared" si="13"/>
        <v>0</v>
      </c>
      <c r="D10" s="20">
        <f t="shared" si="4"/>
        <v>1.0201</v>
      </c>
      <c r="E10" s="20">
        <f t="shared" si="14"/>
        <v>2.1173020000000005</v>
      </c>
      <c r="F10" s="20">
        <f t="shared" si="5"/>
        <v>3.1374020000000007</v>
      </c>
      <c r="G10" s="20">
        <f t="shared" si="15"/>
        <v>103.0301</v>
      </c>
      <c r="H10" s="20">
        <f t="shared" si="16"/>
        <v>108.89663690000002</v>
      </c>
      <c r="I10" s="4">
        <v>1</v>
      </c>
      <c r="J10" s="4">
        <v>1</v>
      </c>
      <c r="K10" s="20">
        <f t="shared" si="6"/>
        <v>1.0201</v>
      </c>
      <c r="L10" s="20">
        <f t="shared" si="7"/>
        <v>2.0114369000000005</v>
      </c>
      <c r="M10" s="20" cm="1">
        <f t="array" ref="M10">_xlfn.IFS(I10=0,D10,I10=1,D10,I10=2,0)</f>
        <v>1.0201</v>
      </c>
      <c r="N10" s="20" cm="1">
        <f t="array" ref="N10">_xlfn.IFS(J10=0,E10,J10=1,E10,J10=2,0)</f>
        <v>2.1173020000000005</v>
      </c>
      <c r="O10" s="20">
        <f t="shared" si="1"/>
        <v>3.0300999999999991</v>
      </c>
      <c r="P10" s="20">
        <f t="shared" si="8"/>
        <v>100</v>
      </c>
      <c r="Q10" s="21">
        <f t="shared" si="9"/>
        <v>0.97059014792764442</v>
      </c>
      <c r="R10" s="22" cm="1">
        <f t="array" ref="R10">_xlfn.IFS(Q10&gt;0,0.02,AND(Q10&gt;-0.33,Q10&lt;0),(0.02+Q10*0.02/0.33),Q10&lt;-0.33,0)</f>
        <v>0.02</v>
      </c>
      <c r="S10" s="20">
        <f t="shared" si="2"/>
        <v>0</v>
      </c>
      <c r="T10" s="20">
        <f t="shared" si="2"/>
        <v>0</v>
      </c>
      <c r="U10" s="20">
        <f t="shared" si="3"/>
        <v>0</v>
      </c>
      <c r="V10" s="20">
        <f t="shared" si="10"/>
        <v>0</v>
      </c>
      <c r="W10" s="9"/>
      <c r="X10" s="9"/>
      <c r="Y10" s="9"/>
      <c r="Z10" s="9"/>
    </row>
    <row r="11" spans="1:26" ht="14.25" customHeight="1" x14ac:dyDescent="0.35">
      <c r="A11" s="8">
        <f t="shared" ref="A11:A74" si="17">A10+$D$4</f>
        <v>4</v>
      </c>
      <c r="B11" s="23">
        <f t="shared" si="12"/>
        <v>44842</v>
      </c>
      <c r="C11" s="5">
        <f t="shared" si="13"/>
        <v>0</v>
      </c>
      <c r="D11" s="20">
        <f t="shared" si="4"/>
        <v>1.0303010000000001</v>
      </c>
      <c r="E11" s="20">
        <f t="shared" si="14"/>
        <v>2.1779327380000004</v>
      </c>
      <c r="F11" s="20">
        <f t="shared" si="5"/>
        <v>3.2082337380000006</v>
      </c>
      <c r="G11" s="24">
        <f t="shared" si="15"/>
        <v>104.060401</v>
      </c>
      <c r="H11" s="20">
        <f t="shared" si="16"/>
        <v>111.99597400110001</v>
      </c>
      <c r="I11" s="4">
        <v>1</v>
      </c>
      <c r="J11" s="4">
        <v>1</v>
      </c>
      <c r="K11" s="20">
        <f t="shared" si="6"/>
        <v>1.0303010000000001</v>
      </c>
      <c r="L11" s="20">
        <f t="shared" si="7"/>
        <v>2.0690361011000005</v>
      </c>
      <c r="M11" s="20" cm="1">
        <f t="array" ref="M11">_xlfn.IFS(I11=0,D11,I11=1,D11,I11=2,0)</f>
        <v>1.0303010000000001</v>
      </c>
      <c r="N11" s="20" cm="1">
        <f t="array" ref="N11">_xlfn.IFS(J11=0,E11,J11=1,E11,J11=2,0)</f>
        <v>2.1779327380000004</v>
      </c>
      <c r="O11" s="20">
        <f t="shared" si="1"/>
        <v>4.0604009999999988</v>
      </c>
      <c r="P11" s="24">
        <f t="shared" si="8"/>
        <v>100</v>
      </c>
      <c r="Q11" s="25">
        <f t="shared" si="9"/>
        <v>0.96098034448281633</v>
      </c>
      <c r="R11" s="22" cm="1">
        <f t="array" ref="R11">_xlfn.IFS(Q11&gt;0,0.02,AND(Q11&gt;-0.33,Q11&lt;0),(0.02+Q11*0.02/0.33),Q11&lt;-0.33,0)</f>
        <v>0.02</v>
      </c>
      <c r="S11" s="24">
        <f t="shared" si="2"/>
        <v>0</v>
      </c>
      <c r="T11" s="24">
        <f t="shared" si="2"/>
        <v>0</v>
      </c>
      <c r="U11" s="24">
        <f t="shared" si="3"/>
        <v>0</v>
      </c>
      <c r="V11" s="24">
        <f t="shared" si="10"/>
        <v>0</v>
      </c>
      <c r="W11" s="9"/>
      <c r="X11" s="9"/>
      <c r="Y11" s="9"/>
      <c r="Z11" s="9"/>
    </row>
    <row r="12" spans="1:26" ht="14.25" customHeight="1" x14ac:dyDescent="0.35">
      <c r="A12" s="8">
        <f t="shared" si="17"/>
        <v>5</v>
      </c>
      <c r="B12" s="23">
        <f t="shared" si="12"/>
        <v>44843</v>
      </c>
      <c r="C12" s="5">
        <f t="shared" si="13"/>
        <v>0</v>
      </c>
      <c r="D12" s="20">
        <f t="shared" si="4"/>
        <v>1.04060401</v>
      </c>
      <c r="E12" s="20">
        <f t="shared" si="14"/>
        <v>2.2399194800220004</v>
      </c>
      <c r="F12" s="20">
        <f t="shared" si="5"/>
        <v>3.2805234900220004</v>
      </c>
      <c r="G12" s="24">
        <f t="shared" si="15"/>
        <v>105.10100500999999</v>
      </c>
      <c r="H12" s="20">
        <f t="shared" si="16"/>
        <v>115.16450151712091</v>
      </c>
      <c r="I12" s="4">
        <v>1</v>
      </c>
      <c r="J12" s="4">
        <v>1</v>
      </c>
      <c r="K12" s="20">
        <f t="shared" si="6"/>
        <v>1.04060401</v>
      </c>
      <c r="L12" s="20">
        <f t="shared" si="7"/>
        <v>2.1279235060209003</v>
      </c>
      <c r="M12" s="20" cm="1">
        <f t="array" ref="M12">_xlfn.IFS(I12=0,D12,I12=1,D12,I12=2,0)</f>
        <v>1.04060401</v>
      </c>
      <c r="N12" s="20" cm="1">
        <f t="array" ref="N12">_xlfn.IFS(J12=0,E12,J12=1,E12,J12=2,0)</f>
        <v>2.2399194800220004</v>
      </c>
      <c r="O12" s="20">
        <f t="shared" si="1"/>
        <v>5.1010050099999988</v>
      </c>
      <c r="P12" s="24">
        <f t="shared" si="8"/>
        <v>100</v>
      </c>
      <c r="Q12" s="25">
        <f t="shared" si="9"/>
        <v>0.95146568760674888</v>
      </c>
      <c r="R12" s="22" cm="1">
        <f t="array" ref="R12">_xlfn.IFS(Q12&gt;0,0.02,AND(Q12&gt;-0.33,Q12&lt;0),(0.02+Q12*0.02/0.33),Q12&lt;-0.33,0)</f>
        <v>0.02</v>
      </c>
      <c r="S12" s="24">
        <f t="shared" si="2"/>
        <v>0</v>
      </c>
      <c r="T12" s="24">
        <f t="shared" si="2"/>
        <v>0</v>
      </c>
      <c r="U12" s="24">
        <f t="shared" si="3"/>
        <v>0</v>
      </c>
      <c r="V12" s="24">
        <f t="shared" si="10"/>
        <v>0</v>
      </c>
      <c r="W12" s="9"/>
      <c r="X12" s="9"/>
      <c r="Y12" s="9"/>
      <c r="Z12" s="9"/>
    </row>
    <row r="13" spans="1:26" ht="14.25" customHeight="1" x14ac:dyDescent="0.35">
      <c r="A13" s="8">
        <f t="shared" si="17"/>
        <v>6</v>
      </c>
      <c r="B13" s="23">
        <f t="shared" si="12"/>
        <v>44844</v>
      </c>
      <c r="C13" s="5">
        <f t="shared" si="13"/>
        <v>0</v>
      </c>
      <c r="D13" s="20">
        <f t="shared" si="4"/>
        <v>1.0510100500999999</v>
      </c>
      <c r="E13" s="20">
        <f t="shared" si="14"/>
        <v>2.3032900303424184</v>
      </c>
      <c r="F13" s="20">
        <f t="shared" si="5"/>
        <v>3.3543000804424183</v>
      </c>
      <c r="G13" s="24">
        <f t="shared" si="15"/>
        <v>106.1520150601</v>
      </c>
      <c r="H13" s="20">
        <f t="shared" si="16"/>
        <v>118.40363709604621</v>
      </c>
      <c r="I13" s="4">
        <v>1</v>
      </c>
      <c r="J13" s="4">
        <v>1</v>
      </c>
      <c r="K13" s="20">
        <f t="shared" si="6"/>
        <v>1.0510100500999999</v>
      </c>
      <c r="L13" s="20">
        <f t="shared" si="7"/>
        <v>2.1881255288252972</v>
      </c>
      <c r="M13" s="20" cm="1">
        <f t="array" ref="M13">_xlfn.IFS(I13=0,D13,I13=1,D13,I13=2,0)</f>
        <v>1.0510100500999999</v>
      </c>
      <c r="N13" s="20" cm="1">
        <f t="array" ref="N13">_xlfn.IFS(J13=0,E13,J13=1,E13,J13=2,0)</f>
        <v>2.3032900303424184</v>
      </c>
      <c r="O13" s="20">
        <f t="shared" si="1"/>
        <v>6.1520150600999983</v>
      </c>
      <c r="P13" s="24">
        <f t="shared" si="8"/>
        <v>100</v>
      </c>
      <c r="Q13" s="25">
        <f t="shared" si="9"/>
        <v>0.94204523525420669</v>
      </c>
      <c r="R13" s="22" cm="1">
        <f t="array" ref="R13">_xlfn.IFS(Q13&gt;0,0.02,AND(Q13&gt;-0.33,Q13&lt;0),(0.02+Q13*0.02/0.33),Q13&lt;-0.33,0)</f>
        <v>0.02</v>
      </c>
      <c r="S13" s="24">
        <f t="shared" si="2"/>
        <v>0</v>
      </c>
      <c r="T13" s="24">
        <f t="shared" si="2"/>
        <v>0</v>
      </c>
      <c r="U13" s="24">
        <f t="shared" si="3"/>
        <v>0</v>
      </c>
      <c r="V13" s="24">
        <f t="shared" si="10"/>
        <v>0</v>
      </c>
      <c r="W13" s="9"/>
      <c r="X13" s="9"/>
      <c r="Y13" s="9"/>
      <c r="Z13" s="9"/>
    </row>
    <row r="14" spans="1:26" ht="14.25" customHeight="1" x14ac:dyDescent="0.35">
      <c r="A14" s="8">
        <f t="shared" si="17"/>
        <v>7</v>
      </c>
      <c r="B14" s="23">
        <f t="shared" si="12"/>
        <v>44845</v>
      </c>
      <c r="C14" s="5">
        <f t="shared" si="13"/>
        <v>0</v>
      </c>
      <c r="D14" s="20">
        <f t="shared" si="4"/>
        <v>1.0615201506009999</v>
      </c>
      <c r="E14" s="20">
        <f t="shared" si="14"/>
        <v>2.3680727419209244</v>
      </c>
      <c r="F14" s="20">
        <f t="shared" si="5"/>
        <v>3.4295928925219243</v>
      </c>
      <c r="G14" s="24">
        <f t="shared" si="15"/>
        <v>107.213535210701</v>
      </c>
      <c r="H14" s="20">
        <f t="shared" si="16"/>
        <v>121.71482635147208</v>
      </c>
      <c r="I14" s="4">
        <v>1</v>
      </c>
      <c r="J14" s="4">
        <v>1</v>
      </c>
      <c r="K14" s="20">
        <f t="shared" si="6"/>
        <v>1.0615201506009999</v>
      </c>
      <c r="L14" s="20">
        <f t="shared" si="7"/>
        <v>2.249669104824878</v>
      </c>
      <c r="M14" s="20" cm="1">
        <f t="array" ref="M14">_xlfn.IFS(I14=0,D14,I14=1,D14,I14=2,0)</f>
        <v>1.0615201506009999</v>
      </c>
      <c r="N14" s="20" cm="1">
        <f t="array" ref="N14">_xlfn.IFS(J14=0,E14,J14=1,E14,J14=2,0)</f>
        <v>2.3680727419209244</v>
      </c>
      <c r="O14" s="20">
        <f t="shared" si="1"/>
        <v>7.2135352107009982</v>
      </c>
      <c r="P14" s="24">
        <f t="shared" si="8"/>
        <v>100</v>
      </c>
      <c r="Q14" s="25">
        <f t="shared" si="9"/>
        <v>0.93271805470713542</v>
      </c>
      <c r="R14" s="22" cm="1">
        <f t="array" ref="R14">_xlfn.IFS(Q14&gt;0,0.02,AND(Q14&gt;-0.33,Q14&lt;0),(0.02+Q14*0.02/0.33),Q14&lt;-0.33,0)</f>
        <v>0.02</v>
      </c>
      <c r="S14" s="24">
        <f t="shared" si="2"/>
        <v>0</v>
      </c>
      <c r="T14" s="24">
        <f t="shared" si="2"/>
        <v>0</v>
      </c>
      <c r="U14" s="24">
        <f t="shared" si="3"/>
        <v>0</v>
      </c>
      <c r="V14" s="24">
        <f t="shared" si="10"/>
        <v>0</v>
      </c>
      <c r="W14" s="9"/>
      <c r="X14" s="9"/>
      <c r="Y14" s="9"/>
      <c r="Z14" s="9"/>
    </row>
    <row r="15" spans="1:26" ht="14.25" customHeight="1" x14ac:dyDescent="0.35">
      <c r="A15" s="8">
        <f t="shared" si="17"/>
        <v>8</v>
      </c>
      <c r="B15" s="23">
        <f t="shared" si="12"/>
        <v>44846</v>
      </c>
      <c r="C15" s="5">
        <f t="shared" si="13"/>
        <v>0</v>
      </c>
      <c r="D15" s="20">
        <f t="shared" si="4"/>
        <v>1.0721353521070101</v>
      </c>
      <c r="E15" s="20">
        <f t="shared" si="14"/>
        <v>2.4342965270294417</v>
      </c>
      <c r="F15" s="20">
        <f t="shared" si="5"/>
        <v>3.5064318791364517</v>
      </c>
      <c r="G15" s="24">
        <f t="shared" si="15"/>
        <v>108.28567056280801</v>
      </c>
      <c r="H15" s="20">
        <f t="shared" si="16"/>
        <v>125.09954340425706</v>
      </c>
      <c r="I15" s="4">
        <v>1</v>
      </c>
      <c r="J15" s="4">
        <v>1</v>
      </c>
      <c r="K15" s="20">
        <f t="shared" si="6"/>
        <v>1.0721353521070101</v>
      </c>
      <c r="L15" s="20">
        <f t="shared" si="7"/>
        <v>2.3125817006779696</v>
      </c>
      <c r="M15" s="20" cm="1">
        <f t="array" ref="M15">_xlfn.IFS(I15=0,D15,I15=1,D15,I15=2,0)</f>
        <v>1.0721353521070101</v>
      </c>
      <c r="N15" s="20" cm="1">
        <f t="array" ref="N15">_xlfn.IFS(J15=0,E15,J15=1,E15,J15=2,0)</f>
        <v>2.4342965270294417</v>
      </c>
      <c r="O15" s="20">
        <f t="shared" si="1"/>
        <v>8.2856705628080078</v>
      </c>
      <c r="P15" s="24">
        <f t="shared" si="8"/>
        <v>100</v>
      </c>
      <c r="Q15" s="25">
        <f t="shared" si="9"/>
        <v>0.92348322248231229</v>
      </c>
      <c r="R15" s="22" cm="1">
        <f t="array" ref="R15">_xlfn.IFS(Q15&gt;0,0.02,AND(Q15&gt;-0.33,Q15&lt;0),(0.02+Q15*0.02/0.33),Q15&lt;-0.33,0)</f>
        <v>0.02</v>
      </c>
      <c r="S15" s="24">
        <f t="shared" si="2"/>
        <v>0</v>
      </c>
      <c r="T15" s="24">
        <f t="shared" si="2"/>
        <v>0</v>
      </c>
      <c r="U15" s="24">
        <f t="shared" si="3"/>
        <v>0</v>
      </c>
      <c r="V15" s="24">
        <f t="shared" si="10"/>
        <v>0</v>
      </c>
      <c r="W15" s="9"/>
      <c r="X15" s="9"/>
      <c r="Y15" s="9"/>
      <c r="Z15" s="9"/>
    </row>
    <row r="16" spans="1:26" ht="14.25" customHeight="1" x14ac:dyDescent="0.35">
      <c r="A16" s="8">
        <f t="shared" si="17"/>
        <v>9</v>
      </c>
      <c r="B16" s="23">
        <f t="shared" si="12"/>
        <v>44847</v>
      </c>
      <c r="C16" s="5">
        <f t="shared" si="13"/>
        <v>0</v>
      </c>
      <c r="D16" s="20">
        <f t="shared" si="4"/>
        <v>1.08285670562808</v>
      </c>
      <c r="E16" s="20">
        <f t="shared" si="14"/>
        <v>2.5019908680851413</v>
      </c>
      <c r="F16" s="20">
        <f t="shared" si="5"/>
        <v>3.5848475737132213</v>
      </c>
      <c r="G16" s="24">
        <f t="shared" si="15"/>
        <v>109.36852726843608</v>
      </c>
      <c r="H16" s="20">
        <f t="shared" si="16"/>
        <v>128.55929143456603</v>
      </c>
      <c r="I16" s="4">
        <v>1</v>
      </c>
      <c r="J16" s="4">
        <v>1</v>
      </c>
      <c r="K16" s="20">
        <f t="shared" si="6"/>
        <v>1.08285670562808</v>
      </c>
      <c r="L16" s="20">
        <f t="shared" si="7"/>
        <v>2.376891324680884</v>
      </c>
      <c r="M16" s="20" cm="1">
        <f t="array" ref="M16">_xlfn.IFS(I16=0,D16,I16=1,D16,I16=2,0)</f>
        <v>1.08285670562808</v>
      </c>
      <c r="N16" s="20" cm="1">
        <f t="array" ref="N16">_xlfn.IFS(J16=0,E16,J16=1,E16,J16=2,0)</f>
        <v>2.5019908680851413</v>
      </c>
      <c r="O16" s="20">
        <f t="shared" si="1"/>
        <v>9.3685272684360879</v>
      </c>
      <c r="P16" s="24">
        <f t="shared" si="8"/>
        <v>100</v>
      </c>
      <c r="Q16" s="25">
        <f t="shared" si="9"/>
        <v>0.91433982423991322</v>
      </c>
      <c r="R16" s="22" cm="1">
        <f t="array" ref="R16">_xlfn.IFS(Q16&gt;0,0.02,AND(Q16&gt;-0.33,Q16&lt;0),(0.02+Q16*0.02/0.33),Q16&lt;-0.33,0)</f>
        <v>0.02</v>
      </c>
      <c r="S16" s="24">
        <f t="shared" si="2"/>
        <v>0</v>
      </c>
      <c r="T16" s="24">
        <f t="shared" si="2"/>
        <v>0</v>
      </c>
      <c r="U16" s="24">
        <f t="shared" si="3"/>
        <v>0</v>
      </c>
      <c r="V16" s="24">
        <f t="shared" si="10"/>
        <v>0</v>
      </c>
      <c r="W16" s="9"/>
      <c r="X16" s="9"/>
      <c r="Y16" s="9"/>
      <c r="Z16" s="9"/>
    </row>
    <row r="17" spans="1:26" ht="14.25" customHeight="1" x14ac:dyDescent="0.35">
      <c r="A17" s="8">
        <f t="shared" si="17"/>
        <v>10</v>
      </c>
      <c r="B17" s="23">
        <f t="shared" si="12"/>
        <v>44848</v>
      </c>
      <c r="C17" s="5">
        <f t="shared" si="13"/>
        <v>0</v>
      </c>
      <c r="D17" s="20">
        <f t="shared" si="4"/>
        <v>1.0936852726843609</v>
      </c>
      <c r="E17" s="20">
        <f t="shared" si="14"/>
        <v>2.5711858286913207</v>
      </c>
      <c r="F17" s="20">
        <f t="shared" si="5"/>
        <v>3.6648711013756818</v>
      </c>
      <c r="G17" s="24">
        <f t="shared" si="15"/>
        <v>110.46221254112044</v>
      </c>
      <c r="H17" s="20">
        <f t="shared" si="16"/>
        <v>132.09560324450715</v>
      </c>
      <c r="I17" s="4">
        <v>1</v>
      </c>
      <c r="J17" s="4">
        <v>1</v>
      </c>
      <c r="K17" s="20">
        <f t="shared" si="6"/>
        <v>1.0936852726843609</v>
      </c>
      <c r="L17" s="20">
        <f t="shared" si="7"/>
        <v>2.4426265372567544</v>
      </c>
      <c r="M17" s="20" cm="1">
        <f t="array" ref="M17">_xlfn.IFS(I17=0,D17,I17=1,D17,I17=2,0)</f>
        <v>1.0936852726843609</v>
      </c>
      <c r="N17" s="20" cm="1">
        <f t="array" ref="N17">_xlfn.IFS(J17=0,E17,J17=1,E17,J17=2,0)</f>
        <v>2.5711858286913207</v>
      </c>
      <c r="O17" s="20">
        <f t="shared" si="1"/>
        <v>10.462212541120451</v>
      </c>
      <c r="P17" s="24">
        <f t="shared" si="8"/>
        <v>99.999999999999986</v>
      </c>
      <c r="Q17" s="25">
        <f t="shared" si="9"/>
        <v>0.90528695469298326</v>
      </c>
      <c r="R17" s="22" cm="1">
        <f t="array" ref="R17">_xlfn.IFS(Q17&gt;0,0.02,AND(Q17&gt;-0.33,Q17&lt;0),(0.02+Q17*0.02/0.33),Q17&lt;-0.33,0)</f>
        <v>0.02</v>
      </c>
      <c r="S17" s="24">
        <f t="shared" si="2"/>
        <v>0</v>
      </c>
      <c r="T17" s="24">
        <f t="shared" si="2"/>
        <v>0</v>
      </c>
      <c r="U17" s="24">
        <f t="shared" si="3"/>
        <v>0</v>
      </c>
      <c r="V17" s="24">
        <f t="shared" si="10"/>
        <v>0</v>
      </c>
      <c r="W17" s="9"/>
      <c r="X17" s="9"/>
      <c r="Y17" s="9"/>
      <c r="Z17" s="9"/>
    </row>
    <row r="18" spans="1:26" ht="14.25" customHeight="1" x14ac:dyDescent="0.35">
      <c r="A18" s="8">
        <f t="shared" si="17"/>
        <v>11</v>
      </c>
      <c r="B18" s="23">
        <f t="shared" si="12"/>
        <v>44849</v>
      </c>
      <c r="C18" s="5">
        <f t="shared" si="13"/>
        <v>0</v>
      </c>
      <c r="D18" s="20">
        <f t="shared" si="4"/>
        <v>1.1046221254112043</v>
      </c>
      <c r="E18" s="20">
        <f t="shared" si="14"/>
        <v>2.6419120648901431</v>
      </c>
      <c r="F18" s="20">
        <f t="shared" si="5"/>
        <v>3.7465341903013476</v>
      </c>
      <c r="G18" s="24">
        <f t="shared" si="15"/>
        <v>111.56683466653165</v>
      </c>
      <c r="H18" s="20">
        <f t="shared" si="16"/>
        <v>135.71004183156398</v>
      </c>
      <c r="I18" s="4">
        <v>1</v>
      </c>
      <c r="J18" s="4">
        <v>1</v>
      </c>
      <c r="K18" s="20">
        <f t="shared" si="6"/>
        <v>1.1046221254112043</v>
      </c>
      <c r="L18" s="20">
        <f t="shared" si="7"/>
        <v>2.5098164616456358</v>
      </c>
      <c r="M18" s="20" cm="1">
        <f t="array" ref="M18">_xlfn.IFS(I18=0,D18,I18=1,D18,I18=2,0)</f>
        <v>1.1046221254112043</v>
      </c>
      <c r="N18" s="20" cm="1">
        <f t="array" ref="N18">_xlfn.IFS(J18=0,E18,J18=1,E18,J18=2,0)</f>
        <v>2.6419120648901431</v>
      </c>
      <c r="O18" s="20">
        <f t="shared" si="1"/>
        <v>11.566834666531655</v>
      </c>
      <c r="P18" s="24">
        <f t="shared" si="8"/>
        <v>100</v>
      </c>
      <c r="Q18" s="25">
        <f t="shared" si="9"/>
        <v>0.89632371751780526</v>
      </c>
      <c r="R18" s="22" cm="1">
        <f t="array" ref="R18">_xlfn.IFS(Q18&gt;0,0.02,AND(Q18&gt;-0.33,Q18&lt;0),(0.02+Q18*0.02/0.33),Q18&lt;-0.33,0)</f>
        <v>0.02</v>
      </c>
      <c r="S18" s="24">
        <f t="shared" si="2"/>
        <v>0</v>
      </c>
      <c r="T18" s="24">
        <f t="shared" si="2"/>
        <v>0</v>
      </c>
      <c r="U18" s="24">
        <f t="shared" si="3"/>
        <v>0</v>
      </c>
      <c r="V18" s="24">
        <f t="shared" si="10"/>
        <v>0</v>
      </c>
      <c r="W18" s="9"/>
      <c r="X18" s="9"/>
      <c r="Y18" s="9"/>
      <c r="Z18" s="9"/>
    </row>
    <row r="19" spans="1:26" ht="14.25" customHeight="1" x14ac:dyDescent="0.35">
      <c r="A19" s="8">
        <f t="shared" si="17"/>
        <v>12</v>
      </c>
      <c r="B19" s="23">
        <f t="shared" si="12"/>
        <v>44850</v>
      </c>
      <c r="C19" s="5">
        <f t="shared" si="13"/>
        <v>0</v>
      </c>
      <c r="D19" s="20">
        <f t="shared" si="4"/>
        <v>1.1156683466653166</v>
      </c>
      <c r="E19" s="20">
        <f t="shared" si="14"/>
        <v>2.7142008366312798</v>
      </c>
      <c r="F19" s="20">
        <f t="shared" si="5"/>
        <v>3.8298691832965961</v>
      </c>
      <c r="G19" s="24">
        <f t="shared" si="15"/>
        <v>112.68250301319696</v>
      </c>
      <c r="H19" s="20">
        <f t="shared" si="16"/>
        <v>139.40420097302902</v>
      </c>
      <c r="I19" s="4">
        <v>1</v>
      </c>
      <c r="J19" s="4">
        <v>1</v>
      </c>
      <c r="K19" s="20">
        <f t="shared" si="6"/>
        <v>1.1156683466653166</v>
      </c>
      <c r="L19" s="20">
        <f t="shared" si="7"/>
        <v>2.5784907947997158</v>
      </c>
      <c r="M19" s="20" cm="1">
        <f t="array" ref="M19">_xlfn.IFS(I19=0,D19,I19=1,D19,I19=2,0)</f>
        <v>1.1156683466653166</v>
      </c>
      <c r="N19" s="20" cm="1">
        <f t="array" ref="N19">_xlfn.IFS(J19=0,E19,J19=1,E19,J19=2,0)</f>
        <v>2.7142008366312798</v>
      </c>
      <c r="O19" s="20">
        <f t="shared" si="1"/>
        <v>12.682503013196971</v>
      </c>
      <c r="P19" s="24">
        <f t="shared" si="8"/>
        <v>100</v>
      </c>
      <c r="Q19" s="25">
        <f t="shared" si="9"/>
        <v>0.8874492252651538</v>
      </c>
      <c r="R19" s="22" cm="1">
        <f t="array" ref="R19">_xlfn.IFS(Q19&gt;0,0.02,AND(Q19&gt;-0.33,Q19&lt;0),(0.02+Q19*0.02/0.33),Q19&lt;-0.33,0)</f>
        <v>0.02</v>
      </c>
      <c r="S19" s="24">
        <f t="shared" si="2"/>
        <v>0</v>
      </c>
      <c r="T19" s="24">
        <f t="shared" si="2"/>
        <v>0</v>
      </c>
      <c r="U19" s="24">
        <f t="shared" si="3"/>
        <v>0</v>
      </c>
      <c r="V19" s="24">
        <f t="shared" si="10"/>
        <v>0</v>
      </c>
      <c r="W19" s="9"/>
      <c r="X19" s="9"/>
      <c r="Y19" s="9"/>
      <c r="Z19" s="9"/>
    </row>
    <row r="20" spans="1:26" ht="14.25" customHeight="1" x14ac:dyDescent="0.35">
      <c r="A20" s="8">
        <f t="shared" si="17"/>
        <v>13</v>
      </c>
      <c r="B20" s="23">
        <f t="shared" si="12"/>
        <v>44851</v>
      </c>
      <c r="C20" s="5">
        <f t="shared" si="13"/>
        <v>0</v>
      </c>
      <c r="D20" s="20">
        <f t="shared" si="4"/>
        <v>1.1268250301319698</v>
      </c>
      <c r="E20" s="20">
        <f t="shared" si="14"/>
        <v>2.7880840194605803</v>
      </c>
      <c r="F20" s="20">
        <f t="shared" si="5"/>
        <v>3.9149090495925503</v>
      </c>
      <c r="G20" s="24">
        <f t="shared" si="15"/>
        <v>113.80932804332893</v>
      </c>
      <c r="H20" s="20">
        <f t="shared" si="16"/>
        <v>143.17970582164855</v>
      </c>
      <c r="I20" s="4">
        <v>1</v>
      </c>
      <c r="J20" s="4">
        <v>1</v>
      </c>
      <c r="K20" s="20">
        <f t="shared" si="6"/>
        <v>1.1268250301319698</v>
      </c>
      <c r="L20" s="20">
        <f t="shared" si="7"/>
        <v>2.6486798184875511</v>
      </c>
      <c r="M20" s="20" cm="1">
        <f t="array" ref="M20">_xlfn.IFS(I20=0,D20,I20=1,D20,I20=2,0)</f>
        <v>1.1268250301319698</v>
      </c>
      <c r="N20" s="20" cm="1">
        <f t="array" ref="N20">_xlfn.IFS(J20=0,E20,J20=1,E20,J20=2,0)</f>
        <v>2.7880840194605803</v>
      </c>
      <c r="O20" s="20">
        <f t="shared" si="1"/>
        <v>13.809328043328943</v>
      </c>
      <c r="P20" s="24">
        <f t="shared" si="8"/>
        <v>99.999999999999986</v>
      </c>
      <c r="Q20" s="25">
        <f t="shared" si="9"/>
        <v>0.8786625992724294</v>
      </c>
      <c r="R20" s="22" cm="1">
        <f t="array" ref="R20">_xlfn.IFS(Q20&gt;0,0.02,AND(Q20&gt;-0.33,Q20&lt;0),(0.02+Q20*0.02/0.33),Q20&lt;-0.33,0)</f>
        <v>0.02</v>
      </c>
      <c r="S20" s="24">
        <f t="shared" si="2"/>
        <v>0</v>
      </c>
      <c r="T20" s="24">
        <f t="shared" si="2"/>
        <v>0</v>
      </c>
      <c r="U20" s="24">
        <f t="shared" si="3"/>
        <v>0</v>
      </c>
      <c r="V20" s="24">
        <f t="shared" si="10"/>
        <v>0</v>
      </c>
      <c r="W20" s="9"/>
      <c r="X20" s="9"/>
      <c r="Y20" s="9"/>
      <c r="Z20" s="9"/>
    </row>
    <row r="21" spans="1:26" ht="14.25" customHeight="1" x14ac:dyDescent="0.35">
      <c r="A21" s="8">
        <f t="shared" si="17"/>
        <v>14</v>
      </c>
      <c r="B21" s="23">
        <f t="shared" si="12"/>
        <v>44852</v>
      </c>
      <c r="C21" s="5">
        <f t="shared" si="13"/>
        <v>0</v>
      </c>
      <c r="D21" s="20">
        <f t="shared" si="4"/>
        <v>1.1380932804332893</v>
      </c>
      <c r="E21" s="20">
        <f t="shared" si="14"/>
        <v>2.8635941164329712</v>
      </c>
      <c r="F21" s="20">
        <f t="shared" si="5"/>
        <v>4.0016873968662603</v>
      </c>
      <c r="G21" s="24">
        <f t="shared" si="15"/>
        <v>114.94742132376223</v>
      </c>
      <c r="H21" s="20">
        <f t="shared" si="16"/>
        <v>147.03821351269315</v>
      </c>
      <c r="I21" s="4">
        <v>1</v>
      </c>
      <c r="J21" s="4">
        <v>1</v>
      </c>
      <c r="K21" s="20">
        <f t="shared" si="6"/>
        <v>1.1380932804332893</v>
      </c>
      <c r="L21" s="20">
        <f t="shared" si="7"/>
        <v>2.7204144106113226</v>
      </c>
      <c r="M21" s="20" cm="1">
        <f t="array" ref="M21">_xlfn.IFS(I21=0,D21,I21=1,D21,I21=2,0)</f>
        <v>1.1380932804332893</v>
      </c>
      <c r="N21" s="20" cm="1">
        <f t="array" ref="N21">_xlfn.IFS(J21=0,E21,J21=1,E21,J21=2,0)</f>
        <v>2.8635941164329712</v>
      </c>
      <c r="O21" s="20">
        <f t="shared" si="1"/>
        <v>14.947421323762232</v>
      </c>
      <c r="P21" s="24">
        <f t="shared" si="8"/>
        <v>100</v>
      </c>
      <c r="Q21" s="25">
        <f t="shared" si="9"/>
        <v>0.86996296957666275</v>
      </c>
      <c r="R21" s="22" cm="1">
        <f t="array" ref="R21">_xlfn.IFS(Q21&gt;0,0.02,AND(Q21&gt;-0.33,Q21&lt;0),(0.02+Q21*0.02/0.33),Q21&lt;-0.33,0)</f>
        <v>0.02</v>
      </c>
      <c r="S21" s="24">
        <f t="shared" si="2"/>
        <v>0</v>
      </c>
      <c r="T21" s="24">
        <f t="shared" si="2"/>
        <v>0</v>
      </c>
      <c r="U21" s="24">
        <f t="shared" si="3"/>
        <v>0</v>
      </c>
      <c r="V21" s="24">
        <f t="shared" si="10"/>
        <v>0</v>
      </c>
      <c r="W21" s="9"/>
      <c r="X21" s="9"/>
      <c r="Y21" s="9"/>
      <c r="Z21" s="9"/>
    </row>
    <row r="22" spans="1:26" ht="14.25" customHeight="1" x14ac:dyDescent="0.35">
      <c r="A22" s="8">
        <f t="shared" si="17"/>
        <v>15</v>
      </c>
      <c r="B22" s="23">
        <f t="shared" si="12"/>
        <v>44853</v>
      </c>
      <c r="C22" s="5">
        <f t="shared" si="13"/>
        <v>0</v>
      </c>
      <c r="D22" s="20">
        <f t="shared" si="4"/>
        <v>1.1494742132376223</v>
      </c>
      <c r="E22" s="20">
        <f t="shared" si="14"/>
        <v>2.940764270253863</v>
      </c>
      <c r="F22" s="20">
        <f t="shared" si="5"/>
        <v>4.0902384834914853</v>
      </c>
      <c r="G22" s="24">
        <f t="shared" si="15"/>
        <v>116.09689553699985</v>
      </c>
      <c r="H22" s="20">
        <f t="shared" si="16"/>
        <v>150.98141378267195</v>
      </c>
      <c r="I22" s="4">
        <v>1</v>
      </c>
      <c r="J22" s="4">
        <v>1</v>
      </c>
      <c r="K22" s="20">
        <f t="shared" si="6"/>
        <v>1.1494742132376223</v>
      </c>
      <c r="L22" s="20">
        <f t="shared" si="7"/>
        <v>2.7937260567411699</v>
      </c>
      <c r="M22" s="20" cm="1">
        <f t="array" ref="M22">_xlfn.IFS(I22=0,D22,I22=1,D22,I22=2,0)</f>
        <v>1.1494742132376223</v>
      </c>
      <c r="N22" s="20" cm="1">
        <f t="array" ref="N22">_xlfn.IFS(J22=0,E22,J22=1,E22,J22=2,0)</f>
        <v>2.940764270253863</v>
      </c>
      <c r="O22" s="20">
        <f t="shared" si="1"/>
        <v>16.096895536999853</v>
      </c>
      <c r="P22" s="24">
        <f t="shared" si="8"/>
        <v>100</v>
      </c>
      <c r="Q22" s="25">
        <f t="shared" si="9"/>
        <v>0.86134947482837898</v>
      </c>
      <c r="R22" s="22" cm="1">
        <f t="array" ref="R22">_xlfn.IFS(Q22&gt;0,0.02,AND(Q22&gt;-0.33,Q22&lt;0),(0.02+Q22*0.02/0.33),Q22&lt;-0.33,0)</f>
        <v>0.02</v>
      </c>
      <c r="S22" s="24">
        <f t="shared" si="2"/>
        <v>0</v>
      </c>
      <c r="T22" s="24">
        <f t="shared" si="2"/>
        <v>0</v>
      </c>
      <c r="U22" s="24">
        <f t="shared" si="3"/>
        <v>0</v>
      </c>
      <c r="V22" s="24">
        <f t="shared" si="10"/>
        <v>0</v>
      </c>
      <c r="W22" s="9"/>
      <c r="X22" s="9"/>
      <c r="Y22" s="9"/>
      <c r="Z22" s="9"/>
    </row>
    <row r="23" spans="1:26" ht="14.25" customHeight="1" x14ac:dyDescent="0.35">
      <c r="A23" s="8">
        <f t="shared" si="17"/>
        <v>16</v>
      </c>
      <c r="B23" s="23">
        <f t="shared" si="12"/>
        <v>44854</v>
      </c>
      <c r="C23" s="5">
        <f t="shared" si="13"/>
        <v>0</v>
      </c>
      <c r="D23" s="20">
        <f t="shared" si="4"/>
        <v>1.1609689553699984</v>
      </c>
      <c r="E23" s="20">
        <f t="shared" si="14"/>
        <v>3.0196282756534392</v>
      </c>
      <c r="F23" s="20">
        <f t="shared" si="5"/>
        <v>4.1805972310234374</v>
      </c>
      <c r="G23" s="24">
        <f t="shared" si="15"/>
        <v>117.25786449236985</v>
      </c>
      <c r="H23" s="20">
        <f t="shared" si="16"/>
        <v>155.01102959991272</v>
      </c>
      <c r="I23" s="4">
        <v>1</v>
      </c>
      <c r="J23" s="4">
        <v>1</v>
      </c>
      <c r="K23" s="20">
        <f t="shared" si="6"/>
        <v>1.1609689553699984</v>
      </c>
      <c r="L23" s="20">
        <f t="shared" si="7"/>
        <v>2.8686468618707672</v>
      </c>
      <c r="M23" s="20" cm="1">
        <f t="array" ref="M23">_xlfn.IFS(I23=0,D23,I23=1,D23,I23=2,0)</f>
        <v>1.1609689553699984</v>
      </c>
      <c r="N23" s="20" cm="1">
        <f t="array" ref="N23">_xlfn.IFS(J23=0,E23,J23=1,E23,J23=2,0)</f>
        <v>3.0196282756534392</v>
      </c>
      <c r="O23" s="20">
        <f t="shared" si="1"/>
        <v>17.257864492369851</v>
      </c>
      <c r="P23" s="24">
        <f t="shared" si="8"/>
        <v>100</v>
      </c>
      <c r="Q23" s="25">
        <f t="shared" si="9"/>
        <v>0.85282126220631582</v>
      </c>
      <c r="R23" s="22" cm="1">
        <f t="array" ref="R23">_xlfn.IFS(Q23&gt;0,0.02,AND(Q23&gt;-0.33,Q23&lt;0),(0.02+Q23*0.02/0.33),Q23&lt;-0.33,0)</f>
        <v>0.02</v>
      </c>
      <c r="S23" s="24">
        <f t="shared" ref="S23:T38" si="18">0.9*0.82*IF(I23=0,M23,0)</f>
        <v>0</v>
      </c>
      <c r="T23" s="24">
        <f t="shared" si="18"/>
        <v>0</v>
      </c>
      <c r="U23" s="24">
        <f t="shared" si="3"/>
        <v>0</v>
      </c>
      <c r="V23" s="24">
        <f t="shared" si="10"/>
        <v>0</v>
      </c>
      <c r="W23" s="9"/>
      <c r="X23" s="9"/>
      <c r="Y23" s="9"/>
      <c r="Z23" s="9"/>
    </row>
    <row r="24" spans="1:26" ht="14.25" customHeight="1" x14ac:dyDescent="0.35">
      <c r="A24" s="8">
        <f t="shared" si="17"/>
        <v>17</v>
      </c>
      <c r="B24" s="23">
        <f t="shared" si="12"/>
        <v>44855</v>
      </c>
      <c r="C24" s="5">
        <f t="shared" si="13"/>
        <v>0</v>
      </c>
      <c r="D24" s="20">
        <f t="shared" si="4"/>
        <v>1.1725786449236986</v>
      </c>
      <c r="E24" s="20">
        <f t="shared" si="14"/>
        <v>3.1002205919982546</v>
      </c>
      <c r="F24" s="20">
        <f t="shared" si="5"/>
        <v>4.2727992369219532</v>
      </c>
      <c r="G24" s="24">
        <f t="shared" si="15"/>
        <v>118.43044313729355</v>
      </c>
      <c r="H24" s="20">
        <f t="shared" si="16"/>
        <v>159.12881780723475</v>
      </c>
      <c r="I24" s="4">
        <v>1</v>
      </c>
      <c r="J24" s="4">
        <v>1</v>
      </c>
      <c r="K24" s="20">
        <f t="shared" si="6"/>
        <v>1.1725786449236986</v>
      </c>
      <c r="L24" s="20">
        <f t="shared" si="7"/>
        <v>2.9452095623983419</v>
      </c>
      <c r="M24" s="20" cm="1">
        <f t="array" ref="M24">_xlfn.IFS(I24=0,D24,I24=1,D24,I24=2,0)</f>
        <v>1.1725786449236986</v>
      </c>
      <c r="N24" s="20" cm="1">
        <f t="array" ref="N24">_xlfn.IFS(J24=0,E24,J24=1,E24,J24=2,0)</f>
        <v>3.1002205919982546</v>
      </c>
      <c r="O24" s="20">
        <f t="shared" si="1"/>
        <v>18.430443137293551</v>
      </c>
      <c r="P24" s="24">
        <f t="shared" si="8"/>
        <v>100</v>
      </c>
      <c r="Q24" s="25">
        <f t="shared" si="9"/>
        <v>0.84437748733298601</v>
      </c>
      <c r="R24" s="22" cm="1">
        <f t="array" ref="R24">_xlfn.IFS(Q24&gt;0,0.02,AND(Q24&gt;-0.33,Q24&lt;0),(0.02+Q24*0.02/0.33),Q24&lt;-0.33,0)</f>
        <v>0.02</v>
      </c>
      <c r="S24" s="24">
        <f t="shared" si="18"/>
        <v>0</v>
      </c>
      <c r="T24" s="24">
        <f t="shared" si="18"/>
        <v>0</v>
      </c>
      <c r="U24" s="24">
        <f t="shared" si="3"/>
        <v>0</v>
      </c>
      <c r="V24" s="24">
        <f t="shared" si="10"/>
        <v>0</v>
      </c>
      <c r="W24" s="9"/>
      <c r="X24" s="9"/>
      <c r="Y24" s="9"/>
      <c r="Z24" s="9"/>
    </row>
    <row r="25" spans="1:26" ht="14.25" customHeight="1" x14ac:dyDescent="0.35">
      <c r="A25" s="8">
        <f t="shared" si="17"/>
        <v>18</v>
      </c>
      <c r="B25" s="23">
        <f t="shared" si="12"/>
        <v>44856</v>
      </c>
      <c r="C25" s="5">
        <f t="shared" si="13"/>
        <v>0</v>
      </c>
      <c r="D25" s="20">
        <f t="shared" si="4"/>
        <v>1.1843044313729356</v>
      </c>
      <c r="E25" s="20">
        <f t="shared" si="14"/>
        <v>3.1825763561446951</v>
      </c>
      <c r="F25" s="20">
        <f t="shared" si="5"/>
        <v>4.3668807875176308</v>
      </c>
      <c r="G25" s="24">
        <f t="shared" si="15"/>
        <v>119.61474756866649</v>
      </c>
      <c r="H25" s="20">
        <f t="shared" si="16"/>
        <v>163.33656977694514</v>
      </c>
      <c r="I25" s="4">
        <v>1</v>
      </c>
      <c r="J25" s="4">
        <v>1</v>
      </c>
      <c r="K25" s="20">
        <f t="shared" si="6"/>
        <v>1.1843044313729356</v>
      </c>
      <c r="L25" s="20">
        <f t="shared" si="7"/>
        <v>3.0234475383374604</v>
      </c>
      <c r="M25" s="20" cm="1">
        <f t="array" ref="M25">_xlfn.IFS(I25=0,D25,I25=1,D25,I25=2,0)</f>
        <v>1.1843044313729356</v>
      </c>
      <c r="N25" s="20" cm="1">
        <f t="array" ref="N25">_xlfn.IFS(J25=0,E25,J25=1,E25,J25=2,0)</f>
        <v>3.1825763561446951</v>
      </c>
      <c r="O25" s="20">
        <f t="shared" si="1"/>
        <v>19.614747568666488</v>
      </c>
      <c r="P25" s="24">
        <f t="shared" si="8"/>
        <v>100</v>
      </c>
      <c r="Q25" s="25">
        <f t="shared" si="9"/>
        <v>0.83601731419107517</v>
      </c>
      <c r="R25" s="22" cm="1">
        <f t="array" ref="R25">_xlfn.IFS(Q25&gt;0,0.02,AND(Q25&gt;-0.33,Q25&lt;0),(0.02+Q25*0.02/0.33),Q25&lt;-0.33,0)</f>
        <v>0.02</v>
      </c>
      <c r="S25" s="24">
        <f t="shared" si="18"/>
        <v>0</v>
      </c>
      <c r="T25" s="24">
        <f t="shared" si="18"/>
        <v>0</v>
      </c>
      <c r="U25" s="24">
        <f t="shared" si="3"/>
        <v>0</v>
      </c>
      <c r="V25" s="24">
        <f t="shared" si="10"/>
        <v>0</v>
      </c>
      <c r="W25" s="9"/>
      <c r="X25" s="9"/>
      <c r="Y25" s="9"/>
      <c r="Z25" s="9"/>
    </row>
    <row r="26" spans="1:26" ht="14.25" customHeight="1" x14ac:dyDescent="0.35">
      <c r="A26" s="8">
        <f t="shared" si="17"/>
        <v>19</v>
      </c>
      <c r="B26" s="23">
        <f t="shared" si="12"/>
        <v>44857</v>
      </c>
      <c r="C26" s="5">
        <f t="shared" si="13"/>
        <v>0</v>
      </c>
      <c r="D26" s="20">
        <f t="shared" si="4"/>
        <v>1.1961474756866648</v>
      </c>
      <c r="E26" s="20">
        <f t="shared" si="14"/>
        <v>3.266731395538903</v>
      </c>
      <c r="F26" s="20">
        <f t="shared" si="5"/>
        <v>4.462878871225568</v>
      </c>
      <c r="G26" s="24">
        <f t="shared" si="15"/>
        <v>120.81089504435315</v>
      </c>
      <c r="H26" s="20">
        <f t="shared" si="16"/>
        <v>167.63611207839378</v>
      </c>
      <c r="I26" s="4">
        <v>1</v>
      </c>
      <c r="J26" s="4">
        <v>1</v>
      </c>
      <c r="K26" s="20">
        <f t="shared" si="6"/>
        <v>1.1961474756866648</v>
      </c>
      <c r="L26" s="20">
        <f t="shared" si="7"/>
        <v>3.1033948257619577</v>
      </c>
      <c r="M26" s="20" cm="1">
        <f t="array" ref="M26">_xlfn.IFS(I26=0,D26,I26=1,D26,I26=2,0)</f>
        <v>1.1961474756866648</v>
      </c>
      <c r="N26" s="20" cm="1">
        <f t="array" ref="N26">_xlfn.IFS(J26=0,E26,J26=1,E26,J26=2,0)</f>
        <v>3.266731395538903</v>
      </c>
      <c r="O26" s="20">
        <f t="shared" si="1"/>
        <v>20.810895044353153</v>
      </c>
      <c r="P26" s="24">
        <f t="shared" si="8"/>
        <v>100</v>
      </c>
      <c r="Q26" s="25">
        <f t="shared" si="9"/>
        <v>0.82773991504066857</v>
      </c>
      <c r="R26" s="22" cm="1">
        <f t="array" ref="R26">_xlfn.IFS(Q26&gt;0,0.02,AND(Q26&gt;-0.33,Q26&lt;0),(0.02+Q26*0.02/0.33),Q26&lt;-0.33,0)</f>
        <v>0.02</v>
      </c>
      <c r="S26" s="24">
        <f t="shared" si="18"/>
        <v>0</v>
      </c>
      <c r="T26" s="24">
        <f t="shared" si="18"/>
        <v>0</v>
      </c>
      <c r="U26" s="24">
        <f t="shared" si="3"/>
        <v>0</v>
      </c>
      <c r="V26" s="24">
        <f t="shared" si="10"/>
        <v>0</v>
      </c>
      <c r="W26" s="9"/>
      <c r="X26" s="9"/>
      <c r="Y26" s="9"/>
      <c r="Z26" s="9"/>
    </row>
    <row r="27" spans="1:26" ht="14.25" customHeight="1" x14ac:dyDescent="0.35">
      <c r="A27" s="8">
        <f t="shared" si="17"/>
        <v>20</v>
      </c>
      <c r="B27" s="23">
        <f t="shared" si="12"/>
        <v>44858</v>
      </c>
      <c r="C27" s="5">
        <f t="shared" si="13"/>
        <v>0</v>
      </c>
      <c r="D27" s="20">
        <f t="shared" si="4"/>
        <v>1.2081089504435314</v>
      </c>
      <c r="E27" s="20">
        <f t="shared" si="14"/>
        <v>3.3527222415678755</v>
      </c>
      <c r="F27" s="20">
        <f t="shared" si="5"/>
        <v>4.5608311920114071</v>
      </c>
      <c r="G27" s="24">
        <f t="shared" si="15"/>
        <v>122.01900399479668</v>
      </c>
      <c r="H27" s="20">
        <f t="shared" si="16"/>
        <v>172.02930715832682</v>
      </c>
      <c r="I27" s="4">
        <v>1</v>
      </c>
      <c r="J27" s="4">
        <v>1</v>
      </c>
      <c r="K27" s="20">
        <f t="shared" si="6"/>
        <v>1.2081089504435314</v>
      </c>
      <c r="L27" s="20">
        <f t="shared" si="7"/>
        <v>3.1850861294894814</v>
      </c>
      <c r="M27" s="20" cm="1">
        <f t="array" ref="M27">_xlfn.IFS(I27=0,D27,I27=1,D27,I27=2,0)</f>
        <v>1.2081089504435314</v>
      </c>
      <c r="N27" s="20" cm="1">
        <f t="array" ref="N27">_xlfn.IFS(J27=0,E27,J27=1,E27,J27=2,0)</f>
        <v>3.3527222415678755</v>
      </c>
      <c r="O27" s="20">
        <f t="shared" si="1"/>
        <v>22.019003994796684</v>
      </c>
      <c r="P27" s="24">
        <f t="shared" si="8"/>
        <v>100</v>
      </c>
      <c r="Q27" s="25">
        <f t="shared" si="9"/>
        <v>0.81954447033729561</v>
      </c>
      <c r="R27" s="22" cm="1">
        <f t="array" ref="R27">_xlfn.IFS(Q27&gt;0,0.02,AND(Q27&gt;-0.33,Q27&lt;0),(0.02+Q27*0.02/0.33),Q27&lt;-0.33,0)</f>
        <v>0.02</v>
      </c>
      <c r="S27" s="24">
        <f t="shared" si="18"/>
        <v>0</v>
      </c>
      <c r="T27" s="24">
        <f t="shared" si="18"/>
        <v>0</v>
      </c>
      <c r="U27" s="24">
        <f t="shared" si="3"/>
        <v>0</v>
      </c>
      <c r="V27" s="24">
        <f t="shared" si="10"/>
        <v>0</v>
      </c>
      <c r="W27" s="9"/>
      <c r="X27" s="9"/>
      <c r="Y27" s="9"/>
      <c r="Z27" s="9"/>
    </row>
    <row r="28" spans="1:26" ht="14.25" customHeight="1" x14ac:dyDescent="0.35">
      <c r="A28" s="8">
        <f t="shared" si="17"/>
        <v>21</v>
      </c>
      <c r="B28" s="23">
        <f t="shared" si="12"/>
        <v>44859</v>
      </c>
      <c r="C28" s="5">
        <f t="shared" si="13"/>
        <v>0</v>
      </c>
      <c r="D28" s="20">
        <f t="shared" si="4"/>
        <v>1.2201900399479668</v>
      </c>
      <c r="E28" s="20">
        <f t="shared" si="14"/>
        <v>3.4405861431665365</v>
      </c>
      <c r="F28" s="20">
        <f t="shared" si="5"/>
        <v>4.6607761831145034</v>
      </c>
      <c r="G28" s="24">
        <f t="shared" si="15"/>
        <v>123.23919403474464</v>
      </c>
      <c r="H28" s="20">
        <f t="shared" si="16"/>
        <v>176.51805403428298</v>
      </c>
      <c r="I28" s="4">
        <v>1</v>
      </c>
      <c r="J28" s="4">
        <v>1</v>
      </c>
      <c r="K28" s="20">
        <f t="shared" si="6"/>
        <v>1.2201900399479668</v>
      </c>
      <c r="L28" s="20">
        <f t="shared" si="7"/>
        <v>3.2685568360082096</v>
      </c>
      <c r="M28" s="20" cm="1">
        <f t="array" ref="M28">_xlfn.IFS(I28=0,D28,I28=1,D28,I28=2,0)</f>
        <v>1.2201900399479668</v>
      </c>
      <c r="N28" s="20" cm="1">
        <f t="array" ref="N28">_xlfn.IFS(J28=0,E28,J28=1,E28,J28=2,0)</f>
        <v>3.4405861431665365</v>
      </c>
      <c r="O28" s="20">
        <f t="shared" si="1"/>
        <v>23.239194034744649</v>
      </c>
      <c r="P28" s="24">
        <f t="shared" si="8"/>
        <v>100</v>
      </c>
      <c r="Q28" s="25">
        <f t="shared" si="9"/>
        <v>0.81143016865078776</v>
      </c>
      <c r="R28" s="22" cm="1">
        <f t="array" ref="R28">_xlfn.IFS(Q28&gt;0,0.02,AND(Q28&gt;-0.33,Q28&lt;0),(0.02+Q28*0.02/0.33),Q28&lt;-0.33,0)</f>
        <v>0.02</v>
      </c>
      <c r="S28" s="24">
        <f t="shared" si="18"/>
        <v>0</v>
      </c>
      <c r="T28" s="24">
        <f t="shared" si="18"/>
        <v>0</v>
      </c>
      <c r="U28" s="24">
        <f t="shared" si="3"/>
        <v>0</v>
      </c>
      <c r="V28" s="24">
        <f t="shared" si="10"/>
        <v>0</v>
      </c>
      <c r="W28" s="9"/>
      <c r="X28" s="9"/>
      <c r="Y28" s="9"/>
      <c r="Z28" s="9"/>
    </row>
    <row r="29" spans="1:26" ht="14.25" customHeight="1" x14ac:dyDescent="0.35">
      <c r="A29" s="8">
        <f t="shared" si="17"/>
        <v>22</v>
      </c>
      <c r="B29" s="23">
        <f t="shared" si="12"/>
        <v>44860</v>
      </c>
      <c r="C29" s="5">
        <f t="shared" si="13"/>
        <v>0</v>
      </c>
      <c r="D29" s="20">
        <f t="shared" si="4"/>
        <v>1.2323919403474464</v>
      </c>
      <c r="E29" s="20">
        <f t="shared" si="14"/>
        <v>3.5303610806856596</v>
      </c>
      <c r="F29" s="20">
        <f t="shared" si="5"/>
        <v>4.7627530210331059</v>
      </c>
      <c r="G29" s="24">
        <f t="shared" si="15"/>
        <v>124.47158597509208</v>
      </c>
      <c r="H29" s="20">
        <f t="shared" si="16"/>
        <v>181.10428900128181</v>
      </c>
      <c r="I29" s="4">
        <v>1</v>
      </c>
      <c r="J29" s="4">
        <v>1</v>
      </c>
      <c r="K29" s="20">
        <f t="shared" si="6"/>
        <v>1.2323919403474464</v>
      </c>
      <c r="L29" s="20">
        <f t="shared" si="7"/>
        <v>3.3538430266513766</v>
      </c>
      <c r="M29" s="20" cm="1">
        <f t="array" ref="M29">_xlfn.IFS(I29=0,D29,I29=1,D29,I29=2,0)</f>
        <v>1.2323919403474464</v>
      </c>
      <c r="N29" s="20" cm="1">
        <f t="array" ref="N29">_xlfn.IFS(J29=0,E29,J29=1,E29,J29=2,0)</f>
        <v>3.5303610806856596</v>
      </c>
      <c r="O29" s="20">
        <f t="shared" si="1"/>
        <v>24.471585975092097</v>
      </c>
      <c r="P29" s="24">
        <f t="shared" si="8"/>
        <v>99.999999999999986</v>
      </c>
      <c r="Q29" s="25">
        <f t="shared" si="9"/>
        <v>0.80339620658493827</v>
      </c>
      <c r="R29" s="22" cm="1">
        <f t="array" ref="R29">_xlfn.IFS(Q29&gt;0,0.02,AND(Q29&gt;-0.33,Q29&lt;0),(0.02+Q29*0.02/0.33),Q29&lt;-0.33,0)</f>
        <v>0.02</v>
      </c>
      <c r="S29" s="24">
        <f t="shared" si="18"/>
        <v>0</v>
      </c>
      <c r="T29" s="24">
        <f t="shared" si="18"/>
        <v>0</v>
      </c>
      <c r="U29" s="24">
        <f t="shared" si="3"/>
        <v>0</v>
      </c>
      <c r="V29" s="24">
        <f t="shared" si="10"/>
        <v>0</v>
      </c>
      <c r="W29" s="9"/>
      <c r="X29" s="9"/>
      <c r="Y29" s="9"/>
      <c r="Z29" s="9"/>
    </row>
    <row r="30" spans="1:26" ht="14.25" customHeight="1" x14ac:dyDescent="0.35">
      <c r="A30" s="8">
        <f t="shared" si="17"/>
        <v>23</v>
      </c>
      <c r="B30" s="23">
        <f t="shared" si="12"/>
        <v>44861</v>
      </c>
      <c r="C30" s="5">
        <f t="shared" si="13"/>
        <v>0</v>
      </c>
      <c r="D30" s="20">
        <f t="shared" si="4"/>
        <v>1.2447158597509209</v>
      </c>
      <c r="E30" s="20">
        <f t="shared" si="14"/>
        <v>3.6220857800256363</v>
      </c>
      <c r="F30" s="20">
        <f t="shared" si="5"/>
        <v>4.8668016397765577</v>
      </c>
      <c r="G30" s="24">
        <f t="shared" si="15"/>
        <v>125.71630183484301</v>
      </c>
      <c r="H30" s="20">
        <f t="shared" si="16"/>
        <v>185.7899863520571</v>
      </c>
      <c r="I30" s="4">
        <v>1</v>
      </c>
      <c r="J30" s="4">
        <v>1</v>
      </c>
      <c r="K30" s="20">
        <f t="shared" si="6"/>
        <v>1.2447158597509209</v>
      </c>
      <c r="L30" s="20">
        <f t="shared" si="7"/>
        <v>3.4409814910243544</v>
      </c>
      <c r="M30" s="20" cm="1">
        <f t="array" ref="M30">_xlfn.IFS(I30=0,D30,I30=1,D30,I30=2,0)</f>
        <v>1.2447158597509209</v>
      </c>
      <c r="N30" s="20" cm="1">
        <f t="array" ref="N30">_xlfn.IFS(J30=0,E30,J30=1,E30,J30=2,0)</f>
        <v>3.6220857800256363</v>
      </c>
      <c r="O30" s="20">
        <f t="shared" si="1"/>
        <v>25.716301834843019</v>
      </c>
      <c r="P30" s="24">
        <f t="shared" si="8"/>
        <v>99.999999999999986</v>
      </c>
      <c r="Q30" s="25">
        <f t="shared" si="9"/>
        <v>0.79544178869795867</v>
      </c>
      <c r="R30" s="22" cm="1">
        <f t="array" ref="R30">_xlfn.IFS(Q30&gt;0,0.02,AND(Q30&gt;-0.33,Q30&lt;0),(0.02+Q30*0.02/0.33),Q30&lt;-0.33,0)</f>
        <v>0.02</v>
      </c>
      <c r="S30" s="24">
        <f t="shared" si="18"/>
        <v>0</v>
      </c>
      <c r="T30" s="24">
        <f t="shared" si="18"/>
        <v>0</v>
      </c>
      <c r="U30" s="24">
        <f t="shared" si="3"/>
        <v>0</v>
      </c>
      <c r="V30" s="24">
        <f t="shared" si="10"/>
        <v>0</v>
      </c>
      <c r="W30" s="9"/>
      <c r="X30" s="9"/>
      <c r="Y30" s="9"/>
      <c r="Z30" s="9"/>
    </row>
    <row r="31" spans="1:26" ht="14.25" customHeight="1" x14ac:dyDescent="0.35">
      <c r="A31" s="8">
        <f t="shared" si="17"/>
        <v>24</v>
      </c>
      <c r="B31" s="23">
        <f t="shared" si="12"/>
        <v>44862</v>
      </c>
      <c r="C31" s="5">
        <f t="shared" si="13"/>
        <v>0</v>
      </c>
      <c r="D31" s="20">
        <f t="shared" si="4"/>
        <v>1.2571630183484301</v>
      </c>
      <c r="E31" s="20">
        <f t="shared" si="14"/>
        <v>3.715799727041142</v>
      </c>
      <c r="F31" s="20">
        <f t="shared" si="5"/>
        <v>4.9729627453895722</v>
      </c>
      <c r="G31" s="24">
        <f t="shared" si="15"/>
        <v>126.97346485319144</v>
      </c>
      <c r="H31" s="20">
        <f t="shared" si="16"/>
        <v>190.5771591110946</v>
      </c>
      <c r="I31" s="4">
        <v>1</v>
      </c>
      <c r="J31" s="4">
        <v>1</v>
      </c>
      <c r="K31" s="20">
        <f t="shared" si="6"/>
        <v>1.2571630183484301</v>
      </c>
      <c r="L31" s="20">
        <f t="shared" si="7"/>
        <v>3.5300097406890849</v>
      </c>
      <c r="M31" s="20" cm="1">
        <f t="array" ref="M31">_xlfn.IFS(I31=0,D31,I31=1,D31,I31=2,0)</f>
        <v>1.2571630183484301</v>
      </c>
      <c r="N31" s="20" cm="1">
        <f t="array" ref="N31">_xlfn.IFS(J31=0,E31,J31=1,E31,J31=2,0)</f>
        <v>3.715799727041142</v>
      </c>
      <c r="O31" s="20">
        <f t="shared" si="1"/>
        <v>26.973464853191448</v>
      </c>
      <c r="P31" s="24">
        <f t="shared" si="8"/>
        <v>100</v>
      </c>
      <c r="Q31" s="25">
        <f t="shared" si="9"/>
        <v>0.78756612742372156</v>
      </c>
      <c r="R31" s="22" cm="1">
        <f t="array" ref="R31">_xlfn.IFS(Q31&gt;0,0.02,AND(Q31&gt;-0.33,Q31&lt;0),(0.02+Q31*0.02/0.33),Q31&lt;-0.33,0)</f>
        <v>0.02</v>
      </c>
      <c r="S31" s="24">
        <f t="shared" si="18"/>
        <v>0</v>
      </c>
      <c r="T31" s="24">
        <f t="shared" si="18"/>
        <v>0</v>
      </c>
      <c r="U31" s="24">
        <f t="shared" si="3"/>
        <v>0</v>
      </c>
      <c r="V31" s="24">
        <f t="shared" si="10"/>
        <v>0</v>
      </c>
      <c r="W31" s="9"/>
      <c r="X31" s="9"/>
      <c r="Y31" s="9"/>
      <c r="Z31" s="9"/>
    </row>
    <row r="32" spans="1:26" ht="14.25" customHeight="1" x14ac:dyDescent="0.35">
      <c r="A32" s="8">
        <f t="shared" si="17"/>
        <v>25</v>
      </c>
      <c r="B32" s="23">
        <f t="shared" si="12"/>
        <v>44863</v>
      </c>
      <c r="C32" s="5">
        <f t="shared" si="13"/>
        <v>0</v>
      </c>
      <c r="D32" s="20">
        <f t="shared" si="4"/>
        <v>1.2697346485319145</v>
      </c>
      <c r="E32" s="20">
        <f t="shared" si="14"/>
        <v>3.8115431822218921</v>
      </c>
      <c r="F32" s="20">
        <f t="shared" si="5"/>
        <v>5.0812778307538071</v>
      </c>
      <c r="G32" s="24">
        <f t="shared" si="15"/>
        <v>128.24319950172335</v>
      </c>
      <c r="H32" s="20">
        <f t="shared" si="16"/>
        <v>195.46785978273732</v>
      </c>
      <c r="I32" s="4">
        <v>1</v>
      </c>
      <c r="J32" s="4">
        <v>1</v>
      </c>
      <c r="K32" s="20">
        <f t="shared" si="6"/>
        <v>1.2697346485319145</v>
      </c>
      <c r="L32" s="20">
        <f t="shared" si="7"/>
        <v>3.6209660231107974</v>
      </c>
      <c r="M32" s="20" cm="1">
        <f t="array" ref="M32">_xlfn.IFS(I32=0,D32,I32=1,D32,I32=2,0)</f>
        <v>1.2697346485319145</v>
      </c>
      <c r="N32" s="20" cm="1">
        <f t="array" ref="N32">_xlfn.IFS(J32=0,E32,J32=1,E32,J32=2,0)</f>
        <v>3.8115431822218921</v>
      </c>
      <c r="O32" s="20">
        <f t="shared" si="1"/>
        <v>28.243199501723364</v>
      </c>
      <c r="P32" s="24">
        <f t="shared" si="8"/>
        <v>99.999999999999986</v>
      </c>
      <c r="Q32" s="25">
        <f t="shared" si="9"/>
        <v>0.77976844299378356</v>
      </c>
      <c r="R32" s="22" cm="1">
        <f t="array" ref="R32">_xlfn.IFS(Q32&gt;0,0.02,AND(Q32&gt;-0.33,Q32&lt;0),(0.02+Q32*0.02/0.33),Q32&lt;-0.33,0)</f>
        <v>0.02</v>
      </c>
      <c r="S32" s="24">
        <f t="shared" si="18"/>
        <v>0</v>
      </c>
      <c r="T32" s="24">
        <f t="shared" si="18"/>
        <v>0</v>
      </c>
      <c r="U32" s="24">
        <f t="shared" si="3"/>
        <v>0</v>
      </c>
      <c r="V32" s="24">
        <f t="shared" si="10"/>
        <v>0</v>
      </c>
      <c r="W32" s="9"/>
      <c r="X32" s="9"/>
      <c r="Y32" s="9"/>
      <c r="Z32" s="9"/>
    </row>
    <row r="33" spans="1:26" ht="14.25" customHeight="1" x14ac:dyDescent="0.35">
      <c r="A33" s="8">
        <f t="shared" si="17"/>
        <v>26</v>
      </c>
      <c r="B33" s="23">
        <f t="shared" si="12"/>
        <v>44864</v>
      </c>
      <c r="C33" s="5">
        <f t="shared" si="13"/>
        <v>0</v>
      </c>
      <c r="D33" s="20">
        <f t="shared" si="4"/>
        <v>1.2824319950172336</v>
      </c>
      <c r="E33" s="20">
        <f t="shared" si="14"/>
        <v>3.9093571956547466</v>
      </c>
      <c r="F33" s="20">
        <f t="shared" si="5"/>
        <v>5.1917891906719804</v>
      </c>
      <c r="G33" s="24">
        <f t="shared" si="15"/>
        <v>129.52563149674057</v>
      </c>
      <c r="H33" s="20">
        <f t="shared" si="16"/>
        <v>200.46418111362655</v>
      </c>
      <c r="I33" s="4">
        <v>1</v>
      </c>
      <c r="J33" s="4">
        <v>1</v>
      </c>
      <c r="K33" s="20">
        <f t="shared" si="6"/>
        <v>1.2824319950172336</v>
      </c>
      <c r="L33" s="20">
        <f t="shared" si="7"/>
        <v>3.7138893358720093</v>
      </c>
      <c r="M33" s="20" cm="1">
        <f t="array" ref="M33">_xlfn.IFS(I33=0,D33,I33=1,D33,I33=2,0)</f>
        <v>1.2824319950172336</v>
      </c>
      <c r="N33" s="20" cm="1">
        <f t="array" ref="N33">_xlfn.IFS(J33=0,E33,J33=1,E33,J33=2,0)</f>
        <v>3.9093571956547466</v>
      </c>
      <c r="O33" s="20">
        <f t="shared" si="1"/>
        <v>29.525631496740598</v>
      </c>
      <c r="P33" s="24">
        <f t="shared" si="8"/>
        <v>99.999999999999972</v>
      </c>
      <c r="Q33" s="25">
        <f t="shared" si="9"/>
        <v>0.77204796336018178</v>
      </c>
      <c r="R33" s="22" cm="1">
        <f t="array" ref="R33">_xlfn.IFS(Q33&gt;0,0.02,AND(Q33&gt;-0.33,Q33&lt;0),(0.02+Q33*0.02/0.33),Q33&lt;-0.33,0)</f>
        <v>0.02</v>
      </c>
      <c r="S33" s="24">
        <f t="shared" si="18"/>
        <v>0</v>
      </c>
      <c r="T33" s="24">
        <f t="shared" si="18"/>
        <v>0</v>
      </c>
      <c r="U33" s="24">
        <f t="shared" si="3"/>
        <v>0</v>
      </c>
      <c r="V33" s="24">
        <f t="shared" si="10"/>
        <v>0</v>
      </c>
      <c r="W33" s="9"/>
      <c r="X33" s="9"/>
      <c r="Y33" s="9"/>
      <c r="Z33" s="9"/>
    </row>
    <row r="34" spans="1:26" ht="14.25" customHeight="1" x14ac:dyDescent="0.35">
      <c r="A34" s="8">
        <f t="shared" si="17"/>
        <v>27</v>
      </c>
      <c r="B34" s="23">
        <f t="shared" si="12"/>
        <v>44865</v>
      </c>
      <c r="C34" s="5">
        <f t="shared" si="13"/>
        <v>0</v>
      </c>
      <c r="D34" s="20">
        <f t="shared" si="4"/>
        <v>1.2952563149674057</v>
      </c>
      <c r="E34" s="20">
        <f t="shared" si="14"/>
        <v>4.0092836222725312</v>
      </c>
      <c r="F34" s="20">
        <f t="shared" si="5"/>
        <v>5.3045399372399373</v>
      </c>
      <c r="G34" s="24">
        <f t="shared" si="15"/>
        <v>130.82088781170799</v>
      </c>
      <c r="H34" s="20">
        <f t="shared" si="16"/>
        <v>205.56825686975287</v>
      </c>
      <c r="I34" s="4">
        <v>1</v>
      </c>
      <c r="J34" s="4">
        <v>1</v>
      </c>
      <c r="K34" s="20">
        <f t="shared" si="6"/>
        <v>1.2952563149674057</v>
      </c>
      <c r="L34" s="20">
        <f t="shared" si="7"/>
        <v>3.8088194411589043</v>
      </c>
      <c r="M34" s="20" cm="1">
        <f t="array" ref="M34">_xlfn.IFS(I34=0,D34,I34=1,D34,I34=2,0)</f>
        <v>1.2952563149674057</v>
      </c>
      <c r="N34" s="20" cm="1">
        <f t="array" ref="N34">_xlfn.IFS(J34=0,E34,J34=1,E34,J34=2,0)</f>
        <v>4.0092836222725312</v>
      </c>
      <c r="O34" s="20">
        <f t="shared" si="1"/>
        <v>30.820887811708008</v>
      </c>
      <c r="P34" s="24">
        <f t="shared" si="8"/>
        <v>99.999999999999986</v>
      </c>
      <c r="Q34" s="25">
        <f t="shared" si="9"/>
        <v>0.76440392411899194</v>
      </c>
      <c r="R34" s="22" cm="1">
        <f t="array" ref="R34">_xlfn.IFS(Q34&gt;0,0.02,AND(Q34&gt;-0.33,Q34&lt;0),(0.02+Q34*0.02/0.33),Q34&lt;-0.33,0)</f>
        <v>0.02</v>
      </c>
      <c r="S34" s="24">
        <f t="shared" si="18"/>
        <v>0</v>
      </c>
      <c r="T34" s="24">
        <f t="shared" si="18"/>
        <v>0</v>
      </c>
      <c r="U34" s="24">
        <f t="shared" si="3"/>
        <v>0</v>
      </c>
      <c r="V34" s="24">
        <f t="shared" si="10"/>
        <v>0</v>
      </c>
      <c r="W34" s="9"/>
      <c r="X34" s="9"/>
      <c r="Y34" s="9"/>
      <c r="Z34" s="9"/>
    </row>
    <row r="35" spans="1:26" ht="14.25" customHeight="1" x14ac:dyDescent="0.35">
      <c r="A35" s="8">
        <f t="shared" si="17"/>
        <v>28</v>
      </c>
      <c r="B35" s="23">
        <f t="shared" si="12"/>
        <v>44866</v>
      </c>
      <c r="C35" s="5">
        <f t="shared" si="13"/>
        <v>0</v>
      </c>
      <c r="D35" s="20">
        <f t="shared" si="4"/>
        <v>1.30820887811708</v>
      </c>
      <c r="E35" s="20">
        <f t="shared" si="14"/>
        <v>4.1113651373950573</v>
      </c>
      <c r="F35" s="20">
        <f t="shared" si="5"/>
        <v>5.4195740155121372</v>
      </c>
      <c r="G35" s="24">
        <f t="shared" si="15"/>
        <v>132.12909668982508</v>
      </c>
      <c r="H35" s="20">
        <f t="shared" si="16"/>
        <v>210.78226262839527</v>
      </c>
      <c r="I35" s="4">
        <v>1</v>
      </c>
      <c r="J35" s="4">
        <v>1</v>
      </c>
      <c r="K35" s="20">
        <f t="shared" si="6"/>
        <v>1.30820887811708</v>
      </c>
      <c r="L35" s="20">
        <f t="shared" si="7"/>
        <v>3.9057968805253043</v>
      </c>
      <c r="M35" s="20" cm="1">
        <f t="array" ref="M35">_xlfn.IFS(I35=0,D35,I35=1,D35,I35=2,0)</f>
        <v>1.30820887811708</v>
      </c>
      <c r="N35" s="20" cm="1">
        <f t="array" ref="N35">_xlfn.IFS(J35=0,E35,J35=1,E35,J35=2,0)</f>
        <v>4.1113651373950573</v>
      </c>
      <c r="O35" s="20">
        <f t="shared" si="1"/>
        <v>32.12909668982509</v>
      </c>
      <c r="P35" s="24">
        <f t="shared" si="8"/>
        <v>99.999999999999986</v>
      </c>
      <c r="Q35" s="25">
        <f t="shared" si="9"/>
        <v>0.75683556843464539</v>
      </c>
      <c r="R35" s="22" cm="1">
        <f t="array" ref="R35">_xlfn.IFS(Q35&gt;0,0.02,AND(Q35&gt;-0.33,Q35&lt;0),(0.02+Q35*0.02/0.33),Q35&lt;-0.33,0)</f>
        <v>0.02</v>
      </c>
      <c r="S35" s="24">
        <f t="shared" si="18"/>
        <v>0</v>
      </c>
      <c r="T35" s="24">
        <f t="shared" si="18"/>
        <v>0</v>
      </c>
      <c r="U35" s="24">
        <f t="shared" si="3"/>
        <v>0</v>
      </c>
      <c r="V35" s="24">
        <f t="shared" si="10"/>
        <v>0</v>
      </c>
      <c r="W35" s="9"/>
      <c r="X35" s="9"/>
      <c r="Y35" s="9"/>
      <c r="Z35" s="9"/>
    </row>
    <row r="36" spans="1:26" ht="14.25" customHeight="1" x14ac:dyDescent="0.35">
      <c r="A36" s="8">
        <f t="shared" si="17"/>
        <v>29</v>
      </c>
      <c r="B36" s="23">
        <f t="shared" si="12"/>
        <v>44867</v>
      </c>
      <c r="C36" s="5">
        <f t="shared" si="13"/>
        <v>0</v>
      </c>
      <c r="D36" s="20">
        <f t="shared" si="4"/>
        <v>1.3212909668982509</v>
      </c>
      <c r="E36" s="20">
        <f t="shared" si="14"/>
        <v>4.2156452525679056</v>
      </c>
      <c r="F36" s="20">
        <f t="shared" si="5"/>
        <v>5.5369362194661562</v>
      </c>
      <c r="G36" s="24">
        <f t="shared" si="15"/>
        <v>133.45038765672334</v>
      </c>
      <c r="H36" s="20">
        <f t="shared" si="16"/>
        <v>216.10841658523304</v>
      </c>
      <c r="I36" s="4">
        <v>1</v>
      </c>
      <c r="J36" s="4">
        <v>1</v>
      </c>
      <c r="K36" s="20">
        <f t="shared" si="6"/>
        <v>1.3212909668982509</v>
      </c>
      <c r="L36" s="20">
        <f t="shared" si="7"/>
        <v>4.0048629899395101</v>
      </c>
      <c r="M36" s="20" cm="1">
        <f t="array" ref="M36">_xlfn.IFS(I36=0,D36,I36=1,D36,I36=2,0)</f>
        <v>1.3212909668982509</v>
      </c>
      <c r="N36" s="20" cm="1">
        <f t="array" ref="N36">_xlfn.IFS(J36=0,E36,J36=1,E36,J36=2,0)</f>
        <v>4.2156452525679056</v>
      </c>
      <c r="O36" s="20">
        <f t="shared" si="1"/>
        <v>33.450387656723343</v>
      </c>
      <c r="P36" s="24">
        <f t="shared" si="8"/>
        <v>100</v>
      </c>
      <c r="Q36" s="25">
        <f t="shared" si="9"/>
        <v>0.74934214696499546</v>
      </c>
      <c r="R36" s="22" cm="1">
        <f t="array" ref="R36">_xlfn.IFS(Q36&gt;0,0.02,AND(Q36&gt;-0.33,Q36&lt;0),(0.02+Q36*0.02/0.33),Q36&lt;-0.33,0)</f>
        <v>0.02</v>
      </c>
      <c r="S36" s="24">
        <f t="shared" si="18"/>
        <v>0</v>
      </c>
      <c r="T36" s="24">
        <f t="shared" si="18"/>
        <v>0</v>
      </c>
      <c r="U36" s="24">
        <f t="shared" si="3"/>
        <v>0</v>
      </c>
      <c r="V36" s="24">
        <f t="shared" si="10"/>
        <v>0</v>
      </c>
      <c r="W36" s="9"/>
      <c r="X36" s="9"/>
      <c r="Y36" s="9"/>
      <c r="Z36" s="9"/>
    </row>
    <row r="37" spans="1:26" ht="14.25" customHeight="1" x14ac:dyDescent="0.35">
      <c r="A37" s="8">
        <f t="shared" si="17"/>
        <v>30</v>
      </c>
      <c r="B37" s="23">
        <f t="shared" si="12"/>
        <v>44868</v>
      </c>
      <c r="C37" s="5">
        <f t="shared" si="13"/>
        <v>0</v>
      </c>
      <c r="D37" s="20">
        <f t="shared" si="4"/>
        <v>1.3345038765672335</v>
      </c>
      <c r="E37" s="20">
        <f t="shared" si="14"/>
        <v>4.3221683317046606</v>
      </c>
      <c r="F37" s="20">
        <f t="shared" si="5"/>
        <v>5.6566722082718943</v>
      </c>
      <c r="G37" s="24">
        <f t="shared" si="15"/>
        <v>134.78489153329056</v>
      </c>
      <c r="H37" s="20">
        <f t="shared" si="16"/>
        <v>221.5489803769197</v>
      </c>
      <c r="I37" s="4">
        <v>1</v>
      </c>
      <c r="J37" s="4">
        <v>1</v>
      </c>
      <c r="K37" s="20">
        <f t="shared" si="6"/>
        <v>1.3345038765672335</v>
      </c>
      <c r="L37" s="20">
        <f t="shared" si="7"/>
        <v>4.1060599151194275</v>
      </c>
      <c r="M37" s="20" cm="1">
        <f t="array" ref="M37">_xlfn.IFS(I37=0,D37,I37=1,D37,I37=2,0)</f>
        <v>1.3345038765672335</v>
      </c>
      <c r="N37" s="20" cm="1">
        <f t="array" ref="N37">_xlfn.IFS(J37=0,E37,J37=1,E37,J37=2,0)</f>
        <v>4.3221683317046606</v>
      </c>
      <c r="O37" s="20">
        <f t="shared" si="1"/>
        <v>34.784891533290576</v>
      </c>
      <c r="P37" s="24">
        <f t="shared" si="8"/>
        <v>99.999999999999986</v>
      </c>
      <c r="Q37" s="25">
        <f t="shared" si="9"/>
        <v>0.74192291778712416</v>
      </c>
      <c r="R37" s="22" cm="1">
        <f t="array" ref="R37">_xlfn.IFS(Q37&gt;0,0.02,AND(Q37&gt;-0.33,Q37&lt;0),(0.02+Q37*0.02/0.33),Q37&lt;-0.33,0)</f>
        <v>0.02</v>
      </c>
      <c r="S37" s="24">
        <f t="shared" si="18"/>
        <v>0</v>
      </c>
      <c r="T37" s="24">
        <f t="shared" si="18"/>
        <v>0</v>
      </c>
      <c r="U37" s="24">
        <f t="shared" si="3"/>
        <v>0</v>
      </c>
      <c r="V37" s="24">
        <f t="shared" si="10"/>
        <v>0</v>
      </c>
      <c r="W37" s="9"/>
      <c r="X37" s="9"/>
      <c r="Y37" s="9"/>
      <c r="Z37" s="9"/>
    </row>
    <row r="38" spans="1:26" ht="14.25" customHeight="1" x14ac:dyDescent="0.35">
      <c r="A38" s="8">
        <f t="shared" si="17"/>
        <v>31</v>
      </c>
      <c r="B38" s="23">
        <f t="shared" si="12"/>
        <v>44869</v>
      </c>
      <c r="C38" s="5">
        <f t="shared" si="13"/>
        <v>0</v>
      </c>
      <c r="D38" s="20">
        <f t="shared" si="4"/>
        <v>1.3478489153329056</v>
      </c>
      <c r="E38" s="20">
        <f t="shared" si="14"/>
        <v>4.4309796075383945</v>
      </c>
      <c r="F38" s="20">
        <f t="shared" si="5"/>
        <v>5.7788285228712999</v>
      </c>
      <c r="G38" s="24">
        <f t="shared" si="15"/>
        <v>136.13274044862348</v>
      </c>
      <c r="H38" s="20">
        <f t="shared" si="16"/>
        <v>227.1062599194141</v>
      </c>
      <c r="I38" s="4">
        <v>1</v>
      </c>
      <c r="J38" s="4">
        <v>1</v>
      </c>
      <c r="K38" s="20">
        <f t="shared" si="6"/>
        <v>1.3478489153329056</v>
      </c>
      <c r="L38" s="20">
        <f t="shared" si="7"/>
        <v>4.209430627161475</v>
      </c>
      <c r="M38" s="20" cm="1">
        <f t="array" ref="M38">_xlfn.IFS(I38=0,D38,I38=1,D38,I38=2,0)</f>
        <v>1.3478489153329056</v>
      </c>
      <c r="N38" s="20" cm="1">
        <f t="array" ref="N38">_xlfn.IFS(J38=0,E38,J38=1,E38,J38=2,0)</f>
        <v>4.4309796075383945</v>
      </c>
      <c r="O38" s="20">
        <f t="shared" si="1"/>
        <v>36.13274044862348</v>
      </c>
      <c r="P38" s="24">
        <f t="shared" si="8"/>
        <v>100</v>
      </c>
      <c r="Q38" s="25">
        <f t="shared" si="9"/>
        <v>0.73457714632388538</v>
      </c>
      <c r="R38" s="22" cm="1">
        <f t="array" ref="R38">_xlfn.IFS(Q38&gt;0,0.02,AND(Q38&gt;-0.33,Q38&lt;0),(0.02+Q38*0.02/0.33),Q38&lt;-0.33,0)</f>
        <v>0.02</v>
      </c>
      <c r="S38" s="24">
        <f t="shared" si="18"/>
        <v>0</v>
      </c>
      <c r="T38" s="24">
        <f t="shared" si="18"/>
        <v>0</v>
      </c>
      <c r="U38" s="24">
        <f t="shared" si="3"/>
        <v>0</v>
      </c>
      <c r="V38" s="24">
        <f t="shared" si="10"/>
        <v>0</v>
      </c>
      <c r="W38" s="9"/>
      <c r="X38" s="9"/>
      <c r="Y38" s="9"/>
      <c r="Z38" s="9"/>
    </row>
    <row r="39" spans="1:26" ht="14.25" customHeight="1" x14ac:dyDescent="0.35">
      <c r="A39" s="8">
        <f t="shared" si="17"/>
        <v>32</v>
      </c>
      <c r="B39" s="23">
        <f t="shared" si="12"/>
        <v>44870</v>
      </c>
      <c r="C39" s="5">
        <f t="shared" si="13"/>
        <v>0</v>
      </c>
      <c r="D39" s="20">
        <f t="shared" si="4"/>
        <v>1.3613274044862349</v>
      </c>
      <c r="E39" s="20">
        <f t="shared" si="14"/>
        <v>4.5421251983882822</v>
      </c>
      <c r="F39" s="20">
        <f t="shared" si="5"/>
        <v>5.9034526028745171</v>
      </c>
      <c r="G39" s="24">
        <f t="shared" si="15"/>
        <v>137.49406785310973</v>
      </c>
      <c r="H39" s="20">
        <f t="shared" si="16"/>
        <v>232.78260626236923</v>
      </c>
      <c r="I39" s="4">
        <v>1</v>
      </c>
      <c r="J39" s="4">
        <v>1</v>
      </c>
      <c r="K39" s="20">
        <f t="shared" si="6"/>
        <v>1.3613274044862349</v>
      </c>
      <c r="L39" s="20">
        <f t="shared" si="7"/>
        <v>4.3150189384688682</v>
      </c>
      <c r="M39" s="20" cm="1">
        <f t="array" ref="M39">_xlfn.IFS(I39=0,D39,I39=1,D39,I39=2,0)</f>
        <v>1.3613274044862349</v>
      </c>
      <c r="N39" s="20" cm="1">
        <f t="array" ref="N39">_xlfn.IFS(J39=0,E39,J39=1,E39,J39=2,0)</f>
        <v>4.5421251983882822</v>
      </c>
      <c r="O39" s="20">
        <f t="shared" si="1"/>
        <v>37.494067853109712</v>
      </c>
      <c r="P39" s="24">
        <f t="shared" si="8"/>
        <v>100.00000000000001</v>
      </c>
      <c r="Q39" s="25">
        <f t="shared" si="9"/>
        <v>0.72730410527117373</v>
      </c>
      <c r="R39" s="22" cm="1">
        <f t="array" ref="R39">_xlfn.IFS(Q39&gt;0,0.02,AND(Q39&gt;-0.33,Q39&lt;0),(0.02+Q39*0.02/0.33),Q39&lt;-0.33,0)</f>
        <v>0.02</v>
      </c>
      <c r="S39" s="24">
        <f t="shared" ref="S39:T54" si="19">0.9*0.82*IF(I39=0,M39,0)</f>
        <v>0</v>
      </c>
      <c r="T39" s="24">
        <f t="shared" si="19"/>
        <v>0</v>
      </c>
      <c r="U39" s="24">
        <f t="shared" si="3"/>
        <v>0</v>
      </c>
      <c r="V39" s="24">
        <f t="shared" si="10"/>
        <v>0</v>
      </c>
      <c r="W39" s="9"/>
      <c r="X39" s="9"/>
      <c r="Y39" s="9"/>
      <c r="Z39" s="9"/>
    </row>
    <row r="40" spans="1:26" ht="14.25" customHeight="1" x14ac:dyDescent="0.35">
      <c r="A40" s="8">
        <f t="shared" si="17"/>
        <v>33</v>
      </c>
      <c r="B40" s="23">
        <f t="shared" si="12"/>
        <v>44871</v>
      </c>
      <c r="C40" s="5">
        <f t="shared" si="13"/>
        <v>0</v>
      </c>
      <c r="D40" s="20">
        <f t="shared" si="4"/>
        <v>1.3749406785310974</v>
      </c>
      <c r="E40" s="20">
        <f t="shared" si="14"/>
        <v>4.6556521252473848</v>
      </c>
      <c r="F40" s="20">
        <f t="shared" si="5"/>
        <v>6.0305928037784824</v>
      </c>
      <c r="G40" s="24">
        <f t="shared" si="15"/>
        <v>138.86900853164082</v>
      </c>
      <c r="H40" s="20">
        <f t="shared" si="16"/>
        <v>238.58041645988533</v>
      </c>
      <c r="I40" s="4">
        <v>1</v>
      </c>
      <c r="J40" s="4">
        <v>1</v>
      </c>
      <c r="K40" s="20">
        <f t="shared" si="6"/>
        <v>1.3749406785310974</v>
      </c>
      <c r="L40" s="20">
        <f t="shared" si="7"/>
        <v>4.4228695189850153</v>
      </c>
      <c r="M40" s="20" cm="1">
        <f t="array" ref="M40">_xlfn.IFS(I40=0,D40,I40=1,D40,I40=2,0)</f>
        <v>1.3749406785310974</v>
      </c>
      <c r="N40" s="20" cm="1">
        <f t="array" ref="N40">_xlfn.IFS(J40=0,E40,J40=1,E40,J40=2,0)</f>
        <v>4.6556521252473848</v>
      </c>
      <c r="O40" s="20">
        <f t="shared" si="1"/>
        <v>38.869008531640809</v>
      </c>
      <c r="P40" s="24">
        <f t="shared" si="8"/>
        <v>100</v>
      </c>
      <c r="Q40" s="25">
        <f t="shared" si="9"/>
        <v>0.72010307452591449</v>
      </c>
      <c r="R40" s="22" cm="1">
        <f t="array" ref="R40">_xlfn.IFS(Q40&gt;0,0.02,AND(Q40&gt;-0.33,Q40&lt;0),(0.02+Q40*0.02/0.33),Q40&lt;-0.33,0)</f>
        <v>0.02</v>
      </c>
      <c r="S40" s="24">
        <f t="shared" si="19"/>
        <v>0</v>
      </c>
      <c r="T40" s="24">
        <f t="shared" si="19"/>
        <v>0</v>
      </c>
      <c r="U40" s="24">
        <f t="shared" si="3"/>
        <v>0</v>
      </c>
      <c r="V40" s="24">
        <f t="shared" si="10"/>
        <v>0</v>
      </c>
      <c r="W40" s="9"/>
      <c r="X40" s="9"/>
      <c r="Y40" s="9"/>
      <c r="Z40" s="9"/>
    </row>
    <row r="41" spans="1:26" ht="14.25" customHeight="1" x14ac:dyDescent="0.35">
      <c r="A41" s="8">
        <f t="shared" si="17"/>
        <v>34</v>
      </c>
      <c r="B41" s="23">
        <f t="shared" si="12"/>
        <v>44872</v>
      </c>
      <c r="C41" s="5">
        <f t="shared" si="13"/>
        <v>0</v>
      </c>
      <c r="D41" s="20">
        <f t="shared" si="4"/>
        <v>1.3886900853164081</v>
      </c>
      <c r="E41" s="20">
        <f t="shared" si="14"/>
        <v>4.7716083291977069</v>
      </c>
      <c r="F41" s="20">
        <f t="shared" si="5"/>
        <v>6.1602984145141146</v>
      </c>
      <c r="G41" s="24">
        <f t="shared" si="15"/>
        <v>140.25769861695721</v>
      </c>
      <c r="H41" s="20">
        <f t="shared" si="16"/>
        <v>244.50213445793955</v>
      </c>
      <c r="I41" s="4">
        <v>1</v>
      </c>
      <c r="J41" s="4">
        <v>1</v>
      </c>
      <c r="K41" s="20">
        <f t="shared" si="6"/>
        <v>1.3886900853164081</v>
      </c>
      <c r="L41" s="20">
        <f t="shared" si="7"/>
        <v>4.533027912737821</v>
      </c>
      <c r="M41" s="20" cm="1">
        <f t="array" ref="M41">_xlfn.IFS(I41=0,D41,I41=1,D41,I41=2,0)</f>
        <v>1.3886900853164081</v>
      </c>
      <c r="N41" s="20" cm="1">
        <f t="array" ref="N41">_xlfn.IFS(J41=0,E41,J41=1,E41,J41=2,0)</f>
        <v>4.7716083291977069</v>
      </c>
      <c r="O41" s="20">
        <f t="shared" si="1"/>
        <v>40.257698616957214</v>
      </c>
      <c r="P41" s="24">
        <f t="shared" si="8"/>
        <v>100</v>
      </c>
      <c r="Q41" s="25">
        <f t="shared" si="9"/>
        <v>0.71297334111476685</v>
      </c>
      <c r="R41" s="22" cm="1">
        <f t="array" ref="R41">_xlfn.IFS(Q41&gt;0,0.02,AND(Q41&gt;-0.33,Q41&lt;0),(0.02+Q41*0.02/0.33),Q41&lt;-0.33,0)</f>
        <v>0.02</v>
      </c>
      <c r="S41" s="24">
        <f t="shared" si="19"/>
        <v>0</v>
      </c>
      <c r="T41" s="24">
        <f t="shared" si="19"/>
        <v>0</v>
      </c>
      <c r="U41" s="24">
        <f t="shared" si="3"/>
        <v>0</v>
      </c>
      <c r="V41" s="24">
        <f t="shared" si="10"/>
        <v>0</v>
      </c>
      <c r="W41" s="9"/>
      <c r="X41" s="9"/>
      <c r="Y41" s="9"/>
      <c r="Z41" s="9"/>
    </row>
    <row r="42" spans="1:26" ht="14.25" customHeight="1" x14ac:dyDescent="0.35">
      <c r="A42" s="8">
        <f t="shared" si="17"/>
        <v>35</v>
      </c>
      <c r="B42" s="23">
        <f t="shared" si="12"/>
        <v>44873</v>
      </c>
      <c r="C42" s="5">
        <f t="shared" si="13"/>
        <v>0</v>
      </c>
      <c r="D42" s="20">
        <f t="shared" si="4"/>
        <v>1.4025769861695723</v>
      </c>
      <c r="E42" s="20">
        <f t="shared" si="14"/>
        <v>4.8900426891587907</v>
      </c>
      <c r="F42" s="20">
        <f t="shared" si="5"/>
        <v>6.2926196753283632</v>
      </c>
      <c r="G42" s="24">
        <f t="shared" si="15"/>
        <v>141.66027560312679</v>
      </c>
      <c r="H42" s="20">
        <f t="shared" si="16"/>
        <v>250.55025199880998</v>
      </c>
      <c r="I42" s="4">
        <v>1</v>
      </c>
      <c r="J42" s="4">
        <v>1</v>
      </c>
      <c r="K42" s="20">
        <f t="shared" si="6"/>
        <v>1.4025769861695723</v>
      </c>
      <c r="L42" s="20">
        <f t="shared" si="7"/>
        <v>4.645540554700851</v>
      </c>
      <c r="M42" s="20" cm="1">
        <f t="array" ref="M42">_xlfn.IFS(I42=0,D42,I42=1,D42,I42=2,0)</f>
        <v>1.4025769861695723</v>
      </c>
      <c r="N42" s="20" cm="1">
        <f t="array" ref="N42">_xlfn.IFS(J42=0,E42,J42=1,E42,J42=2,0)</f>
        <v>4.8900426891587907</v>
      </c>
      <c r="O42" s="20">
        <f t="shared" si="1"/>
        <v>41.660275603126784</v>
      </c>
      <c r="P42" s="24">
        <f t="shared" si="8"/>
        <v>100</v>
      </c>
      <c r="Q42" s="25">
        <f t="shared" si="9"/>
        <v>0.70591419912353148</v>
      </c>
      <c r="R42" s="22" cm="1">
        <f t="array" ref="R42">_xlfn.IFS(Q42&gt;0,0.02,AND(Q42&gt;-0.33,Q42&lt;0),(0.02+Q42*0.02/0.33),Q42&lt;-0.33,0)</f>
        <v>0.02</v>
      </c>
      <c r="S42" s="24">
        <f t="shared" si="19"/>
        <v>0</v>
      </c>
      <c r="T42" s="24">
        <f t="shared" si="19"/>
        <v>0</v>
      </c>
      <c r="U42" s="24">
        <f t="shared" si="3"/>
        <v>0</v>
      </c>
      <c r="V42" s="24">
        <f t="shared" si="10"/>
        <v>0</v>
      </c>
      <c r="W42" s="9"/>
      <c r="X42" s="9"/>
      <c r="Y42" s="9"/>
      <c r="Z42" s="9"/>
    </row>
    <row r="43" spans="1:26" ht="14.25" customHeight="1" x14ac:dyDescent="0.35">
      <c r="A43" s="8">
        <f t="shared" si="17"/>
        <v>36</v>
      </c>
      <c r="B43" s="23">
        <f t="shared" si="12"/>
        <v>44874</v>
      </c>
      <c r="C43" s="5">
        <f t="shared" si="13"/>
        <v>0</v>
      </c>
      <c r="D43" s="20">
        <f t="shared" si="4"/>
        <v>1.416602756031268</v>
      </c>
      <c r="E43" s="20">
        <f t="shared" si="14"/>
        <v>5.0110050399762001</v>
      </c>
      <c r="F43" s="20">
        <f t="shared" si="5"/>
        <v>6.427607796007468</v>
      </c>
      <c r="G43" s="24">
        <f t="shared" si="15"/>
        <v>143.07687835915806</v>
      </c>
      <c r="H43" s="20">
        <f t="shared" si="16"/>
        <v>256.72730954281866</v>
      </c>
      <c r="I43" s="4">
        <v>1</v>
      </c>
      <c r="J43" s="4">
        <v>1</v>
      </c>
      <c r="K43" s="20">
        <f t="shared" si="6"/>
        <v>1.416602756031268</v>
      </c>
      <c r="L43" s="20">
        <f t="shared" si="7"/>
        <v>4.7604547879773902</v>
      </c>
      <c r="M43" s="20" cm="1">
        <f t="array" ref="M43">_xlfn.IFS(I43=0,D43,I43=1,D43,I43=2,0)</f>
        <v>1.416602756031268</v>
      </c>
      <c r="N43" s="20" cm="1">
        <f t="array" ref="N43">_xlfn.IFS(J43=0,E43,J43=1,E43,J43=2,0)</f>
        <v>5.0110050399762001</v>
      </c>
      <c r="O43" s="20">
        <f t="shared" si="1"/>
        <v>43.076878359158052</v>
      </c>
      <c r="P43" s="24">
        <f t="shared" si="8"/>
        <v>100</v>
      </c>
      <c r="Q43" s="25">
        <f t="shared" si="9"/>
        <v>0.69892494962725893</v>
      </c>
      <c r="R43" s="22" cm="1">
        <f t="array" ref="R43">_xlfn.IFS(Q43&gt;0,0.02,AND(Q43&gt;-0.33,Q43&lt;0),(0.02+Q43*0.02/0.33),Q43&lt;-0.33,0)</f>
        <v>0.02</v>
      </c>
      <c r="S43" s="24">
        <f t="shared" si="19"/>
        <v>0</v>
      </c>
      <c r="T43" s="24">
        <f t="shared" si="19"/>
        <v>0</v>
      </c>
      <c r="U43" s="24">
        <f t="shared" si="3"/>
        <v>0</v>
      </c>
      <c r="V43" s="24">
        <f t="shared" si="10"/>
        <v>0</v>
      </c>
      <c r="W43" s="9"/>
      <c r="X43" s="9"/>
      <c r="Y43" s="9"/>
      <c r="Z43" s="9"/>
    </row>
    <row r="44" spans="1:26" ht="14.25" customHeight="1" x14ac:dyDescent="0.35">
      <c r="A44" s="8">
        <f t="shared" si="17"/>
        <v>37</v>
      </c>
      <c r="B44" s="23">
        <f t="shared" si="12"/>
        <v>44875</v>
      </c>
      <c r="C44" s="5">
        <f t="shared" si="13"/>
        <v>0</v>
      </c>
      <c r="D44" s="20">
        <f t="shared" si="4"/>
        <v>1.4307687835915806</v>
      </c>
      <c r="E44" s="20">
        <f t="shared" si="14"/>
        <v>5.1345461908563736</v>
      </c>
      <c r="F44" s="20">
        <f t="shared" si="5"/>
        <v>6.5653149744479542</v>
      </c>
      <c r="G44" s="24">
        <f t="shared" si="15"/>
        <v>144.50764714274965</v>
      </c>
      <c r="H44" s="20">
        <f t="shared" si="16"/>
        <v>263.03589720772379</v>
      </c>
      <c r="I44" s="4">
        <v>1</v>
      </c>
      <c r="J44" s="4">
        <v>1</v>
      </c>
      <c r="K44" s="20">
        <f t="shared" si="6"/>
        <v>1.4307687835915806</v>
      </c>
      <c r="L44" s="20">
        <f t="shared" si="7"/>
        <v>4.877818881313555</v>
      </c>
      <c r="M44" s="20" cm="1">
        <f t="array" ref="M44">_xlfn.IFS(I44=0,D44,I44=1,D44,I44=2,0)</f>
        <v>1.4307687835915806</v>
      </c>
      <c r="N44" s="20" cm="1">
        <f t="array" ref="N44">_xlfn.IFS(J44=0,E44,J44=1,E44,J44=2,0)</f>
        <v>5.1345461908563736</v>
      </c>
      <c r="O44" s="20">
        <f t="shared" si="1"/>
        <v>44.507647142749633</v>
      </c>
      <c r="P44" s="24">
        <f t="shared" si="8"/>
        <v>100.00000000000001</v>
      </c>
      <c r="Q44" s="25">
        <f t="shared" si="9"/>
        <v>0.69200490062104847</v>
      </c>
      <c r="R44" s="22" cm="1">
        <f t="array" ref="R44">_xlfn.IFS(Q44&gt;0,0.02,AND(Q44&gt;-0.33,Q44&lt;0),(0.02+Q44*0.02/0.33),Q44&lt;-0.33,0)</f>
        <v>0.02</v>
      </c>
      <c r="S44" s="24">
        <f t="shared" si="19"/>
        <v>0</v>
      </c>
      <c r="T44" s="24">
        <f t="shared" si="19"/>
        <v>0</v>
      </c>
      <c r="U44" s="24">
        <f t="shared" si="3"/>
        <v>0</v>
      </c>
      <c r="V44" s="24">
        <f t="shared" si="10"/>
        <v>0</v>
      </c>
      <c r="W44" s="9"/>
      <c r="X44" s="9"/>
      <c r="Y44" s="9"/>
      <c r="Z44" s="9"/>
    </row>
    <row r="45" spans="1:26" ht="14.25" customHeight="1" x14ac:dyDescent="0.35">
      <c r="A45" s="8">
        <f t="shared" si="17"/>
        <v>38</v>
      </c>
      <c r="B45" s="23">
        <f t="shared" si="12"/>
        <v>44876</v>
      </c>
      <c r="C45" s="5">
        <f t="shared" si="13"/>
        <v>0</v>
      </c>
      <c r="D45" s="20">
        <f t="shared" si="4"/>
        <v>1.4450764714274964</v>
      </c>
      <c r="E45" s="20">
        <f t="shared" si="14"/>
        <v>5.260717944154476</v>
      </c>
      <c r="F45" s="20">
        <f t="shared" si="5"/>
        <v>6.7057944155819724</v>
      </c>
      <c r="G45" s="24">
        <f t="shared" si="15"/>
        <v>145.95272361417713</v>
      </c>
      <c r="H45" s="20">
        <f t="shared" si="16"/>
        <v>269.47865572609805</v>
      </c>
      <c r="I45" s="4">
        <v>1</v>
      </c>
      <c r="J45" s="4">
        <v>1</v>
      </c>
      <c r="K45" s="20">
        <f t="shared" si="6"/>
        <v>1.4450764714274964</v>
      </c>
      <c r="L45" s="20">
        <f t="shared" si="7"/>
        <v>4.9976820469467516</v>
      </c>
      <c r="M45" s="20" cm="1">
        <f t="array" ref="M45">_xlfn.IFS(I45=0,D45,I45=1,D45,I45=2,0)</f>
        <v>1.4450764714274964</v>
      </c>
      <c r="N45" s="20" cm="1">
        <f t="array" ref="N45">_xlfn.IFS(J45=0,E45,J45=1,E45,J45=2,0)</f>
        <v>5.260717944154476</v>
      </c>
      <c r="O45" s="20">
        <f t="shared" si="1"/>
        <v>45.952723614177131</v>
      </c>
      <c r="P45" s="24">
        <f t="shared" si="8"/>
        <v>100</v>
      </c>
      <c r="Q45" s="25">
        <f t="shared" si="9"/>
        <v>0.68515336695153317</v>
      </c>
      <c r="R45" s="22" cm="1">
        <f t="array" ref="R45">_xlfn.IFS(Q45&gt;0,0.02,AND(Q45&gt;-0.33,Q45&lt;0),(0.02+Q45*0.02/0.33),Q45&lt;-0.33,0)</f>
        <v>0.02</v>
      </c>
      <c r="S45" s="24">
        <f t="shared" si="19"/>
        <v>0</v>
      </c>
      <c r="T45" s="24">
        <f t="shared" si="19"/>
        <v>0</v>
      </c>
      <c r="U45" s="24">
        <f t="shared" si="3"/>
        <v>0</v>
      </c>
      <c r="V45" s="24">
        <f t="shared" si="10"/>
        <v>0</v>
      </c>
      <c r="W45" s="9"/>
      <c r="X45" s="9"/>
      <c r="Y45" s="9"/>
      <c r="Z45" s="9"/>
    </row>
    <row r="46" spans="1:26" ht="14.25" customHeight="1" x14ac:dyDescent="0.35">
      <c r="A46" s="8">
        <f t="shared" si="17"/>
        <v>39</v>
      </c>
      <c r="B46" s="23">
        <f t="shared" si="12"/>
        <v>44877</v>
      </c>
      <c r="C46" s="5">
        <f t="shared" si="13"/>
        <v>0</v>
      </c>
      <c r="D46" s="20">
        <f t="shared" si="4"/>
        <v>1.4595272361417713</v>
      </c>
      <c r="E46" s="20">
        <f t="shared" si="14"/>
        <v>5.3895731145219612</v>
      </c>
      <c r="F46" s="20">
        <f t="shared" si="5"/>
        <v>6.8491003506637327</v>
      </c>
      <c r="G46" s="24">
        <f t="shared" si="15"/>
        <v>147.41225085031891</v>
      </c>
      <c r="H46" s="20">
        <f t="shared" si="16"/>
        <v>276.05827742103565</v>
      </c>
      <c r="I46" s="4">
        <v>1</v>
      </c>
      <c r="J46" s="4">
        <v>1</v>
      </c>
      <c r="K46" s="20">
        <f t="shared" si="6"/>
        <v>1.4595272361417713</v>
      </c>
      <c r="L46" s="20">
        <f t="shared" si="7"/>
        <v>5.1200944587958626</v>
      </c>
      <c r="M46" s="20" cm="1">
        <f t="array" ref="M46">_xlfn.IFS(I46=0,D46,I46=1,D46,I46=2,0)</f>
        <v>1.4595272361417713</v>
      </c>
      <c r="N46" s="20" cm="1">
        <f t="array" ref="N46">_xlfn.IFS(J46=0,E46,J46=1,E46,J46=2,0)</f>
        <v>5.3895731145219612</v>
      </c>
      <c r="O46" s="20">
        <f t="shared" si="1"/>
        <v>47.412250850318905</v>
      </c>
      <c r="P46" s="24">
        <f t="shared" si="8"/>
        <v>100</v>
      </c>
      <c r="Q46" s="25">
        <f t="shared" si="9"/>
        <v>0.67836967024904271</v>
      </c>
      <c r="R46" s="22" cm="1">
        <f t="array" ref="R46">_xlfn.IFS(Q46&gt;0,0.02,AND(Q46&gt;-0.33,Q46&lt;0),(0.02+Q46*0.02/0.33),Q46&lt;-0.33,0)</f>
        <v>0.02</v>
      </c>
      <c r="S46" s="24">
        <f t="shared" si="19"/>
        <v>0</v>
      </c>
      <c r="T46" s="24">
        <f t="shared" si="19"/>
        <v>0</v>
      </c>
      <c r="U46" s="24">
        <f t="shared" si="3"/>
        <v>0</v>
      </c>
      <c r="V46" s="24">
        <f t="shared" si="10"/>
        <v>0</v>
      </c>
      <c r="W46" s="9"/>
      <c r="X46" s="9"/>
      <c r="Y46" s="9"/>
      <c r="Z46" s="9"/>
    </row>
    <row r="47" spans="1:26" ht="14.25" customHeight="1" x14ac:dyDescent="0.35">
      <c r="A47" s="8">
        <f t="shared" si="17"/>
        <v>40</v>
      </c>
      <c r="B47" s="23">
        <f t="shared" si="12"/>
        <v>44878</v>
      </c>
      <c r="C47" s="5">
        <f t="shared" si="13"/>
        <v>0</v>
      </c>
      <c r="D47" s="20">
        <f t="shared" si="4"/>
        <v>1.474122508503189</v>
      </c>
      <c r="E47" s="20">
        <f t="shared" si="14"/>
        <v>5.5211655484207132</v>
      </c>
      <c r="F47" s="20">
        <f t="shared" si="5"/>
        <v>6.9952880569239024</v>
      </c>
      <c r="G47" s="24">
        <f t="shared" si="15"/>
        <v>148.88637335882211</v>
      </c>
      <c r="H47" s="20">
        <f t="shared" si="16"/>
        <v>282.77750720053848</v>
      </c>
      <c r="I47" s="4">
        <v>1</v>
      </c>
      <c r="J47" s="4">
        <v>1</v>
      </c>
      <c r="K47" s="20">
        <f t="shared" si="6"/>
        <v>1.474122508503189</v>
      </c>
      <c r="L47" s="20">
        <f t="shared" si="7"/>
        <v>5.2451072709996769</v>
      </c>
      <c r="M47" s="20" cm="1">
        <f t="array" ref="M47">_xlfn.IFS(I47=0,D47,I47=1,D47,I47=2,0)</f>
        <v>1.474122508503189</v>
      </c>
      <c r="N47" s="20" cm="1">
        <f t="array" ref="N47">_xlfn.IFS(J47=0,E47,J47=1,E47,J47=2,0)</f>
        <v>5.5211655484207132</v>
      </c>
      <c r="O47" s="20">
        <f t="shared" si="1"/>
        <v>48.886373358822091</v>
      </c>
      <c r="P47" s="24">
        <f t="shared" si="8"/>
        <v>100.00000000000003</v>
      </c>
      <c r="Q47" s="25">
        <f t="shared" si="9"/>
        <v>0.67165313886043843</v>
      </c>
      <c r="R47" s="22" cm="1">
        <f t="array" ref="R47">_xlfn.IFS(Q47&gt;0,0.02,AND(Q47&gt;-0.33,Q47&lt;0),(0.02+Q47*0.02/0.33),Q47&lt;-0.33,0)</f>
        <v>0.02</v>
      </c>
      <c r="S47" s="24">
        <f t="shared" si="19"/>
        <v>0</v>
      </c>
      <c r="T47" s="24">
        <f t="shared" si="19"/>
        <v>0</v>
      </c>
      <c r="U47" s="24">
        <f t="shared" si="3"/>
        <v>0</v>
      </c>
      <c r="V47" s="24">
        <f t="shared" si="10"/>
        <v>0</v>
      </c>
      <c r="W47" s="9"/>
      <c r="X47" s="9"/>
      <c r="Y47" s="9"/>
      <c r="Z47" s="9"/>
    </row>
    <row r="48" spans="1:26" ht="14.25" customHeight="1" x14ac:dyDescent="0.35">
      <c r="A48" s="8">
        <f t="shared" si="17"/>
        <v>41</v>
      </c>
      <c r="B48" s="23">
        <f t="shared" si="12"/>
        <v>44879</v>
      </c>
      <c r="C48" s="5">
        <f t="shared" si="13"/>
        <v>0</v>
      </c>
      <c r="D48" s="20">
        <f t="shared" si="4"/>
        <v>1.4888637335882211</v>
      </c>
      <c r="E48" s="20">
        <f t="shared" si="14"/>
        <v>5.6555501440107694</v>
      </c>
      <c r="F48" s="20">
        <f t="shared" si="5"/>
        <v>7.1444138775989909</v>
      </c>
      <c r="G48" s="24">
        <f t="shared" si="15"/>
        <v>150.37523709241034</v>
      </c>
      <c r="H48" s="20">
        <f t="shared" si="16"/>
        <v>289.63914357093694</v>
      </c>
      <c r="I48" s="4">
        <v>1</v>
      </c>
      <c r="J48" s="4">
        <v>1</v>
      </c>
      <c r="K48" s="20">
        <f t="shared" si="6"/>
        <v>1.4888637335882211</v>
      </c>
      <c r="L48" s="20">
        <f t="shared" si="7"/>
        <v>5.3727726368102307</v>
      </c>
      <c r="M48" s="20" cm="1">
        <f t="array" ref="M48">_xlfn.IFS(I48=0,D48,I48=1,D48,I48=2,0)</f>
        <v>1.4888637335882211</v>
      </c>
      <c r="N48" s="20" cm="1">
        <f t="array" ref="N48">_xlfn.IFS(J48=0,E48,J48=1,E48,J48=2,0)</f>
        <v>5.6555501440107694</v>
      </c>
      <c r="O48" s="20">
        <f t="shared" si="1"/>
        <v>50.375237092410309</v>
      </c>
      <c r="P48" s="24">
        <f t="shared" si="8"/>
        <v>100.00000000000003</v>
      </c>
      <c r="Q48" s="25">
        <f t="shared" si="9"/>
        <v>0.66500310778261229</v>
      </c>
      <c r="R48" s="22" cm="1">
        <f t="array" ref="R48">_xlfn.IFS(Q48&gt;0,0.02,AND(Q48&gt;-0.33,Q48&lt;0),(0.02+Q48*0.02/0.33),Q48&lt;-0.33,0)</f>
        <v>0.02</v>
      </c>
      <c r="S48" s="24">
        <f t="shared" si="19"/>
        <v>0</v>
      </c>
      <c r="T48" s="24">
        <f t="shared" si="19"/>
        <v>0</v>
      </c>
      <c r="U48" s="24">
        <f t="shared" si="3"/>
        <v>0</v>
      </c>
      <c r="V48" s="24">
        <f t="shared" si="10"/>
        <v>0</v>
      </c>
      <c r="W48" s="9"/>
      <c r="X48" s="9"/>
      <c r="Y48" s="9"/>
      <c r="Z48" s="9"/>
    </row>
    <row r="49" spans="1:26" ht="14.25" customHeight="1" x14ac:dyDescent="0.35">
      <c r="A49" s="8">
        <f t="shared" si="17"/>
        <v>42</v>
      </c>
      <c r="B49" s="23">
        <f t="shared" si="12"/>
        <v>44880</v>
      </c>
      <c r="C49" s="5">
        <f t="shared" si="13"/>
        <v>0</v>
      </c>
      <c r="D49" s="20">
        <f t="shared" si="4"/>
        <v>1.5037523709241034</v>
      </c>
      <c r="E49" s="20">
        <f t="shared" si="14"/>
        <v>5.7927828714187388</v>
      </c>
      <c r="F49" s="20">
        <f t="shared" si="5"/>
        <v>7.2965352423428422</v>
      </c>
      <c r="G49" s="24">
        <f t="shared" si="15"/>
        <v>151.87898946333445</v>
      </c>
      <c r="H49" s="20">
        <f t="shared" si="16"/>
        <v>296.64603966970884</v>
      </c>
      <c r="I49" s="4">
        <v>1</v>
      </c>
      <c r="J49" s="4">
        <v>1</v>
      </c>
      <c r="K49" s="20">
        <f t="shared" si="6"/>
        <v>1.5037523709241034</v>
      </c>
      <c r="L49" s="20">
        <f t="shared" si="7"/>
        <v>5.5031437278478013</v>
      </c>
      <c r="M49" s="20" cm="1">
        <f t="array" ref="M49">_xlfn.IFS(I49=0,D49,I49=1,D49,I49=2,0)</f>
        <v>1.5037523709241034</v>
      </c>
      <c r="N49" s="20" cm="1">
        <f t="array" ref="N49">_xlfn.IFS(J49=0,E49,J49=1,E49,J49=2,0)</f>
        <v>5.7927828714187388</v>
      </c>
      <c r="O49" s="20">
        <f t="shared" si="1"/>
        <v>51.878989463334413</v>
      </c>
      <c r="P49" s="24">
        <f t="shared" si="8"/>
        <v>100.00000000000003</v>
      </c>
      <c r="Q49" s="25">
        <f t="shared" si="9"/>
        <v>0.65841891859664581</v>
      </c>
      <c r="R49" s="22" cm="1">
        <f t="array" ref="R49">_xlfn.IFS(Q49&gt;0,0.02,AND(Q49&gt;-0.33,Q49&lt;0),(0.02+Q49*0.02/0.33),Q49&lt;-0.33,0)</f>
        <v>0.02</v>
      </c>
      <c r="S49" s="24">
        <f t="shared" si="19"/>
        <v>0</v>
      </c>
      <c r="T49" s="24">
        <f t="shared" si="19"/>
        <v>0</v>
      </c>
      <c r="U49" s="24">
        <f t="shared" si="3"/>
        <v>0</v>
      </c>
      <c r="V49" s="24">
        <f t="shared" si="10"/>
        <v>0</v>
      </c>
      <c r="W49" s="9"/>
      <c r="X49" s="9"/>
      <c r="Y49" s="9"/>
      <c r="Z49" s="9"/>
    </row>
    <row r="50" spans="1:26" ht="14.25" customHeight="1" x14ac:dyDescent="0.35">
      <c r="A50" s="8">
        <f t="shared" si="17"/>
        <v>43</v>
      </c>
      <c r="B50" s="23">
        <f t="shared" si="12"/>
        <v>44881</v>
      </c>
      <c r="C50" s="5">
        <f t="shared" si="13"/>
        <v>0</v>
      </c>
      <c r="D50" s="20">
        <f t="shared" si="4"/>
        <v>1.5187898946333445</v>
      </c>
      <c r="E50" s="20">
        <f t="shared" si="14"/>
        <v>5.9329207933941772</v>
      </c>
      <c r="F50" s="20">
        <f t="shared" si="5"/>
        <v>7.4517106880275215</v>
      </c>
      <c r="G50" s="24">
        <f t="shared" si="15"/>
        <v>153.39777935796781</v>
      </c>
      <c r="H50" s="20">
        <f t="shared" si="16"/>
        <v>303.80110431806668</v>
      </c>
      <c r="I50" s="4">
        <v>1</v>
      </c>
      <c r="J50" s="4">
        <v>1</v>
      </c>
      <c r="K50" s="20">
        <f t="shared" si="6"/>
        <v>1.5187898946333445</v>
      </c>
      <c r="L50" s="20">
        <f t="shared" si="7"/>
        <v>5.636274753724468</v>
      </c>
      <c r="M50" s="20" cm="1">
        <f t="array" ref="M50">_xlfn.IFS(I50=0,D50,I50=1,D50,I50=2,0)</f>
        <v>1.5187898946333445</v>
      </c>
      <c r="N50" s="20" cm="1">
        <f t="array" ref="N50">_xlfn.IFS(J50=0,E50,J50=1,E50,J50=2,0)</f>
        <v>5.9329207933941772</v>
      </c>
      <c r="O50" s="20">
        <f t="shared" si="1"/>
        <v>53.397779357967757</v>
      </c>
      <c r="P50" s="24">
        <f t="shared" si="8"/>
        <v>100.00000000000006</v>
      </c>
      <c r="Q50" s="25">
        <f t="shared" si="9"/>
        <v>0.65189991940261971</v>
      </c>
      <c r="R50" s="22" cm="1">
        <f t="array" ref="R50">_xlfn.IFS(Q50&gt;0,0.02,AND(Q50&gt;-0.33,Q50&lt;0),(0.02+Q50*0.02/0.33),Q50&lt;-0.33,0)</f>
        <v>0.02</v>
      </c>
      <c r="S50" s="24">
        <f t="shared" si="19"/>
        <v>0</v>
      </c>
      <c r="T50" s="24">
        <f t="shared" si="19"/>
        <v>0</v>
      </c>
      <c r="U50" s="24">
        <f t="shared" si="3"/>
        <v>0</v>
      </c>
      <c r="V50" s="24">
        <f t="shared" si="10"/>
        <v>0</v>
      </c>
      <c r="W50" s="9"/>
      <c r="X50" s="9"/>
      <c r="Y50" s="9"/>
      <c r="Z50" s="9"/>
    </row>
    <row r="51" spans="1:26" ht="14.25" customHeight="1" x14ac:dyDescent="0.35">
      <c r="A51" s="8">
        <f t="shared" si="17"/>
        <v>44</v>
      </c>
      <c r="B51" s="23">
        <f t="shared" si="12"/>
        <v>44882</v>
      </c>
      <c r="C51" s="5">
        <f t="shared" si="13"/>
        <v>0</v>
      </c>
      <c r="D51" s="20">
        <f t="shared" si="4"/>
        <v>1.5339777935796781</v>
      </c>
      <c r="E51" s="20">
        <f t="shared" si="14"/>
        <v>6.0760220863613341</v>
      </c>
      <c r="F51" s="20">
        <f t="shared" si="5"/>
        <v>7.6099998799410127</v>
      </c>
      <c r="G51" s="24">
        <f t="shared" si="15"/>
        <v>154.93175715154749</v>
      </c>
      <c r="H51" s="20">
        <f t="shared" si="16"/>
        <v>311.10730309368961</v>
      </c>
      <c r="I51" s="4">
        <v>1</v>
      </c>
      <c r="J51" s="4">
        <v>1</v>
      </c>
      <c r="K51" s="20">
        <f t="shared" si="6"/>
        <v>1.5339777935796781</v>
      </c>
      <c r="L51" s="20">
        <f t="shared" si="7"/>
        <v>5.7722209820432671</v>
      </c>
      <c r="M51" s="20" cm="1">
        <f t="array" ref="M51">_xlfn.IFS(I51=0,D51,I51=1,D51,I51=2,0)</f>
        <v>1.5339777935796781</v>
      </c>
      <c r="N51" s="20" cm="1">
        <f t="array" ref="N51">_xlfn.IFS(J51=0,E51,J51=1,E51,J51=2,0)</f>
        <v>6.0760220863613341</v>
      </c>
      <c r="O51" s="20">
        <f t="shared" si="1"/>
        <v>54.931757151547437</v>
      </c>
      <c r="P51" s="24">
        <f t="shared" si="8"/>
        <v>100.00000000000006</v>
      </c>
      <c r="Q51" s="25">
        <f t="shared" si="9"/>
        <v>0.64544546475506903</v>
      </c>
      <c r="R51" s="22" cm="1">
        <f t="array" ref="R51">_xlfn.IFS(Q51&gt;0,0.02,AND(Q51&gt;-0.33,Q51&lt;0),(0.02+Q51*0.02/0.33),Q51&lt;-0.33,0)</f>
        <v>0.02</v>
      </c>
      <c r="S51" s="24">
        <f t="shared" si="19"/>
        <v>0</v>
      </c>
      <c r="T51" s="24">
        <f t="shared" si="19"/>
        <v>0</v>
      </c>
      <c r="U51" s="24">
        <f t="shared" si="3"/>
        <v>0</v>
      </c>
      <c r="V51" s="24">
        <f t="shared" si="10"/>
        <v>0</v>
      </c>
      <c r="W51" s="9"/>
      <c r="X51" s="9"/>
      <c r="Y51" s="9"/>
      <c r="Z51" s="9"/>
    </row>
    <row r="52" spans="1:26" ht="14.25" customHeight="1" x14ac:dyDescent="0.35">
      <c r="A52" s="8">
        <f t="shared" si="17"/>
        <v>45</v>
      </c>
      <c r="B52" s="23">
        <f t="shared" si="12"/>
        <v>44883</v>
      </c>
      <c r="C52" s="5">
        <f t="shared" si="13"/>
        <v>0</v>
      </c>
      <c r="D52" s="20">
        <f t="shared" si="4"/>
        <v>1.549317571515475</v>
      </c>
      <c r="E52" s="20">
        <f t="shared" si="14"/>
        <v>6.2221460618737927</v>
      </c>
      <c r="F52" s="20">
        <f t="shared" si="5"/>
        <v>7.7714636333892679</v>
      </c>
      <c r="G52" s="24">
        <f t="shared" si="15"/>
        <v>156.48107472306296</v>
      </c>
      <c r="H52" s="20">
        <f t="shared" si="16"/>
        <v>318.56765942398516</v>
      </c>
      <c r="I52" s="4">
        <v>1</v>
      </c>
      <c r="J52" s="4">
        <v>1</v>
      </c>
      <c r="K52" s="20">
        <f t="shared" si="6"/>
        <v>1.549317571515475</v>
      </c>
      <c r="L52" s="20">
        <f t="shared" si="7"/>
        <v>5.9110387587801032</v>
      </c>
      <c r="M52" s="20" cm="1">
        <f t="array" ref="M52">_xlfn.IFS(I52=0,D52,I52=1,D52,I52=2,0)</f>
        <v>1.549317571515475</v>
      </c>
      <c r="N52" s="20" cm="1">
        <f t="array" ref="N52">_xlfn.IFS(J52=0,E52,J52=1,E52,J52=2,0)</f>
        <v>6.2221460618737927</v>
      </c>
      <c r="O52" s="20">
        <f t="shared" si="1"/>
        <v>56.48107472306291</v>
      </c>
      <c r="P52" s="24">
        <f t="shared" si="8"/>
        <v>100.00000000000006</v>
      </c>
      <c r="Q52" s="25">
        <f t="shared" si="9"/>
        <v>0.63905491559907823</v>
      </c>
      <c r="R52" s="22" cm="1">
        <f t="array" ref="R52">_xlfn.IFS(Q52&gt;0,0.02,AND(Q52&gt;-0.33,Q52&lt;0),(0.02+Q52*0.02/0.33),Q52&lt;-0.33,0)</f>
        <v>0.02</v>
      </c>
      <c r="S52" s="24">
        <f t="shared" si="19"/>
        <v>0</v>
      </c>
      <c r="T52" s="24">
        <f t="shared" si="19"/>
        <v>0</v>
      </c>
      <c r="U52" s="24">
        <f t="shared" si="3"/>
        <v>0</v>
      </c>
      <c r="V52" s="24">
        <f t="shared" si="10"/>
        <v>0</v>
      </c>
      <c r="W52" s="9"/>
      <c r="X52" s="9"/>
      <c r="Y52" s="9"/>
      <c r="Z52" s="9"/>
    </row>
    <row r="53" spans="1:26" ht="14.25" customHeight="1" x14ac:dyDescent="0.35">
      <c r="A53" s="8">
        <f t="shared" si="17"/>
        <v>46</v>
      </c>
      <c r="B53" s="23">
        <f t="shared" si="12"/>
        <v>44884</v>
      </c>
      <c r="C53" s="5">
        <f t="shared" si="13"/>
        <v>0</v>
      </c>
      <c r="D53" s="20">
        <f t="shared" si="4"/>
        <v>1.5648107472306296</v>
      </c>
      <c r="E53" s="20">
        <f t="shared" si="14"/>
        <v>6.371353188479703</v>
      </c>
      <c r="F53" s="20">
        <f t="shared" si="5"/>
        <v>7.9361639357103329</v>
      </c>
      <c r="G53" s="24">
        <f t="shared" si="15"/>
        <v>158.0458854702936</v>
      </c>
      <c r="H53" s="20">
        <f t="shared" si="16"/>
        <v>326.18525570027151</v>
      </c>
      <c r="I53" s="4">
        <v>1</v>
      </c>
      <c r="J53" s="4">
        <v>1</v>
      </c>
      <c r="K53" s="20">
        <f t="shared" si="6"/>
        <v>1.5648107472306296</v>
      </c>
      <c r="L53" s="20">
        <f t="shared" si="7"/>
        <v>6.0527855290557175</v>
      </c>
      <c r="M53" s="20" cm="1">
        <f t="array" ref="M53">_xlfn.IFS(I53=0,D53,I53=1,D53,I53=2,0)</f>
        <v>1.5648107472306296</v>
      </c>
      <c r="N53" s="20" cm="1">
        <f t="array" ref="N53">_xlfn.IFS(J53=0,E53,J53=1,E53,J53=2,0)</f>
        <v>6.371353188479703</v>
      </c>
      <c r="O53" s="20">
        <f t="shared" si="1"/>
        <v>58.045885470293541</v>
      </c>
      <c r="P53" s="24">
        <f t="shared" si="8"/>
        <v>100.00000000000006</v>
      </c>
      <c r="Q53" s="25">
        <f t="shared" si="9"/>
        <v>0.63272763920700814</v>
      </c>
      <c r="R53" s="22" cm="1">
        <f t="array" ref="R53">_xlfn.IFS(Q53&gt;0,0.02,AND(Q53&gt;-0.33,Q53&lt;0),(0.02+Q53*0.02/0.33),Q53&lt;-0.33,0)</f>
        <v>0.02</v>
      </c>
      <c r="S53" s="24">
        <f t="shared" si="19"/>
        <v>0</v>
      </c>
      <c r="T53" s="24">
        <f t="shared" si="19"/>
        <v>0</v>
      </c>
      <c r="U53" s="24">
        <f t="shared" si="3"/>
        <v>0</v>
      </c>
      <c r="V53" s="24">
        <f t="shared" si="10"/>
        <v>0</v>
      </c>
      <c r="W53" s="9"/>
      <c r="X53" s="9"/>
      <c r="Y53" s="9"/>
      <c r="Z53" s="9"/>
    </row>
    <row r="54" spans="1:26" ht="14.25" customHeight="1" x14ac:dyDescent="0.35">
      <c r="A54" s="8">
        <f t="shared" si="17"/>
        <v>47</v>
      </c>
      <c r="B54" s="23">
        <f t="shared" si="12"/>
        <v>44885</v>
      </c>
      <c r="C54" s="5">
        <f t="shared" si="13"/>
        <v>0</v>
      </c>
      <c r="D54" s="20">
        <f t="shared" si="4"/>
        <v>1.5804588547029361</v>
      </c>
      <c r="E54" s="20">
        <f t="shared" si="14"/>
        <v>6.5237051140054305</v>
      </c>
      <c r="F54" s="20">
        <f t="shared" si="5"/>
        <v>8.1041639687083666</v>
      </c>
      <c r="G54" s="24">
        <f t="shared" si="15"/>
        <v>159.62634432499652</v>
      </c>
      <c r="H54" s="20">
        <f t="shared" si="16"/>
        <v>333.96323441327962</v>
      </c>
      <c r="I54" s="4">
        <v>1</v>
      </c>
      <c r="J54" s="4">
        <v>1</v>
      </c>
      <c r="K54" s="20">
        <f t="shared" si="6"/>
        <v>1.5804588547029361</v>
      </c>
      <c r="L54" s="20">
        <f t="shared" si="7"/>
        <v>6.1975198583051583</v>
      </c>
      <c r="M54" s="20" cm="1">
        <f t="array" ref="M54">_xlfn.IFS(I54=0,D54,I54=1,D54,I54=2,0)</f>
        <v>1.5804588547029361</v>
      </c>
      <c r="N54" s="20" cm="1">
        <f t="array" ref="N54">_xlfn.IFS(J54=0,E54,J54=1,E54,J54=2,0)</f>
        <v>6.5237051140054305</v>
      </c>
      <c r="O54" s="20">
        <f t="shared" si="1"/>
        <v>59.626344324996488</v>
      </c>
      <c r="P54" s="24">
        <f t="shared" si="8"/>
        <v>100.00000000000003</v>
      </c>
      <c r="Q54" s="25">
        <f t="shared" si="9"/>
        <v>0.62646300911584951</v>
      </c>
      <c r="R54" s="22" cm="1">
        <f t="array" ref="R54">_xlfn.IFS(Q54&gt;0,0.02,AND(Q54&gt;-0.33,Q54&lt;0),(0.02+Q54*0.02/0.33),Q54&lt;-0.33,0)</f>
        <v>0.02</v>
      </c>
      <c r="S54" s="24">
        <f t="shared" si="19"/>
        <v>0</v>
      </c>
      <c r="T54" s="24">
        <f t="shared" si="19"/>
        <v>0</v>
      </c>
      <c r="U54" s="24">
        <f t="shared" si="3"/>
        <v>0</v>
      </c>
      <c r="V54" s="24">
        <f t="shared" si="10"/>
        <v>0</v>
      </c>
      <c r="W54" s="9"/>
      <c r="X54" s="9"/>
      <c r="Y54" s="9"/>
      <c r="Z54" s="9"/>
    </row>
    <row r="55" spans="1:26" ht="14.25" customHeight="1" x14ac:dyDescent="0.35">
      <c r="A55" s="8">
        <f t="shared" si="17"/>
        <v>48</v>
      </c>
      <c r="B55" s="23">
        <f t="shared" si="12"/>
        <v>44886</v>
      </c>
      <c r="C55" s="5">
        <f t="shared" si="13"/>
        <v>0</v>
      </c>
      <c r="D55" s="20">
        <f t="shared" si="4"/>
        <v>1.5962634432499652</v>
      </c>
      <c r="E55" s="20">
        <f t="shared" si="14"/>
        <v>6.6792646882655928</v>
      </c>
      <c r="F55" s="20">
        <f t="shared" si="5"/>
        <v>8.2755281315155571</v>
      </c>
      <c r="G55" s="24">
        <f t="shared" si="15"/>
        <v>161.22260776824649</v>
      </c>
      <c r="H55" s="20">
        <f t="shared" si="16"/>
        <v>341.90479931038186</v>
      </c>
      <c r="I55" s="4">
        <v>1</v>
      </c>
      <c r="J55" s="4">
        <v>1</v>
      </c>
      <c r="K55" s="20">
        <f t="shared" si="6"/>
        <v>1.5962634432499652</v>
      </c>
      <c r="L55" s="20">
        <f t="shared" si="7"/>
        <v>6.3453014538523131</v>
      </c>
      <c r="M55" s="20" cm="1">
        <f t="array" ref="M55">_xlfn.IFS(I55=0,D55,I55=1,D55,I55=2,0)</f>
        <v>1.5962634432499652</v>
      </c>
      <c r="N55" s="20" cm="1">
        <f t="array" ref="N55">_xlfn.IFS(J55=0,E55,J55=1,E55,J55=2,0)</f>
        <v>6.6792646882655928</v>
      </c>
      <c r="O55" s="20">
        <f t="shared" si="1"/>
        <v>61.222607768246462</v>
      </c>
      <c r="P55" s="24">
        <f t="shared" si="8"/>
        <v>100.00000000000003</v>
      </c>
      <c r="Q55" s="25">
        <f t="shared" si="9"/>
        <v>0.62026040506519753</v>
      </c>
      <c r="R55" s="22" cm="1">
        <f t="array" ref="R55">_xlfn.IFS(Q55&gt;0,0.02,AND(Q55&gt;-0.33,Q55&lt;0),(0.02+Q55*0.02/0.33),Q55&lt;-0.33,0)</f>
        <v>0.02</v>
      </c>
      <c r="S55" s="24">
        <f t="shared" ref="S55:T70" si="20">0.9*0.82*IF(I55=0,M55,0)</f>
        <v>0</v>
      </c>
      <c r="T55" s="24">
        <f t="shared" si="20"/>
        <v>0</v>
      </c>
      <c r="U55" s="24">
        <f t="shared" si="3"/>
        <v>0</v>
      </c>
      <c r="V55" s="24">
        <f t="shared" si="10"/>
        <v>0</v>
      </c>
      <c r="W55" s="9"/>
      <c r="X55" s="9"/>
      <c r="Y55" s="9"/>
      <c r="Z55" s="9"/>
    </row>
    <row r="56" spans="1:26" ht="14.25" customHeight="1" x14ac:dyDescent="0.35">
      <c r="A56" s="8">
        <f t="shared" si="17"/>
        <v>49</v>
      </c>
      <c r="B56" s="23">
        <f t="shared" si="12"/>
        <v>44887</v>
      </c>
      <c r="C56" s="5">
        <f t="shared" si="13"/>
        <v>0</v>
      </c>
      <c r="D56" s="20">
        <f t="shared" si="4"/>
        <v>1.6122260776824648</v>
      </c>
      <c r="E56" s="20">
        <f t="shared" si="14"/>
        <v>6.8380959862076374</v>
      </c>
      <c r="F56" s="20">
        <f t="shared" si="5"/>
        <v>8.450322063890102</v>
      </c>
      <c r="G56" s="24">
        <f t="shared" si="15"/>
        <v>162.83483384592896</v>
      </c>
      <c r="H56" s="20">
        <f t="shared" si="16"/>
        <v>350.01321657496158</v>
      </c>
      <c r="I56" s="4">
        <v>1</v>
      </c>
      <c r="J56" s="4">
        <v>1</v>
      </c>
      <c r="K56" s="20">
        <f t="shared" si="6"/>
        <v>1.6122260776824648</v>
      </c>
      <c r="L56" s="20">
        <f t="shared" si="7"/>
        <v>6.4961911868972555</v>
      </c>
      <c r="M56" s="20" cm="1">
        <f t="array" ref="M56">_xlfn.IFS(I56=0,D56,I56=1,D56,I56=2,0)</f>
        <v>1.6122260776824648</v>
      </c>
      <c r="N56" s="20" cm="1">
        <f t="array" ref="N56">_xlfn.IFS(J56=0,E56,J56=1,E56,J56=2,0)</f>
        <v>6.8380959862076374</v>
      </c>
      <c r="O56" s="20">
        <f t="shared" si="1"/>
        <v>62.834833845928927</v>
      </c>
      <c r="P56" s="24">
        <f t="shared" si="8"/>
        <v>100.00000000000003</v>
      </c>
      <c r="Q56" s="25">
        <f t="shared" si="9"/>
        <v>0.61411921293583915</v>
      </c>
      <c r="R56" s="22" cm="1">
        <f t="array" ref="R56">_xlfn.IFS(Q56&gt;0,0.02,AND(Q56&gt;-0.33,Q56&lt;0),(0.02+Q56*0.02/0.33),Q56&lt;-0.33,0)</f>
        <v>0.02</v>
      </c>
      <c r="S56" s="24">
        <f t="shared" si="20"/>
        <v>0</v>
      </c>
      <c r="T56" s="24">
        <f t="shared" si="20"/>
        <v>0</v>
      </c>
      <c r="U56" s="24">
        <f t="shared" si="3"/>
        <v>0</v>
      </c>
      <c r="V56" s="24">
        <f t="shared" si="10"/>
        <v>0</v>
      </c>
      <c r="W56" s="9"/>
      <c r="X56" s="9"/>
      <c r="Y56" s="9"/>
      <c r="Z56" s="9"/>
    </row>
    <row r="57" spans="1:26" ht="14.25" customHeight="1" x14ac:dyDescent="0.35">
      <c r="A57" s="8">
        <f t="shared" si="17"/>
        <v>50</v>
      </c>
      <c r="B57" s="23">
        <f t="shared" si="12"/>
        <v>44888</v>
      </c>
      <c r="C57" s="5">
        <f t="shared" si="13"/>
        <v>0</v>
      </c>
      <c r="D57" s="20">
        <f t="shared" si="4"/>
        <v>1.6283483384592896</v>
      </c>
      <c r="E57" s="20">
        <f t="shared" si="14"/>
        <v>7.0002643314992312</v>
      </c>
      <c r="F57" s="20">
        <f t="shared" si="5"/>
        <v>8.6286126699585211</v>
      </c>
      <c r="G57" s="24">
        <f t="shared" si="15"/>
        <v>164.46318218438824</v>
      </c>
      <c r="H57" s="20">
        <f t="shared" si="16"/>
        <v>358.29181602834512</v>
      </c>
      <c r="I57" s="4">
        <v>1</v>
      </c>
      <c r="J57" s="4">
        <v>1</v>
      </c>
      <c r="K57" s="20">
        <f t="shared" si="6"/>
        <v>1.6283483384592896</v>
      </c>
      <c r="L57" s="20">
        <f t="shared" si="7"/>
        <v>6.6502511149242691</v>
      </c>
      <c r="M57" s="20" cm="1">
        <f t="array" ref="M57">_xlfn.IFS(I57=0,D57,I57=1,D57,I57=2,0)</f>
        <v>1.6283483384592896</v>
      </c>
      <c r="N57" s="20" cm="1">
        <f t="array" ref="N57">_xlfn.IFS(J57=0,E57,J57=1,E57,J57=2,0)</f>
        <v>7.0002643314992312</v>
      </c>
      <c r="O57" s="20">
        <f t="shared" si="1"/>
        <v>64.463182184388216</v>
      </c>
      <c r="P57" s="24">
        <f t="shared" si="8"/>
        <v>100.00000000000003</v>
      </c>
      <c r="Q57" s="25">
        <f t="shared" si="9"/>
        <v>0.60803882468894965</v>
      </c>
      <c r="R57" s="22" cm="1">
        <f t="array" ref="R57">_xlfn.IFS(Q57&gt;0,0.02,AND(Q57&gt;-0.33,Q57&lt;0),(0.02+Q57*0.02/0.33),Q57&lt;-0.33,0)</f>
        <v>0.02</v>
      </c>
      <c r="S57" s="24">
        <f t="shared" si="20"/>
        <v>0</v>
      </c>
      <c r="T57" s="24">
        <f t="shared" si="20"/>
        <v>0</v>
      </c>
      <c r="U57" s="24">
        <f t="shared" si="3"/>
        <v>0</v>
      </c>
      <c r="V57" s="24">
        <f t="shared" si="10"/>
        <v>0</v>
      </c>
      <c r="W57" s="9"/>
      <c r="X57" s="9"/>
      <c r="Y57" s="9"/>
      <c r="Z57" s="9"/>
    </row>
    <row r="58" spans="1:26" ht="14.25" customHeight="1" x14ac:dyDescent="0.35">
      <c r="A58" s="8">
        <f t="shared" si="17"/>
        <v>51</v>
      </c>
      <c r="B58" s="23">
        <f t="shared" si="12"/>
        <v>44889</v>
      </c>
      <c r="C58" s="5">
        <f t="shared" si="13"/>
        <v>0</v>
      </c>
      <c r="D58" s="20">
        <f t="shared" si="4"/>
        <v>1.6446318218438825</v>
      </c>
      <c r="E58" s="20">
        <f t="shared" si="14"/>
        <v>7.1658363205669025</v>
      </c>
      <c r="F58" s="20">
        <f t="shared" si="5"/>
        <v>8.8104681424107856</v>
      </c>
      <c r="G58" s="24">
        <f t="shared" si="15"/>
        <v>166.10781400623213</v>
      </c>
      <c r="H58" s="20">
        <f t="shared" si="16"/>
        <v>366.74399235472754</v>
      </c>
      <c r="I58" s="4">
        <v>1</v>
      </c>
      <c r="J58" s="4">
        <v>1</v>
      </c>
      <c r="K58" s="20">
        <f t="shared" si="6"/>
        <v>1.6446318218438825</v>
      </c>
      <c r="L58" s="20">
        <f t="shared" si="7"/>
        <v>6.8075445045385568</v>
      </c>
      <c r="M58" s="20" cm="1">
        <f t="array" ref="M58">_xlfn.IFS(I58=0,D58,I58=1,D58,I58=2,0)</f>
        <v>1.6446318218438825</v>
      </c>
      <c r="N58" s="20" cm="1">
        <f t="array" ref="N58">_xlfn.IFS(J58=0,E58,J58=1,E58,J58=2,0)</f>
        <v>7.1658363205669025</v>
      </c>
      <c r="O58" s="20">
        <f t="shared" si="1"/>
        <v>66.107814006232104</v>
      </c>
      <c r="P58" s="24">
        <f t="shared" si="8"/>
        <v>100.00000000000003</v>
      </c>
      <c r="Q58" s="25">
        <f t="shared" si="9"/>
        <v>0.60201863830589075</v>
      </c>
      <c r="R58" s="22" cm="1">
        <f t="array" ref="R58">_xlfn.IFS(Q58&gt;0,0.02,AND(Q58&gt;-0.33,Q58&lt;0),(0.02+Q58*0.02/0.33),Q58&lt;-0.33,0)</f>
        <v>0.02</v>
      </c>
      <c r="S58" s="24">
        <f t="shared" si="20"/>
        <v>0</v>
      </c>
      <c r="T58" s="24">
        <f t="shared" si="20"/>
        <v>0</v>
      </c>
      <c r="U58" s="24">
        <f t="shared" si="3"/>
        <v>0</v>
      </c>
      <c r="V58" s="24">
        <f t="shared" si="10"/>
        <v>0</v>
      </c>
      <c r="W58" s="9"/>
      <c r="X58" s="9"/>
      <c r="Y58" s="9"/>
      <c r="Z58" s="9"/>
    </row>
    <row r="59" spans="1:26" ht="14.25" customHeight="1" x14ac:dyDescent="0.35">
      <c r="A59" s="8">
        <f t="shared" si="17"/>
        <v>52</v>
      </c>
      <c r="B59" s="23">
        <f t="shared" si="12"/>
        <v>44890</v>
      </c>
      <c r="C59" s="5">
        <f t="shared" si="13"/>
        <v>0</v>
      </c>
      <c r="D59" s="20">
        <f t="shared" si="4"/>
        <v>1.6610781400623214</v>
      </c>
      <c r="E59" s="20">
        <f t="shared" si="14"/>
        <v>7.3348798470945509</v>
      </c>
      <c r="F59" s="20">
        <f t="shared" si="5"/>
        <v>8.9959579871568724</v>
      </c>
      <c r="G59" s="24">
        <f t="shared" si="15"/>
        <v>167.76889214629446</v>
      </c>
      <c r="H59" s="20">
        <f t="shared" si="16"/>
        <v>375.37320634952971</v>
      </c>
      <c r="I59" s="4">
        <v>1</v>
      </c>
      <c r="J59" s="4">
        <v>1</v>
      </c>
      <c r="K59" s="20">
        <f t="shared" si="6"/>
        <v>1.6610781400623214</v>
      </c>
      <c r="L59" s="20">
        <f t="shared" si="7"/>
        <v>6.9681358547398231</v>
      </c>
      <c r="M59" s="20" cm="1">
        <f t="array" ref="M59">_xlfn.IFS(I59=0,D59,I59=1,D59,I59=2,0)</f>
        <v>1.6610781400623214</v>
      </c>
      <c r="N59" s="20" cm="1">
        <f t="array" ref="N59">_xlfn.IFS(J59=0,E59,J59=1,E59,J59=2,0)</f>
        <v>7.3348798470945509</v>
      </c>
      <c r="O59" s="20">
        <f t="shared" si="1"/>
        <v>67.768892146294419</v>
      </c>
      <c r="P59" s="24">
        <f t="shared" si="8"/>
        <v>100.00000000000004</v>
      </c>
      <c r="Q59" s="25">
        <f t="shared" si="9"/>
        <v>0.59605805772860476</v>
      </c>
      <c r="R59" s="22" cm="1">
        <f t="array" ref="R59">_xlfn.IFS(Q59&gt;0,0.02,AND(Q59&gt;-0.33,Q59&lt;0),(0.02+Q59*0.02/0.33),Q59&lt;-0.33,0)</f>
        <v>0.02</v>
      </c>
      <c r="S59" s="24">
        <f t="shared" si="20"/>
        <v>0</v>
      </c>
      <c r="T59" s="24">
        <f t="shared" si="20"/>
        <v>0</v>
      </c>
      <c r="U59" s="24">
        <f t="shared" si="3"/>
        <v>0</v>
      </c>
      <c r="V59" s="24">
        <f t="shared" si="10"/>
        <v>0</v>
      </c>
      <c r="W59" s="9"/>
      <c r="X59" s="9"/>
      <c r="Y59" s="9"/>
      <c r="Z59" s="9"/>
    </row>
    <row r="60" spans="1:26" ht="14.25" customHeight="1" x14ac:dyDescent="0.35">
      <c r="A60" s="8">
        <f t="shared" si="17"/>
        <v>53</v>
      </c>
      <c r="B60" s="23">
        <f t="shared" si="12"/>
        <v>44891</v>
      </c>
      <c r="C60" s="5">
        <f t="shared" si="13"/>
        <v>0</v>
      </c>
      <c r="D60" s="20">
        <f t="shared" si="4"/>
        <v>1.6776889214629447</v>
      </c>
      <c r="E60" s="20">
        <f t="shared" si="14"/>
        <v>7.5074641269905946</v>
      </c>
      <c r="F60" s="20">
        <f t="shared" si="5"/>
        <v>9.1851530484535395</v>
      </c>
      <c r="G60" s="24">
        <f t="shared" si="15"/>
        <v>169.44658106775739</v>
      </c>
      <c r="H60" s="20">
        <f t="shared" si="16"/>
        <v>384.18298619163374</v>
      </c>
      <c r="I60" s="4">
        <v>1</v>
      </c>
      <c r="J60" s="4">
        <v>1</v>
      </c>
      <c r="K60" s="20">
        <f t="shared" si="6"/>
        <v>1.6776889214629447</v>
      </c>
      <c r="L60" s="20">
        <f t="shared" si="7"/>
        <v>7.1320909206410645</v>
      </c>
      <c r="M60" s="20" cm="1">
        <f t="array" ref="M60">_xlfn.IFS(I60=0,D60,I60=1,D60,I60=2,0)</f>
        <v>1.6776889214629447</v>
      </c>
      <c r="N60" s="20" cm="1">
        <f t="array" ref="N60">_xlfn.IFS(J60=0,E60,J60=1,E60,J60=2,0)</f>
        <v>7.5074641269905946</v>
      </c>
      <c r="O60" s="20">
        <f t="shared" si="1"/>
        <v>69.446581067757364</v>
      </c>
      <c r="P60" s="24">
        <f t="shared" si="8"/>
        <v>100.00000000000003</v>
      </c>
      <c r="Q60" s="25">
        <f t="shared" si="9"/>
        <v>0.59015649280059868</v>
      </c>
      <c r="R60" s="22" cm="1">
        <f t="array" ref="R60">_xlfn.IFS(Q60&gt;0,0.02,AND(Q60&gt;-0.33,Q60&lt;0),(0.02+Q60*0.02/0.33),Q60&lt;-0.33,0)</f>
        <v>0.02</v>
      </c>
      <c r="S60" s="24">
        <f t="shared" si="20"/>
        <v>0</v>
      </c>
      <c r="T60" s="24">
        <f t="shared" si="20"/>
        <v>0</v>
      </c>
      <c r="U60" s="24">
        <f t="shared" si="3"/>
        <v>0</v>
      </c>
      <c r="V60" s="24">
        <f t="shared" si="10"/>
        <v>0</v>
      </c>
      <c r="W60" s="9"/>
      <c r="X60" s="9"/>
      <c r="Y60" s="9"/>
      <c r="Z60" s="9"/>
    </row>
    <row r="61" spans="1:26" ht="14.25" customHeight="1" x14ac:dyDescent="0.35">
      <c r="A61" s="8">
        <f t="shared" si="17"/>
        <v>54</v>
      </c>
      <c r="B61" s="23">
        <f t="shared" si="12"/>
        <v>44892</v>
      </c>
      <c r="C61" s="5">
        <f t="shared" si="13"/>
        <v>0</v>
      </c>
      <c r="D61" s="20">
        <f t="shared" si="4"/>
        <v>1.6944658106775741</v>
      </c>
      <c r="E61" s="20">
        <f t="shared" si="14"/>
        <v>7.6836597238326751</v>
      </c>
      <c r="F61" s="20">
        <f t="shared" si="5"/>
        <v>9.3781255345102501</v>
      </c>
      <c r="G61" s="24">
        <f t="shared" si="15"/>
        <v>171.14104687843496</v>
      </c>
      <c r="H61" s="20">
        <f t="shared" si="16"/>
        <v>393.17692873995236</v>
      </c>
      <c r="I61" s="4">
        <v>1</v>
      </c>
      <c r="J61" s="4">
        <v>1</v>
      </c>
      <c r="K61" s="20">
        <f t="shared" si="6"/>
        <v>1.6944658106775741</v>
      </c>
      <c r="L61" s="20">
        <f t="shared" si="7"/>
        <v>7.299476737641041</v>
      </c>
      <c r="M61" s="20" cm="1">
        <f t="array" ref="M61">_xlfn.IFS(I61=0,D61,I61=1,D61,I61=2,0)</f>
        <v>1.6944658106775741</v>
      </c>
      <c r="N61" s="20" cm="1">
        <f t="array" ref="N61">_xlfn.IFS(J61=0,E61,J61=1,E61,J61=2,0)</f>
        <v>7.6836597238326751</v>
      </c>
      <c r="O61" s="20">
        <f t="shared" si="1"/>
        <v>71.141046878434935</v>
      </c>
      <c r="P61" s="24">
        <f t="shared" si="8"/>
        <v>100.00000000000003</v>
      </c>
      <c r="Q61" s="25">
        <f t="shared" si="9"/>
        <v>0.58431335920851357</v>
      </c>
      <c r="R61" s="22" cm="1">
        <f t="array" ref="R61">_xlfn.IFS(Q61&gt;0,0.02,AND(Q61&gt;-0.33,Q61&lt;0),(0.02+Q61*0.02/0.33),Q61&lt;-0.33,0)</f>
        <v>0.02</v>
      </c>
      <c r="S61" s="24">
        <f t="shared" si="20"/>
        <v>0</v>
      </c>
      <c r="T61" s="24">
        <f t="shared" si="20"/>
        <v>0</v>
      </c>
      <c r="U61" s="24">
        <f t="shared" si="3"/>
        <v>0</v>
      </c>
      <c r="V61" s="24">
        <f t="shared" si="10"/>
        <v>0</v>
      </c>
      <c r="W61" s="9"/>
      <c r="X61" s="9"/>
      <c r="Y61" s="9"/>
      <c r="Z61" s="9"/>
    </row>
    <row r="62" spans="1:26" ht="14.25" customHeight="1" x14ac:dyDescent="0.35">
      <c r="A62" s="8">
        <f t="shared" si="17"/>
        <v>55</v>
      </c>
      <c r="B62" s="23">
        <f t="shared" si="12"/>
        <v>44893</v>
      </c>
      <c r="C62" s="5">
        <f t="shared" si="13"/>
        <v>0</v>
      </c>
      <c r="D62" s="20">
        <f t="shared" si="4"/>
        <v>1.7114104687843497</v>
      </c>
      <c r="E62" s="20">
        <f t="shared" si="14"/>
        <v>7.8635385747990476</v>
      </c>
      <c r="F62" s="20">
        <f t="shared" si="5"/>
        <v>9.5749490435833966</v>
      </c>
      <c r="G62" s="24">
        <f t="shared" si="15"/>
        <v>172.85245734721931</v>
      </c>
      <c r="H62" s="20">
        <f t="shared" si="16"/>
        <v>402.35870085479576</v>
      </c>
      <c r="I62" s="4">
        <v>1</v>
      </c>
      <c r="J62" s="4">
        <v>1</v>
      </c>
      <c r="K62" s="20">
        <f t="shared" si="6"/>
        <v>1.7114104687843497</v>
      </c>
      <c r="L62" s="20">
        <f t="shared" si="7"/>
        <v>7.4703616460590947</v>
      </c>
      <c r="M62" s="20" cm="1">
        <f t="array" ref="M62">_xlfn.IFS(I62=0,D62,I62=1,D62,I62=2,0)</f>
        <v>1.7114104687843497</v>
      </c>
      <c r="N62" s="20" cm="1">
        <f t="array" ref="N62">_xlfn.IFS(J62=0,E62,J62=1,E62,J62=2,0)</f>
        <v>7.8635385747990476</v>
      </c>
      <c r="O62" s="20">
        <f t="shared" si="1"/>
        <v>72.852457347219286</v>
      </c>
      <c r="P62" s="24">
        <f t="shared" si="8"/>
        <v>100.00000000000003</v>
      </c>
      <c r="Q62" s="25">
        <f t="shared" si="9"/>
        <v>0.5785280784242709</v>
      </c>
      <c r="R62" s="22" cm="1">
        <f t="array" ref="R62">_xlfn.IFS(Q62&gt;0,0.02,AND(Q62&gt;-0.33,Q62&lt;0),(0.02+Q62*0.02/0.33),Q62&lt;-0.33,0)</f>
        <v>0.02</v>
      </c>
      <c r="S62" s="24">
        <f t="shared" si="20"/>
        <v>0</v>
      </c>
      <c r="T62" s="24">
        <f t="shared" si="20"/>
        <v>0</v>
      </c>
      <c r="U62" s="24">
        <f t="shared" si="3"/>
        <v>0</v>
      </c>
      <c r="V62" s="24">
        <f t="shared" si="10"/>
        <v>0</v>
      </c>
      <c r="W62" s="9"/>
      <c r="X62" s="9"/>
      <c r="Y62" s="9"/>
      <c r="Z62" s="9"/>
    </row>
    <row r="63" spans="1:26" ht="14.25" customHeight="1" x14ac:dyDescent="0.35">
      <c r="A63" s="8">
        <f t="shared" si="17"/>
        <v>56</v>
      </c>
      <c r="B63" s="23">
        <f t="shared" si="12"/>
        <v>44894</v>
      </c>
      <c r="C63" s="5">
        <f t="shared" si="13"/>
        <v>0</v>
      </c>
      <c r="D63" s="20">
        <f t="shared" si="4"/>
        <v>1.7285245734721932</v>
      </c>
      <c r="E63" s="20">
        <f t="shared" si="14"/>
        <v>8.0471740170959158</v>
      </c>
      <c r="F63" s="20">
        <f t="shared" si="5"/>
        <v>9.7756985905681084</v>
      </c>
      <c r="G63" s="24">
        <f t="shared" si="15"/>
        <v>174.5809819206915</v>
      </c>
      <c r="H63" s="20">
        <f t="shared" si="16"/>
        <v>411.73204074450911</v>
      </c>
      <c r="I63" s="4">
        <v>1</v>
      </c>
      <c r="J63" s="4">
        <v>1</v>
      </c>
      <c r="K63" s="20">
        <f t="shared" si="6"/>
        <v>1.7285245734721932</v>
      </c>
      <c r="L63" s="20">
        <f t="shared" si="7"/>
        <v>7.6448153162411199</v>
      </c>
      <c r="M63" s="20" cm="1">
        <f t="array" ref="M63">_xlfn.IFS(I63=0,D63,I63=1,D63,I63=2,0)</f>
        <v>1.7285245734721932</v>
      </c>
      <c r="N63" s="20" cm="1">
        <f t="array" ref="N63">_xlfn.IFS(J63=0,E63,J63=1,E63,J63=2,0)</f>
        <v>8.0471740170959158</v>
      </c>
      <c r="O63" s="20">
        <f t="shared" si="1"/>
        <v>74.580981920691485</v>
      </c>
      <c r="P63" s="24">
        <f t="shared" si="8"/>
        <v>100.00000000000001</v>
      </c>
      <c r="Q63" s="25">
        <f t="shared" si="9"/>
        <v>0.57280007764779284</v>
      </c>
      <c r="R63" s="22" cm="1">
        <f t="array" ref="R63">_xlfn.IFS(Q63&gt;0,0.02,AND(Q63&gt;-0.33,Q63&lt;0),(0.02+Q63*0.02/0.33),Q63&lt;-0.33,0)</f>
        <v>0.02</v>
      </c>
      <c r="S63" s="24">
        <f t="shared" si="20"/>
        <v>0</v>
      </c>
      <c r="T63" s="24">
        <f t="shared" si="20"/>
        <v>0</v>
      </c>
      <c r="U63" s="24">
        <f t="shared" si="3"/>
        <v>0</v>
      </c>
      <c r="V63" s="24">
        <f t="shared" si="10"/>
        <v>0</v>
      </c>
      <c r="W63" s="9"/>
      <c r="X63" s="9"/>
      <c r="Y63" s="9"/>
      <c r="Z63" s="9"/>
    </row>
    <row r="64" spans="1:26" ht="14.25" customHeight="1" x14ac:dyDescent="0.35">
      <c r="A64" s="8">
        <f t="shared" si="17"/>
        <v>57</v>
      </c>
      <c r="B64" s="23">
        <f t="shared" si="12"/>
        <v>44895</v>
      </c>
      <c r="C64" s="5">
        <f t="shared" si="13"/>
        <v>0</v>
      </c>
      <c r="D64" s="20">
        <f t="shared" si="4"/>
        <v>1.7458098192069151</v>
      </c>
      <c r="E64" s="20">
        <f t="shared" si="14"/>
        <v>8.2346408148901826</v>
      </c>
      <c r="F64" s="20">
        <f t="shared" si="5"/>
        <v>9.9804506340970978</v>
      </c>
      <c r="G64" s="24">
        <f t="shared" si="15"/>
        <v>176.32679173989843</v>
      </c>
      <c r="H64" s="20">
        <f t="shared" si="16"/>
        <v>421.30075933786168</v>
      </c>
      <c r="I64" s="4">
        <v>1</v>
      </c>
      <c r="J64" s="4">
        <v>1</v>
      </c>
      <c r="K64" s="20">
        <f t="shared" si="6"/>
        <v>1.7458098192069151</v>
      </c>
      <c r="L64" s="20">
        <f t="shared" si="7"/>
        <v>7.8229087741456729</v>
      </c>
      <c r="M64" s="20" cm="1">
        <f t="array" ref="M64">_xlfn.IFS(I64=0,D64,I64=1,D64,I64=2,0)</f>
        <v>1.7458098192069151</v>
      </c>
      <c r="N64" s="20" cm="1">
        <f t="array" ref="N64">_xlfn.IFS(J64=0,E64,J64=1,E64,J64=2,0)</f>
        <v>8.2346408148901826</v>
      </c>
      <c r="O64" s="20">
        <f t="shared" si="1"/>
        <v>76.326791739898397</v>
      </c>
      <c r="P64" s="24">
        <f t="shared" si="8"/>
        <v>100.00000000000003</v>
      </c>
      <c r="Q64" s="25">
        <f t="shared" si="9"/>
        <v>0.56712878975029002</v>
      </c>
      <c r="R64" s="22" cm="1">
        <f t="array" ref="R64">_xlfn.IFS(Q64&gt;0,0.02,AND(Q64&gt;-0.33,Q64&lt;0),(0.02+Q64*0.02/0.33),Q64&lt;-0.33,0)</f>
        <v>0.02</v>
      </c>
      <c r="S64" s="24">
        <f t="shared" si="20"/>
        <v>0</v>
      </c>
      <c r="T64" s="24">
        <f t="shared" si="20"/>
        <v>0</v>
      </c>
      <c r="U64" s="24">
        <f t="shared" si="3"/>
        <v>0</v>
      </c>
      <c r="V64" s="24">
        <f t="shared" si="10"/>
        <v>0</v>
      </c>
      <c r="W64" s="9"/>
      <c r="X64" s="9"/>
      <c r="Y64" s="9"/>
      <c r="Z64" s="9"/>
    </row>
    <row r="65" spans="1:26" ht="14.25" customHeight="1" x14ac:dyDescent="0.35">
      <c r="A65" s="8">
        <f t="shared" si="17"/>
        <v>58</v>
      </c>
      <c r="B65" s="23">
        <f t="shared" si="12"/>
        <v>44896</v>
      </c>
      <c r="C65" s="5">
        <f t="shared" si="13"/>
        <v>0</v>
      </c>
      <c r="D65" s="20">
        <f t="shared" si="4"/>
        <v>1.7632679173989843</v>
      </c>
      <c r="E65" s="20">
        <f t="shared" si="14"/>
        <v>8.4260151867572333</v>
      </c>
      <c r="F65" s="20">
        <f t="shared" si="5"/>
        <v>10.189283104156218</v>
      </c>
      <c r="G65" s="24">
        <f t="shared" si="15"/>
        <v>178.09005965729742</v>
      </c>
      <c r="H65" s="20">
        <f t="shared" si="16"/>
        <v>431.06874168268001</v>
      </c>
      <c r="I65" s="4">
        <v>1</v>
      </c>
      <c r="J65" s="4">
        <v>1</v>
      </c>
      <c r="K65" s="20">
        <f t="shared" si="6"/>
        <v>1.7632679173989843</v>
      </c>
      <c r="L65" s="20">
        <f t="shared" si="7"/>
        <v>8.0047144274193709</v>
      </c>
      <c r="M65" s="20" cm="1">
        <f t="array" ref="M65">_xlfn.IFS(I65=0,D65,I65=1,D65,I65=2,0)</f>
        <v>1.7632679173989843</v>
      </c>
      <c r="N65" s="20" cm="1">
        <f t="array" ref="N65">_xlfn.IFS(J65=0,E65,J65=1,E65,J65=2,0)</f>
        <v>8.4260151867572333</v>
      </c>
      <c r="O65" s="20">
        <f t="shared" si="1"/>
        <v>78.090059657297388</v>
      </c>
      <c r="P65" s="24">
        <f t="shared" si="8"/>
        <v>100.00000000000003</v>
      </c>
      <c r="Q65" s="25">
        <f t="shared" si="9"/>
        <v>0.56151365321810887</v>
      </c>
      <c r="R65" s="22" cm="1">
        <f t="array" ref="R65">_xlfn.IFS(Q65&gt;0,0.02,AND(Q65&gt;-0.33,Q65&lt;0),(0.02+Q65*0.02/0.33),Q65&lt;-0.33,0)</f>
        <v>0.02</v>
      </c>
      <c r="S65" s="24">
        <f t="shared" si="20"/>
        <v>0</v>
      </c>
      <c r="T65" s="24">
        <f t="shared" si="20"/>
        <v>0</v>
      </c>
      <c r="U65" s="24">
        <f t="shared" si="3"/>
        <v>0</v>
      </c>
      <c r="V65" s="24">
        <f t="shared" si="10"/>
        <v>0</v>
      </c>
      <c r="W65" s="9"/>
      <c r="X65" s="9"/>
      <c r="Y65" s="9"/>
      <c r="Z65" s="9"/>
    </row>
    <row r="66" spans="1:26" ht="14.25" customHeight="1" x14ac:dyDescent="0.35">
      <c r="A66" s="8">
        <f t="shared" si="17"/>
        <v>59</v>
      </c>
      <c r="B66" s="23">
        <f t="shared" si="12"/>
        <v>44897</v>
      </c>
      <c r="C66" s="5">
        <f t="shared" si="13"/>
        <v>0</v>
      </c>
      <c r="D66" s="20">
        <f t="shared" si="4"/>
        <v>1.7809005965729743</v>
      </c>
      <c r="E66" s="20">
        <f t="shared" si="14"/>
        <v>8.6213748336536007</v>
      </c>
      <c r="F66" s="20">
        <f t="shared" si="5"/>
        <v>10.402275430226576</v>
      </c>
      <c r="G66" s="24">
        <f t="shared" si="15"/>
        <v>179.87096025387038</v>
      </c>
      <c r="H66" s="20">
        <f t="shared" si="16"/>
        <v>441.03994837122389</v>
      </c>
      <c r="I66" s="4">
        <v>1</v>
      </c>
      <c r="J66" s="4">
        <v>1</v>
      </c>
      <c r="K66" s="20">
        <f t="shared" si="6"/>
        <v>1.7809005965729743</v>
      </c>
      <c r="L66" s="20">
        <f t="shared" si="7"/>
        <v>8.1903060919709194</v>
      </c>
      <c r="M66" s="20" cm="1">
        <f t="array" ref="M66">_xlfn.IFS(I66=0,D66,I66=1,D66,I66=2,0)</f>
        <v>1.7809005965729743</v>
      </c>
      <c r="N66" s="20" cm="1">
        <f t="array" ref="N66">_xlfn.IFS(J66=0,E66,J66=1,E66,J66=2,0)</f>
        <v>8.6213748336536007</v>
      </c>
      <c r="O66" s="20">
        <f t="shared" si="1"/>
        <v>79.870960253870365</v>
      </c>
      <c r="P66" s="24">
        <f t="shared" si="8"/>
        <v>100.00000000000001</v>
      </c>
      <c r="Q66" s="25">
        <f t="shared" si="9"/>
        <v>0.55595411209713752</v>
      </c>
      <c r="R66" s="22" cm="1">
        <f t="array" ref="R66">_xlfn.IFS(Q66&gt;0,0.02,AND(Q66&gt;-0.33,Q66&lt;0),(0.02+Q66*0.02/0.33),Q66&lt;-0.33,0)</f>
        <v>0.02</v>
      </c>
      <c r="S66" s="24">
        <f t="shared" si="20"/>
        <v>0</v>
      </c>
      <c r="T66" s="24">
        <f t="shared" si="20"/>
        <v>0</v>
      </c>
      <c r="U66" s="24">
        <f t="shared" si="3"/>
        <v>0</v>
      </c>
      <c r="V66" s="24">
        <f t="shared" si="10"/>
        <v>0</v>
      </c>
      <c r="W66" s="9"/>
      <c r="X66" s="9"/>
      <c r="Y66" s="9"/>
      <c r="Z66" s="9"/>
    </row>
    <row r="67" spans="1:26" ht="14.25" customHeight="1" x14ac:dyDescent="0.35">
      <c r="A67" s="8">
        <f t="shared" si="17"/>
        <v>60</v>
      </c>
      <c r="B67" s="23">
        <f t="shared" si="12"/>
        <v>44898</v>
      </c>
      <c r="C67" s="5">
        <f t="shared" si="13"/>
        <v>0</v>
      </c>
      <c r="D67" s="20">
        <f t="shared" si="4"/>
        <v>1.7987096025387039</v>
      </c>
      <c r="E67" s="20">
        <f t="shared" si="14"/>
        <v>8.8207989674244782</v>
      </c>
      <c r="F67" s="20">
        <f t="shared" si="5"/>
        <v>10.619508569963182</v>
      </c>
      <c r="G67" s="24">
        <f t="shared" si="15"/>
        <v>181.66966985640909</v>
      </c>
      <c r="H67" s="20">
        <f t="shared" si="16"/>
        <v>451.21841699281583</v>
      </c>
      <c r="I67" s="4">
        <v>1</v>
      </c>
      <c r="J67" s="4">
        <v>1</v>
      </c>
      <c r="K67" s="20">
        <f t="shared" si="6"/>
        <v>1.7987096025387039</v>
      </c>
      <c r="L67" s="20">
        <f t="shared" si="7"/>
        <v>8.3797590190532532</v>
      </c>
      <c r="M67" s="20" cm="1">
        <f t="array" ref="M67">_xlfn.IFS(I67=0,D67,I67=1,D67,I67=2,0)</f>
        <v>1.7987096025387039</v>
      </c>
      <c r="N67" s="20" cm="1">
        <f t="array" ref="N67">_xlfn.IFS(J67=0,E67,J67=1,E67,J67=2,0)</f>
        <v>8.8207989674244782</v>
      </c>
      <c r="O67" s="20">
        <f t="shared" si="1"/>
        <v>81.669669856409072</v>
      </c>
      <c r="P67" s="24">
        <f t="shared" si="8"/>
        <v>100.00000000000001</v>
      </c>
      <c r="Q67" s="25">
        <f t="shared" si="9"/>
        <v>0.55044961593775987</v>
      </c>
      <c r="R67" s="22" cm="1">
        <f t="array" ref="R67">_xlfn.IFS(Q67&gt;0,0.02,AND(Q67&gt;-0.33,Q67&lt;0),(0.02+Q67*0.02/0.33),Q67&lt;-0.33,0)</f>
        <v>0.02</v>
      </c>
      <c r="S67" s="24">
        <f t="shared" si="20"/>
        <v>0</v>
      </c>
      <c r="T67" s="24">
        <f t="shared" si="20"/>
        <v>0</v>
      </c>
      <c r="U67" s="24">
        <f t="shared" si="3"/>
        <v>0</v>
      </c>
      <c r="V67" s="24">
        <f t="shared" si="10"/>
        <v>0</v>
      </c>
      <c r="W67" s="9"/>
      <c r="X67" s="9"/>
      <c r="Y67" s="9"/>
      <c r="Z67" s="9"/>
    </row>
    <row r="68" spans="1:26" ht="14.25" customHeight="1" x14ac:dyDescent="0.35">
      <c r="A68" s="8">
        <f t="shared" si="17"/>
        <v>61</v>
      </c>
      <c r="B68" s="23">
        <f t="shared" si="12"/>
        <v>44899</v>
      </c>
      <c r="C68" s="5">
        <f t="shared" si="13"/>
        <v>0</v>
      </c>
      <c r="D68" s="20">
        <f t="shared" si="4"/>
        <v>1.8166966985640909</v>
      </c>
      <c r="E68" s="20">
        <f t="shared" si="14"/>
        <v>9.0243683398563164</v>
      </c>
      <c r="F68" s="20">
        <f t="shared" si="5"/>
        <v>10.841065038420407</v>
      </c>
      <c r="G68" s="24">
        <f t="shared" si="15"/>
        <v>183.48636655497319</v>
      </c>
      <c r="H68" s="20">
        <f t="shared" si="16"/>
        <v>461.60826361424341</v>
      </c>
      <c r="I68" s="4">
        <v>1</v>
      </c>
      <c r="J68" s="4">
        <v>1</v>
      </c>
      <c r="K68" s="20">
        <f t="shared" si="6"/>
        <v>1.8166966985640909</v>
      </c>
      <c r="L68" s="20">
        <f t="shared" si="7"/>
        <v>8.5731499228635002</v>
      </c>
      <c r="M68" s="20" cm="1">
        <f t="array" ref="M68">_xlfn.IFS(I68=0,D68,I68=1,D68,I68=2,0)</f>
        <v>1.8166966985640909</v>
      </c>
      <c r="N68" s="20" cm="1">
        <f t="array" ref="N68">_xlfn.IFS(J68=0,E68,J68=1,E68,J68=2,0)</f>
        <v>9.0243683398563164</v>
      </c>
      <c r="O68" s="20">
        <f t="shared" si="1"/>
        <v>83.486366554973159</v>
      </c>
      <c r="P68" s="24">
        <f t="shared" si="8"/>
        <v>100.00000000000003</v>
      </c>
      <c r="Q68" s="25">
        <f t="shared" si="9"/>
        <v>0.54499961974035638</v>
      </c>
      <c r="R68" s="22" cm="1">
        <f t="array" ref="R68">_xlfn.IFS(Q68&gt;0,0.02,AND(Q68&gt;-0.33,Q68&lt;0),(0.02+Q68*0.02/0.33),Q68&lt;-0.33,0)</f>
        <v>0.02</v>
      </c>
      <c r="S68" s="24">
        <f t="shared" si="20"/>
        <v>0</v>
      </c>
      <c r="T68" s="24">
        <f t="shared" si="20"/>
        <v>0</v>
      </c>
      <c r="U68" s="24">
        <f t="shared" si="3"/>
        <v>0</v>
      </c>
      <c r="V68" s="24">
        <f t="shared" si="10"/>
        <v>0</v>
      </c>
      <c r="W68" s="9"/>
      <c r="X68" s="9"/>
      <c r="Y68" s="9"/>
      <c r="Z68" s="9"/>
    </row>
    <row r="69" spans="1:26" ht="14.25" customHeight="1" x14ac:dyDescent="0.35">
      <c r="A69" s="8">
        <f t="shared" si="17"/>
        <v>62</v>
      </c>
      <c r="B69" s="23">
        <f t="shared" si="12"/>
        <v>44900</v>
      </c>
      <c r="C69" s="5">
        <f t="shared" si="13"/>
        <v>0</v>
      </c>
      <c r="D69" s="20">
        <f t="shared" si="4"/>
        <v>1.8348636655497319</v>
      </c>
      <c r="E69" s="20">
        <f t="shared" si="14"/>
        <v>9.2321652722848686</v>
      </c>
      <c r="F69" s="20">
        <f t="shared" si="5"/>
        <v>11.0670289378346</v>
      </c>
      <c r="G69" s="24">
        <f t="shared" si="15"/>
        <v>185.32123022052292</v>
      </c>
      <c r="H69" s="20">
        <f t="shared" si="16"/>
        <v>472.21368428846375</v>
      </c>
      <c r="I69" s="4">
        <v>1</v>
      </c>
      <c r="J69" s="4">
        <v>1</v>
      </c>
      <c r="K69" s="20">
        <f t="shared" si="6"/>
        <v>1.8348636655497319</v>
      </c>
      <c r="L69" s="20">
        <f t="shared" si="7"/>
        <v>8.7705570086706253</v>
      </c>
      <c r="M69" s="20" cm="1">
        <f t="array" ref="M69">_xlfn.IFS(I69=0,D69,I69=1,D69,I69=2,0)</f>
        <v>1.8348636655497319</v>
      </c>
      <c r="N69" s="20" cm="1">
        <f t="array" ref="N69">_xlfn.IFS(J69=0,E69,J69=1,E69,J69=2,0)</f>
        <v>9.2321652722848686</v>
      </c>
      <c r="O69" s="20">
        <f t="shared" si="1"/>
        <v>85.321230220522892</v>
      </c>
      <c r="P69" s="24">
        <f t="shared" si="8"/>
        <v>100.00000000000003</v>
      </c>
      <c r="Q69" s="25">
        <f t="shared" si="9"/>
        <v>0.53960358390134289</v>
      </c>
      <c r="R69" s="22" cm="1">
        <f t="array" ref="R69">_xlfn.IFS(Q69&gt;0,0.02,AND(Q69&gt;-0.33,Q69&lt;0),(0.02+Q69*0.02/0.33),Q69&lt;-0.33,0)</f>
        <v>0.02</v>
      </c>
      <c r="S69" s="24">
        <f t="shared" si="20"/>
        <v>0</v>
      </c>
      <c r="T69" s="24">
        <f t="shared" si="20"/>
        <v>0</v>
      </c>
      <c r="U69" s="24">
        <f t="shared" si="3"/>
        <v>0</v>
      </c>
      <c r="V69" s="24">
        <f t="shared" si="10"/>
        <v>0</v>
      </c>
      <c r="W69" s="9"/>
      <c r="X69" s="9"/>
      <c r="Y69" s="9"/>
      <c r="Z69" s="9"/>
    </row>
    <row r="70" spans="1:26" ht="14.25" customHeight="1" x14ac:dyDescent="0.35">
      <c r="A70" s="8">
        <f t="shared" si="17"/>
        <v>63</v>
      </c>
      <c r="B70" s="23">
        <f t="shared" si="12"/>
        <v>44901</v>
      </c>
      <c r="C70" s="5">
        <f t="shared" si="13"/>
        <v>0</v>
      </c>
      <c r="D70" s="20">
        <f t="shared" si="4"/>
        <v>1.8532123022052291</v>
      </c>
      <c r="E70" s="20">
        <f t="shared" si="14"/>
        <v>9.4442736857692751</v>
      </c>
      <c r="F70" s="20">
        <f t="shared" si="5"/>
        <v>11.297485987974504</v>
      </c>
      <c r="G70" s="24">
        <f t="shared" si="15"/>
        <v>187.17444252272816</v>
      </c>
      <c r="H70" s="20">
        <f t="shared" si="16"/>
        <v>483.03895659214982</v>
      </c>
      <c r="I70" s="4">
        <v>1</v>
      </c>
      <c r="J70" s="4">
        <v>1</v>
      </c>
      <c r="K70" s="20">
        <f t="shared" si="6"/>
        <v>1.8532123022052291</v>
      </c>
      <c r="L70" s="20">
        <f t="shared" si="7"/>
        <v>8.972060001480811</v>
      </c>
      <c r="M70" s="20" cm="1">
        <f t="array" ref="M70">_xlfn.IFS(I70=0,D70,I70=1,D70,I70=2,0)</f>
        <v>1.8532123022052291</v>
      </c>
      <c r="N70" s="20" cm="1">
        <f t="array" ref="N70">_xlfn.IFS(J70=0,E70,J70=1,E70,J70=2,0)</f>
        <v>9.4442736857692751</v>
      </c>
      <c r="O70" s="20">
        <f t="shared" si="1"/>
        <v>87.174442522728128</v>
      </c>
      <c r="P70" s="24">
        <f t="shared" si="8"/>
        <v>100.00000000000003</v>
      </c>
      <c r="Q70" s="25">
        <f t="shared" si="9"/>
        <v>0.53426097415974549</v>
      </c>
      <c r="R70" s="22" cm="1">
        <f t="array" ref="R70">_xlfn.IFS(Q70&gt;0,0.02,AND(Q70&gt;-0.33,Q70&lt;0),(0.02+Q70*0.02/0.33),Q70&lt;-0.33,0)</f>
        <v>0.02</v>
      </c>
      <c r="S70" s="24">
        <f t="shared" si="20"/>
        <v>0</v>
      </c>
      <c r="T70" s="24">
        <f t="shared" si="20"/>
        <v>0</v>
      </c>
      <c r="U70" s="24">
        <f t="shared" si="3"/>
        <v>0</v>
      </c>
      <c r="V70" s="24">
        <f t="shared" si="10"/>
        <v>0</v>
      </c>
      <c r="W70" s="9"/>
      <c r="X70" s="9"/>
      <c r="Y70" s="9"/>
      <c r="Z70" s="9"/>
    </row>
    <row r="71" spans="1:26" ht="14.25" customHeight="1" x14ac:dyDescent="0.35">
      <c r="A71" s="8">
        <f t="shared" si="17"/>
        <v>64</v>
      </c>
      <c r="B71" s="23">
        <f t="shared" si="12"/>
        <v>44902</v>
      </c>
      <c r="C71" s="5">
        <f t="shared" si="13"/>
        <v>0</v>
      </c>
      <c r="D71" s="20">
        <f t="shared" si="4"/>
        <v>1.8717444252272817</v>
      </c>
      <c r="E71" s="20">
        <f t="shared" si="14"/>
        <v>9.6607791318429967</v>
      </c>
      <c r="F71" s="20">
        <f t="shared" si="5"/>
        <v>11.532523557070279</v>
      </c>
      <c r="G71" s="24">
        <f t="shared" si="15"/>
        <v>189.04618694795545</v>
      </c>
      <c r="H71" s="20">
        <f t="shared" si="16"/>
        <v>494.08844119262795</v>
      </c>
      <c r="I71" s="4">
        <v>1</v>
      </c>
      <c r="J71" s="4">
        <v>1</v>
      </c>
      <c r="K71" s="20">
        <f t="shared" si="6"/>
        <v>1.8717444252272817</v>
      </c>
      <c r="L71" s="20">
        <f t="shared" si="7"/>
        <v>9.1777401752508467</v>
      </c>
      <c r="M71" s="20" cm="1">
        <f t="array" ref="M71">_xlfn.IFS(I71=0,D71,I71=1,D71,I71=2,0)</f>
        <v>1.8717444252272817</v>
      </c>
      <c r="N71" s="20" cm="1">
        <f t="array" ref="N71">_xlfn.IFS(J71=0,E71,J71=1,E71,J71=2,0)</f>
        <v>9.6607791318429967</v>
      </c>
      <c r="O71" s="20">
        <f t="shared" ref="O71:O134" si="21">O70+M71+N71-(L71/0.95)</f>
        <v>89.046186947955405</v>
      </c>
      <c r="P71" s="24">
        <f t="shared" si="8"/>
        <v>100.00000000000004</v>
      </c>
      <c r="Q71" s="25">
        <f t="shared" si="9"/>
        <v>0.52897126154430252</v>
      </c>
      <c r="R71" s="22" cm="1">
        <f t="array" ref="R71">_xlfn.IFS(Q71&gt;0,0.02,AND(Q71&gt;-0.33,Q71&lt;0),(0.02+Q71*0.02/0.33),Q71&lt;-0.33,0)</f>
        <v>0.02</v>
      </c>
      <c r="S71" s="24">
        <f t="shared" ref="S71:T86" si="22">0.9*0.82*IF(I71=0,M71,0)</f>
        <v>0</v>
      </c>
      <c r="T71" s="24">
        <f t="shared" si="22"/>
        <v>0</v>
      </c>
      <c r="U71" s="24">
        <f t="shared" ref="U71:U323" si="23">S71+T71</f>
        <v>0</v>
      </c>
      <c r="V71" s="24">
        <f t="shared" si="10"/>
        <v>0</v>
      </c>
      <c r="W71" s="9"/>
      <c r="X71" s="9"/>
      <c r="Y71" s="9"/>
      <c r="Z71" s="9"/>
    </row>
    <row r="72" spans="1:26" ht="14.25" customHeight="1" x14ac:dyDescent="0.35">
      <c r="A72" s="8">
        <f t="shared" si="17"/>
        <v>65</v>
      </c>
      <c r="B72" s="23">
        <f t="shared" si="12"/>
        <v>44903</v>
      </c>
      <c r="C72" s="5">
        <f t="shared" si="13"/>
        <v>0</v>
      </c>
      <c r="D72" s="20">
        <f t="shared" ref="D72:D135" si="24">D71-M71+(A72-A71)*G71*0.01</f>
        <v>1.8904618694795545</v>
      </c>
      <c r="E72" s="20">
        <f t="shared" si="14"/>
        <v>9.8817688238525587</v>
      </c>
      <c r="F72" s="20">
        <f t="shared" ref="F72:F135" si="25">D72+E72</f>
        <v>11.772230693332114</v>
      </c>
      <c r="G72" s="24">
        <f t="shared" si="15"/>
        <v>190.93664881743501</v>
      </c>
      <c r="H72" s="20">
        <f t="shared" si="16"/>
        <v>505.36658344476746</v>
      </c>
      <c r="I72" s="4">
        <v>1</v>
      </c>
      <c r="J72" s="4">
        <v>1</v>
      </c>
      <c r="K72" s="20">
        <f t="shared" ref="K72:K135" si="26">IF(I72=1,D72,0)</f>
        <v>1.8904618694795545</v>
      </c>
      <c r="L72" s="20">
        <f t="shared" ref="K9:L72" si="27">IF(J72=1,E72*0.95,0)</f>
        <v>9.38768038265993</v>
      </c>
      <c r="M72" s="20" cm="1">
        <f t="array" ref="M72">_xlfn.IFS(I72=0,D72,I72=1,D72,I72=2,0)</f>
        <v>1.8904618694795545</v>
      </c>
      <c r="N72" s="20" cm="1">
        <f t="array" ref="N72">_xlfn.IFS(J72=0,E72,J72=1,E72,J72=2,0)</f>
        <v>9.8817688238525587</v>
      </c>
      <c r="O72" s="20">
        <f t="shared" si="21"/>
        <v>90.936648817434957</v>
      </c>
      <c r="P72" s="24">
        <f t="shared" ref="P72:P324" si="28">G72-O72</f>
        <v>100.00000000000006</v>
      </c>
      <c r="Q72" s="25">
        <f t="shared" ref="Q72:Q324" si="29">P72/G72</f>
        <v>0.52373392232109162</v>
      </c>
      <c r="R72" s="22" cm="1">
        <f t="array" ref="R72">_xlfn.IFS(Q72&gt;0,0.02,AND(Q72&gt;-0.33,Q72&lt;0),(0.02+Q72*0.02/0.33),Q72&lt;-0.33,0)</f>
        <v>0.02</v>
      </c>
      <c r="S72" s="24">
        <f t="shared" si="22"/>
        <v>0</v>
      </c>
      <c r="T72" s="24">
        <f t="shared" si="22"/>
        <v>0</v>
      </c>
      <c r="U72" s="24">
        <f t="shared" si="23"/>
        <v>0</v>
      </c>
      <c r="V72" s="24">
        <f t="shared" ref="V72:V135" si="30">V71+U72</f>
        <v>0</v>
      </c>
      <c r="W72" s="9"/>
      <c r="X72" s="9"/>
      <c r="Y72" s="9"/>
      <c r="Z72" s="9"/>
    </row>
    <row r="73" spans="1:26" ht="14.25" customHeight="1" x14ac:dyDescent="0.35">
      <c r="A73" s="8">
        <f t="shared" si="17"/>
        <v>66</v>
      </c>
      <c r="B73" s="23">
        <f t="shared" si="12"/>
        <v>44904</v>
      </c>
      <c r="C73" s="5">
        <f t="shared" ref="C73:C136" si="31">T73</f>
        <v>0</v>
      </c>
      <c r="D73" s="20">
        <f t="shared" si="24"/>
        <v>1.9093664881743502</v>
      </c>
      <c r="E73" s="20">
        <f t="shared" ref="E73:E136" si="32">E72-N72+(A73-A72)*H72*R72</f>
        <v>10.10733166889535</v>
      </c>
      <c r="F73" s="20">
        <f t="shared" si="25"/>
        <v>12.016698157069701</v>
      </c>
      <c r="G73" s="24">
        <f t="shared" ref="G73:G136" si="33">C73+G72+K73</f>
        <v>192.84601530560937</v>
      </c>
      <c r="H73" s="20">
        <f t="shared" ref="H73:H136" si="34">IF(Q73&lt;-0.33,G73,H72+C73+K73+L73)</f>
        <v>516.8779150183924</v>
      </c>
      <c r="I73" s="4">
        <v>1</v>
      </c>
      <c r="J73" s="4">
        <v>1</v>
      </c>
      <c r="K73" s="20">
        <f t="shared" si="26"/>
        <v>1.9093664881743502</v>
      </c>
      <c r="L73" s="20">
        <f t="shared" ref="K73:L88" si="35">IF(J73=1,E73*0.95,0)</f>
        <v>9.6019650854505816</v>
      </c>
      <c r="M73" s="20" cm="1">
        <f t="array" ref="M73">_xlfn.IFS(I73=0,D73,I73=1,D73,I73=2,0)</f>
        <v>1.9093664881743502</v>
      </c>
      <c r="N73" s="20" cm="1">
        <f t="array" ref="N73">_xlfn.IFS(J73=0,E73,J73=1,E73,J73=2,0)</f>
        <v>10.10733166889535</v>
      </c>
      <c r="O73" s="20">
        <f t="shared" si="21"/>
        <v>92.846015305609313</v>
      </c>
      <c r="P73" s="24">
        <f t="shared" si="28"/>
        <v>100.00000000000006</v>
      </c>
      <c r="Q73" s="25">
        <f t="shared" si="29"/>
        <v>0.51854843794167482</v>
      </c>
      <c r="R73" s="22" cm="1">
        <f t="array" ref="R73">_xlfn.IFS(Q73&gt;0,0.02,AND(Q73&gt;-0.33,Q73&lt;0),(0.02+Q73*0.02/0.33),Q73&lt;-0.33,0)</f>
        <v>0.02</v>
      </c>
      <c r="S73" s="24">
        <f t="shared" si="22"/>
        <v>0</v>
      </c>
      <c r="T73" s="24">
        <f t="shared" si="22"/>
        <v>0</v>
      </c>
      <c r="U73" s="24">
        <f t="shared" si="23"/>
        <v>0</v>
      </c>
      <c r="V73" s="24">
        <f t="shared" si="30"/>
        <v>0</v>
      </c>
      <c r="W73" s="9"/>
      <c r="X73" s="9"/>
      <c r="Y73" s="9"/>
      <c r="Z73" s="9"/>
    </row>
    <row r="74" spans="1:26" ht="14.25" customHeight="1" x14ac:dyDescent="0.35">
      <c r="A74" s="8">
        <f t="shared" si="17"/>
        <v>67</v>
      </c>
      <c r="B74" s="23">
        <f t="shared" si="12"/>
        <v>44905</v>
      </c>
      <c r="C74" s="5">
        <f t="shared" si="31"/>
        <v>0</v>
      </c>
      <c r="D74" s="20">
        <f t="shared" si="24"/>
        <v>1.9284601530560936</v>
      </c>
      <c r="E74" s="20">
        <f t="shared" si="32"/>
        <v>10.337558300367848</v>
      </c>
      <c r="F74" s="20">
        <f t="shared" si="25"/>
        <v>12.266018453423941</v>
      </c>
      <c r="G74" s="24">
        <f t="shared" si="33"/>
        <v>194.77447545866548</v>
      </c>
      <c r="H74" s="20">
        <f t="shared" si="34"/>
        <v>528.62705555679793</v>
      </c>
      <c r="I74" s="4">
        <v>1</v>
      </c>
      <c r="J74" s="4">
        <v>1</v>
      </c>
      <c r="K74" s="20">
        <f t="shared" si="26"/>
        <v>1.9284601530560936</v>
      </c>
      <c r="L74" s="20">
        <f t="shared" si="35"/>
        <v>9.8206803853494549</v>
      </c>
      <c r="M74" s="20" cm="1">
        <f t="array" ref="M74">_xlfn.IFS(I74=0,D74,I74=1,D74,I74=2,0)</f>
        <v>1.9284601530560936</v>
      </c>
      <c r="N74" s="20" cm="1">
        <f t="array" ref="N74">_xlfn.IFS(J74=0,E74,J74=1,E74,J74=2,0)</f>
        <v>10.337558300367848</v>
      </c>
      <c r="O74" s="20">
        <f t="shared" si="21"/>
        <v>94.774475458665407</v>
      </c>
      <c r="P74" s="24">
        <f t="shared" si="28"/>
        <v>100.00000000000007</v>
      </c>
      <c r="Q74" s="25">
        <f t="shared" si="29"/>
        <v>0.51341429499175728</v>
      </c>
      <c r="R74" s="22" cm="1">
        <f t="array" ref="R74">_xlfn.IFS(Q74&gt;0,0.02,AND(Q74&gt;-0.33,Q74&lt;0),(0.02+Q74*0.02/0.33),Q74&lt;-0.33,0)</f>
        <v>0.02</v>
      </c>
      <c r="S74" s="24">
        <f t="shared" si="22"/>
        <v>0</v>
      </c>
      <c r="T74" s="24">
        <f t="shared" si="22"/>
        <v>0</v>
      </c>
      <c r="U74" s="24">
        <f t="shared" si="23"/>
        <v>0</v>
      </c>
      <c r="V74" s="24">
        <f t="shared" si="30"/>
        <v>0</v>
      </c>
      <c r="W74" s="9"/>
      <c r="X74" s="9"/>
      <c r="Y74" s="9"/>
      <c r="Z74" s="9"/>
    </row>
    <row r="75" spans="1:26" ht="14.25" customHeight="1" x14ac:dyDescent="0.35">
      <c r="A75" s="8">
        <f t="shared" ref="A75:A138" si="36">A74+$D$4</f>
        <v>68</v>
      </c>
      <c r="B75" s="23">
        <f t="shared" si="12"/>
        <v>44906</v>
      </c>
      <c r="C75" s="5">
        <f t="shared" si="31"/>
        <v>0</v>
      </c>
      <c r="D75" s="20">
        <f t="shared" si="24"/>
        <v>1.9477447545866549</v>
      </c>
      <c r="E75" s="20">
        <f t="shared" si="32"/>
        <v>10.572541111135958</v>
      </c>
      <c r="F75" s="20">
        <f t="shared" si="25"/>
        <v>12.520285865722613</v>
      </c>
      <c r="G75" s="24">
        <f t="shared" si="33"/>
        <v>196.72222021325214</v>
      </c>
      <c r="H75" s="20">
        <f t="shared" si="34"/>
        <v>540.61871436696379</v>
      </c>
      <c r="I75" s="4">
        <v>1</v>
      </c>
      <c r="J75" s="4">
        <v>1</v>
      </c>
      <c r="K75" s="20">
        <f t="shared" si="26"/>
        <v>1.9477447545866549</v>
      </c>
      <c r="L75" s="20">
        <f t="shared" si="35"/>
        <v>10.04391405557916</v>
      </c>
      <c r="M75" s="20" cm="1">
        <f t="array" ref="M75">_xlfn.IFS(I75=0,D75,I75=1,D75,I75=2,0)</f>
        <v>1.9477447545866549</v>
      </c>
      <c r="N75" s="20" cm="1">
        <f t="array" ref="N75">_xlfn.IFS(J75=0,E75,J75=1,E75,J75=2,0)</f>
        <v>10.572541111135958</v>
      </c>
      <c r="O75" s="20">
        <f t="shared" si="21"/>
        <v>96.722220213252058</v>
      </c>
      <c r="P75" s="24">
        <f t="shared" si="28"/>
        <v>100.00000000000009</v>
      </c>
      <c r="Q75" s="25">
        <f t="shared" si="29"/>
        <v>0.5083309851403538</v>
      </c>
      <c r="R75" s="22" cm="1">
        <f t="array" ref="R75">_xlfn.IFS(Q75&gt;0,0.02,AND(Q75&gt;-0.33,Q75&lt;0),(0.02+Q75*0.02/0.33),Q75&lt;-0.33,0)</f>
        <v>0.02</v>
      </c>
      <c r="S75" s="24">
        <f t="shared" si="22"/>
        <v>0</v>
      </c>
      <c r="T75" s="24">
        <f t="shared" si="22"/>
        <v>0</v>
      </c>
      <c r="U75" s="24">
        <f t="shared" si="23"/>
        <v>0</v>
      </c>
      <c r="V75" s="24">
        <f t="shared" si="30"/>
        <v>0</v>
      </c>
      <c r="W75" s="9"/>
      <c r="X75" s="9"/>
      <c r="Y75" s="9"/>
      <c r="Z75" s="9"/>
    </row>
    <row r="76" spans="1:26" ht="14.25" customHeight="1" x14ac:dyDescent="0.35">
      <c r="A76" s="8">
        <f t="shared" si="36"/>
        <v>69</v>
      </c>
      <c r="B76" s="23">
        <f t="shared" si="12"/>
        <v>44907</v>
      </c>
      <c r="C76" s="5">
        <f t="shared" si="31"/>
        <v>0</v>
      </c>
      <c r="D76" s="20">
        <f t="shared" si="24"/>
        <v>1.9672222021325214</v>
      </c>
      <c r="E76" s="20">
        <f t="shared" si="32"/>
        <v>10.812374287339276</v>
      </c>
      <c r="F76" s="20">
        <f t="shared" si="25"/>
        <v>12.779596489471798</v>
      </c>
      <c r="G76" s="24">
        <f t="shared" si="33"/>
        <v>198.68944241538466</v>
      </c>
      <c r="H76" s="20">
        <f t="shared" si="34"/>
        <v>552.85769214206869</v>
      </c>
      <c r="I76" s="4">
        <v>1</v>
      </c>
      <c r="J76" s="4">
        <v>1</v>
      </c>
      <c r="K76" s="20">
        <f t="shared" si="26"/>
        <v>1.9672222021325214</v>
      </c>
      <c r="L76" s="20">
        <f t="shared" si="35"/>
        <v>10.271755572972312</v>
      </c>
      <c r="M76" s="20" cm="1">
        <f t="array" ref="M76">_xlfn.IFS(I76=0,D76,I76=1,D76,I76=2,0)</f>
        <v>1.9672222021325214</v>
      </c>
      <c r="N76" s="20" cm="1">
        <f t="array" ref="N76">_xlfn.IFS(J76=0,E76,J76=1,E76,J76=2,0)</f>
        <v>10.812374287339276</v>
      </c>
      <c r="O76" s="20">
        <f t="shared" si="21"/>
        <v>98.689442415384576</v>
      </c>
      <c r="P76" s="24">
        <f t="shared" si="28"/>
        <v>100.00000000000009</v>
      </c>
      <c r="Q76" s="25">
        <f t="shared" si="29"/>
        <v>0.50329800508945921</v>
      </c>
      <c r="R76" s="22" cm="1">
        <f t="array" ref="R76">_xlfn.IFS(Q76&gt;0,0.02,AND(Q76&gt;-0.33,Q76&lt;0),(0.02+Q76*0.02/0.33),Q76&lt;-0.33,0)</f>
        <v>0.02</v>
      </c>
      <c r="S76" s="24">
        <f t="shared" si="22"/>
        <v>0</v>
      </c>
      <c r="T76" s="24">
        <f t="shared" si="22"/>
        <v>0</v>
      </c>
      <c r="U76" s="24">
        <f t="shared" si="23"/>
        <v>0</v>
      </c>
      <c r="V76" s="24">
        <f t="shared" si="30"/>
        <v>0</v>
      </c>
      <c r="W76" s="9"/>
      <c r="X76" s="9"/>
      <c r="Y76" s="9"/>
      <c r="Z76" s="9"/>
    </row>
    <row r="77" spans="1:26" ht="14.25" customHeight="1" x14ac:dyDescent="0.35">
      <c r="A77" s="8">
        <f t="shared" si="36"/>
        <v>70</v>
      </c>
      <c r="B77" s="23">
        <f t="shared" si="12"/>
        <v>44908</v>
      </c>
      <c r="C77" s="5">
        <f t="shared" si="31"/>
        <v>0</v>
      </c>
      <c r="D77" s="20">
        <f t="shared" si="24"/>
        <v>1.9868944241538466</v>
      </c>
      <c r="E77" s="20">
        <f t="shared" si="32"/>
        <v>11.057153842841373</v>
      </c>
      <c r="F77" s="20">
        <f t="shared" si="25"/>
        <v>13.044048266995219</v>
      </c>
      <c r="G77" s="24">
        <f t="shared" si="33"/>
        <v>200.67633683953852</v>
      </c>
      <c r="H77" s="20">
        <f t="shared" si="34"/>
        <v>565.34888271692193</v>
      </c>
      <c r="I77" s="4">
        <v>1</v>
      </c>
      <c r="J77" s="4">
        <v>1</v>
      </c>
      <c r="K77" s="20">
        <f t="shared" si="26"/>
        <v>1.9868944241538466</v>
      </c>
      <c r="L77" s="20">
        <f t="shared" si="35"/>
        <v>10.504296150699304</v>
      </c>
      <c r="M77" s="20" cm="1">
        <f t="array" ref="M77">_xlfn.IFS(I77=0,D77,I77=1,D77,I77=2,0)</f>
        <v>1.9868944241538466</v>
      </c>
      <c r="N77" s="20" cm="1">
        <f t="array" ref="N77">_xlfn.IFS(J77=0,E77,J77=1,E77,J77=2,0)</f>
        <v>11.057153842841373</v>
      </c>
      <c r="O77" s="20">
        <f t="shared" si="21"/>
        <v>100.67633683953842</v>
      </c>
      <c r="P77" s="24">
        <f t="shared" si="28"/>
        <v>100.0000000000001</v>
      </c>
      <c r="Q77" s="25">
        <f t="shared" si="29"/>
        <v>0.49831485652421709</v>
      </c>
      <c r="R77" s="22" cm="1">
        <f t="array" ref="R77">_xlfn.IFS(Q77&gt;0,0.02,AND(Q77&gt;-0.33,Q77&lt;0),(0.02+Q77*0.02/0.33),Q77&lt;-0.33,0)</f>
        <v>0.02</v>
      </c>
      <c r="S77" s="24">
        <f t="shared" si="22"/>
        <v>0</v>
      </c>
      <c r="T77" s="24">
        <f t="shared" si="22"/>
        <v>0</v>
      </c>
      <c r="U77" s="24">
        <f t="shared" si="23"/>
        <v>0</v>
      </c>
      <c r="V77" s="24">
        <f t="shared" si="30"/>
        <v>0</v>
      </c>
      <c r="W77" s="9"/>
      <c r="X77" s="9"/>
      <c r="Y77" s="9"/>
      <c r="Z77" s="9"/>
    </row>
    <row r="78" spans="1:26" ht="14.25" customHeight="1" x14ac:dyDescent="0.35">
      <c r="A78" s="8">
        <f t="shared" si="36"/>
        <v>71</v>
      </c>
      <c r="B78" s="23">
        <f t="shared" si="12"/>
        <v>44909</v>
      </c>
      <c r="C78" s="5">
        <f t="shared" si="31"/>
        <v>0</v>
      </c>
      <c r="D78" s="20">
        <f t="shared" si="24"/>
        <v>2.0067633683953852</v>
      </c>
      <c r="E78" s="20">
        <f t="shared" si="32"/>
        <v>11.306977654338439</v>
      </c>
      <c r="F78" s="20">
        <f t="shared" si="25"/>
        <v>13.313741022733824</v>
      </c>
      <c r="G78" s="24">
        <f t="shared" si="33"/>
        <v>202.6831002079339</v>
      </c>
      <c r="H78" s="20">
        <f t="shared" si="34"/>
        <v>578.09727485693884</v>
      </c>
      <c r="I78" s="4">
        <v>1</v>
      </c>
      <c r="J78" s="4">
        <v>1</v>
      </c>
      <c r="K78" s="20">
        <f t="shared" si="26"/>
        <v>2.0067633683953852</v>
      </c>
      <c r="L78" s="20">
        <f t="shared" si="35"/>
        <v>10.741628771621517</v>
      </c>
      <c r="M78" s="20" cm="1">
        <f t="array" ref="M78">_xlfn.IFS(I78=0,D78,I78=1,D78,I78=2,0)</f>
        <v>2.0067633683953852</v>
      </c>
      <c r="N78" s="20" cm="1">
        <f t="array" ref="N78">_xlfn.IFS(J78=0,E78,J78=1,E78,J78=2,0)</f>
        <v>11.306977654338439</v>
      </c>
      <c r="O78" s="20">
        <f t="shared" si="21"/>
        <v>102.6831002079338</v>
      </c>
      <c r="P78" s="24">
        <f t="shared" si="28"/>
        <v>100.0000000000001</v>
      </c>
      <c r="Q78" s="25">
        <f t="shared" si="29"/>
        <v>0.4933810460635813</v>
      </c>
      <c r="R78" s="22" cm="1">
        <f t="array" ref="R78">_xlfn.IFS(Q78&gt;0,0.02,AND(Q78&gt;-0.33,Q78&lt;0),(0.02+Q78*0.02/0.33),Q78&lt;-0.33,0)</f>
        <v>0.02</v>
      </c>
      <c r="S78" s="24">
        <f t="shared" si="22"/>
        <v>0</v>
      </c>
      <c r="T78" s="24">
        <f t="shared" si="22"/>
        <v>0</v>
      </c>
      <c r="U78" s="24">
        <f t="shared" si="23"/>
        <v>0</v>
      </c>
      <c r="V78" s="24">
        <f t="shared" si="30"/>
        <v>0</v>
      </c>
      <c r="W78" s="9"/>
      <c r="X78" s="9"/>
      <c r="Y78" s="9"/>
      <c r="Z78" s="9"/>
    </row>
    <row r="79" spans="1:26" ht="14.25" customHeight="1" x14ac:dyDescent="0.35">
      <c r="A79" s="8">
        <f t="shared" si="36"/>
        <v>72</v>
      </c>
      <c r="B79" s="23">
        <f t="shared" si="12"/>
        <v>44910</v>
      </c>
      <c r="C79" s="5">
        <f t="shared" si="31"/>
        <v>0</v>
      </c>
      <c r="D79" s="20">
        <f t="shared" si="24"/>
        <v>2.026831002079339</v>
      </c>
      <c r="E79" s="20">
        <f t="shared" si="32"/>
        <v>11.561945497138778</v>
      </c>
      <c r="F79" s="20">
        <f t="shared" si="25"/>
        <v>13.588776499218117</v>
      </c>
      <c r="G79" s="24">
        <f t="shared" si="33"/>
        <v>204.70993121001325</v>
      </c>
      <c r="H79" s="20">
        <f t="shared" si="34"/>
        <v>591.10795408130002</v>
      </c>
      <c r="I79" s="4">
        <v>1</v>
      </c>
      <c r="J79" s="4">
        <v>1</v>
      </c>
      <c r="K79" s="20">
        <f t="shared" si="26"/>
        <v>2.026831002079339</v>
      </c>
      <c r="L79" s="20">
        <f t="shared" si="35"/>
        <v>10.983848222281839</v>
      </c>
      <c r="M79" s="20" cm="1">
        <f t="array" ref="M79">_xlfn.IFS(I79=0,D79,I79=1,D79,I79=2,0)</f>
        <v>2.026831002079339</v>
      </c>
      <c r="N79" s="20" cm="1">
        <f t="array" ref="N79">_xlfn.IFS(J79=0,E79,J79=1,E79,J79=2,0)</f>
        <v>11.561945497138778</v>
      </c>
      <c r="O79" s="20">
        <f t="shared" si="21"/>
        <v>104.70993121001314</v>
      </c>
      <c r="P79" s="24">
        <f t="shared" si="28"/>
        <v>100.00000000000011</v>
      </c>
      <c r="Q79" s="25">
        <f t="shared" si="29"/>
        <v>0.48849608521146665</v>
      </c>
      <c r="R79" s="22" cm="1">
        <f t="array" ref="R79">_xlfn.IFS(Q79&gt;0,0.02,AND(Q79&gt;-0.33,Q79&lt;0),(0.02+Q79*0.02/0.33),Q79&lt;-0.33,0)</f>
        <v>0.02</v>
      </c>
      <c r="S79" s="24">
        <f t="shared" si="22"/>
        <v>0</v>
      </c>
      <c r="T79" s="24">
        <f t="shared" si="22"/>
        <v>0</v>
      </c>
      <c r="U79" s="24">
        <f t="shared" si="23"/>
        <v>0</v>
      </c>
      <c r="V79" s="24">
        <f t="shared" si="30"/>
        <v>0</v>
      </c>
      <c r="W79" s="9"/>
      <c r="X79" s="9"/>
      <c r="Y79" s="9"/>
      <c r="Z79" s="9"/>
    </row>
    <row r="80" spans="1:26" ht="14.25" customHeight="1" x14ac:dyDescent="0.35">
      <c r="A80" s="8">
        <f t="shared" si="36"/>
        <v>73</v>
      </c>
      <c r="B80" s="23">
        <f t="shared" si="12"/>
        <v>44911</v>
      </c>
      <c r="C80" s="5">
        <f t="shared" si="31"/>
        <v>0</v>
      </c>
      <c r="D80" s="20">
        <f t="shared" si="24"/>
        <v>2.0470993121001326</v>
      </c>
      <c r="E80" s="20">
        <f t="shared" si="32"/>
        <v>11.822159081626001</v>
      </c>
      <c r="F80" s="20">
        <f t="shared" si="25"/>
        <v>13.869258393726135</v>
      </c>
      <c r="G80" s="24">
        <f t="shared" si="33"/>
        <v>206.75703052211338</v>
      </c>
      <c r="H80" s="20">
        <f t="shared" si="34"/>
        <v>604.38610452094485</v>
      </c>
      <c r="I80" s="4">
        <v>1</v>
      </c>
      <c r="J80" s="4">
        <v>1</v>
      </c>
      <c r="K80" s="20">
        <f t="shared" si="26"/>
        <v>2.0470993121001326</v>
      </c>
      <c r="L80" s="20">
        <f t="shared" si="35"/>
        <v>11.231051127544701</v>
      </c>
      <c r="M80" s="20" cm="1">
        <f t="array" ref="M80">_xlfn.IFS(I80=0,D80,I80=1,D80,I80=2,0)</f>
        <v>2.0470993121001326</v>
      </c>
      <c r="N80" s="20" cm="1">
        <f t="array" ref="N80">_xlfn.IFS(J80=0,E80,J80=1,E80,J80=2,0)</f>
        <v>11.822159081626001</v>
      </c>
      <c r="O80" s="20">
        <f t="shared" si="21"/>
        <v>106.75703052211327</v>
      </c>
      <c r="P80" s="24">
        <f t="shared" si="28"/>
        <v>100.00000000000011</v>
      </c>
      <c r="Q80" s="25">
        <f t="shared" si="29"/>
        <v>0.48365949030838284</v>
      </c>
      <c r="R80" s="22" cm="1">
        <f t="array" ref="R80">_xlfn.IFS(Q80&gt;0,0.02,AND(Q80&gt;-0.33,Q80&lt;0),(0.02+Q80*0.02/0.33),Q80&lt;-0.33,0)</f>
        <v>0.02</v>
      </c>
      <c r="S80" s="24">
        <f t="shared" si="22"/>
        <v>0</v>
      </c>
      <c r="T80" s="24">
        <f t="shared" si="22"/>
        <v>0</v>
      </c>
      <c r="U80" s="24">
        <f t="shared" si="23"/>
        <v>0</v>
      </c>
      <c r="V80" s="24">
        <f t="shared" si="30"/>
        <v>0</v>
      </c>
      <c r="W80" s="9"/>
      <c r="X80" s="9"/>
      <c r="Y80" s="9"/>
      <c r="Z80" s="9"/>
    </row>
    <row r="81" spans="1:26" ht="14.25" customHeight="1" x14ac:dyDescent="0.35">
      <c r="A81" s="8">
        <f t="shared" si="36"/>
        <v>74</v>
      </c>
      <c r="B81" s="23">
        <f t="shared" si="12"/>
        <v>44912</v>
      </c>
      <c r="C81" s="5">
        <f t="shared" si="31"/>
        <v>0</v>
      </c>
      <c r="D81" s="20">
        <f t="shared" si="24"/>
        <v>2.0675703052211341</v>
      </c>
      <c r="E81" s="20">
        <f t="shared" si="32"/>
        <v>12.087722090418897</v>
      </c>
      <c r="F81" s="20">
        <f t="shared" si="25"/>
        <v>14.15529239564003</v>
      </c>
      <c r="G81" s="24">
        <f t="shared" si="33"/>
        <v>208.82460082733451</v>
      </c>
      <c r="H81" s="20">
        <f t="shared" si="34"/>
        <v>617.93701081206393</v>
      </c>
      <c r="I81" s="4">
        <v>1</v>
      </c>
      <c r="J81" s="4">
        <v>1</v>
      </c>
      <c r="K81" s="20">
        <f t="shared" si="26"/>
        <v>2.0675703052211341</v>
      </c>
      <c r="L81" s="20">
        <f t="shared" si="35"/>
        <v>11.483335985897952</v>
      </c>
      <c r="M81" s="20" cm="1">
        <f t="array" ref="M81">_xlfn.IFS(I81=0,D81,I81=1,D81,I81=2,0)</f>
        <v>2.0675703052211341</v>
      </c>
      <c r="N81" s="20" cm="1">
        <f t="array" ref="N81">_xlfn.IFS(J81=0,E81,J81=1,E81,J81=2,0)</f>
        <v>12.087722090418897</v>
      </c>
      <c r="O81" s="20">
        <f t="shared" si="21"/>
        <v>108.82460082733441</v>
      </c>
      <c r="P81" s="24">
        <f t="shared" si="28"/>
        <v>100.0000000000001</v>
      </c>
      <c r="Q81" s="25">
        <f t="shared" si="29"/>
        <v>0.47887078248354731</v>
      </c>
      <c r="R81" s="22" cm="1">
        <f t="array" ref="R81">_xlfn.IFS(Q81&gt;0,0.02,AND(Q81&gt;-0.33,Q81&lt;0),(0.02+Q81*0.02/0.33),Q81&lt;-0.33,0)</f>
        <v>0.02</v>
      </c>
      <c r="S81" s="24">
        <f t="shared" si="22"/>
        <v>0</v>
      </c>
      <c r="T81" s="24">
        <f t="shared" si="22"/>
        <v>0</v>
      </c>
      <c r="U81" s="24">
        <f t="shared" si="23"/>
        <v>0</v>
      </c>
      <c r="V81" s="24">
        <f t="shared" si="30"/>
        <v>0</v>
      </c>
      <c r="W81" s="9"/>
      <c r="X81" s="9"/>
      <c r="Y81" s="9"/>
      <c r="Z81" s="9"/>
    </row>
    <row r="82" spans="1:26" ht="14.25" customHeight="1" x14ac:dyDescent="0.35">
      <c r="A82" s="8">
        <f t="shared" si="36"/>
        <v>75</v>
      </c>
      <c r="B82" s="23">
        <f t="shared" si="12"/>
        <v>44913</v>
      </c>
      <c r="C82" s="5">
        <f t="shared" si="31"/>
        <v>0</v>
      </c>
      <c r="D82" s="20">
        <f t="shared" si="24"/>
        <v>2.0882460082733449</v>
      </c>
      <c r="E82" s="20">
        <f t="shared" si="32"/>
        <v>12.358740216241278</v>
      </c>
      <c r="F82" s="20">
        <f t="shared" si="25"/>
        <v>14.446986224514623</v>
      </c>
      <c r="G82" s="24">
        <f t="shared" si="33"/>
        <v>210.91284683560787</v>
      </c>
      <c r="H82" s="20">
        <f t="shared" si="34"/>
        <v>631.76606002576648</v>
      </c>
      <c r="I82" s="4">
        <v>1</v>
      </c>
      <c r="J82" s="4">
        <v>1</v>
      </c>
      <c r="K82" s="20">
        <f t="shared" si="26"/>
        <v>2.0882460082733449</v>
      </c>
      <c r="L82" s="20">
        <f t="shared" si="35"/>
        <v>11.740803205429215</v>
      </c>
      <c r="M82" s="20" cm="1">
        <f t="array" ref="M82">_xlfn.IFS(I82=0,D82,I82=1,D82,I82=2,0)</f>
        <v>2.0882460082733449</v>
      </c>
      <c r="N82" s="20" cm="1">
        <f t="array" ref="N82">_xlfn.IFS(J82=0,E82,J82=1,E82,J82=2,0)</f>
        <v>12.358740216241278</v>
      </c>
      <c r="O82" s="20">
        <f t="shared" si="21"/>
        <v>110.91284683560775</v>
      </c>
      <c r="P82" s="24">
        <f t="shared" si="28"/>
        <v>100.00000000000011</v>
      </c>
      <c r="Q82" s="25">
        <f t="shared" si="29"/>
        <v>0.47412948760747264</v>
      </c>
      <c r="R82" s="22" cm="1">
        <f t="array" ref="R82">_xlfn.IFS(Q82&gt;0,0.02,AND(Q82&gt;-0.33,Q82&lt;0),(0.02+Q82*0.02/0.33),Q82&lt;-0.33,0)</f>
        <v>0.02</v>
      </c>
      <c r="S82" s="24">
        <f t="shared" si="22"/>
        <v>0</v>
      </c>
      <c r="T82" s="24">
        <f t="shared" si="22"/>
        <v>0</v>
      </c>
      <c r="U82" s="24">
        <f t="shared" si="23"/>
        <v>0</v>
      </c>
      <c r="V82" s="24">
        <f t="shared" si="30"/>
        <v>0</v>
      </c>
      <c r="W82" s="9"/>
      <c r="X82" s="9"/>
      <c r="Y82" s="9"/>
      <c r="Z82" s="9"/>
    </row>
    <row r="83" spans="1:26" ht="14.25" customHeight="1" x14ac:dyDescent="0.35">
      <c r="A83" s="8">
        <f t="shared" si="36"/>
        <v>76</v>
      </c>
      <c r="B83" s="23">
        <f t="shared" si="12"/>
        <v>44914</v>
      </c>
      <c r="C83" s="5">
        <f t="shared" si="31"/>
        <v>0</v>
      </c>
      <c r="D83" s="20">
        <f t="shared" si="24"/>
        <v>2.1091284683560785</v>
      </c>
      <c r="E83" s="20">
        <f t="shared" si="32"/>
        <v>12.63532120051533</v>
      </c>
      <c r="F83" s="20">
        <f t="shared" si="25"/>
        <v>14.744449668871408</v>
      </c>
      <c r="G83" s="24">
        <f t="shared" si="33"/>
        <v>213.02197530396396</v>
      </c>
      <c r="H83" s="20">
        <f t="shared" si="34"/>
        <v>645.87874363461208</v>
      </c>
      <c r="I83" s="4">
        <v>1</v>
      </c>
      <c r="J83" s="4">
        <v>1</v>
      </c>
      <c r="K83" s="20">
        <f t="shared" si="26"/>
        <v>2.1091284683560785</v>
      </c>
      <c r="L83" s="20">
        <f t="shared" si="35"/>
        <v>12.003555140489564</v>
      </c>
      <c r="M83" s="20" cm="1">
        <f t="array" ref="M83">_xlfn.IFS(I83=0,D83,I83=1,D83,I83=2,0)</f>
        <v>2.1091284683560785</v>
      </c>
      <c r="N83" s="20" cm="1">
        <f t="array" ref="N83">_xlfn.IFS(J83=0,E83,J83=1,E83,J83=2,0)</f>
        <v>12.63532120051533</v>
      </c>
      <c r="O83" s="20">
        <f t="shared" si="21"/>
        <v>113.02197530396383</v>
      </c>
      <c r="P83" s="24">
        <f t="shared" si="28"/>
        <v>100.00000000000013</v>
      </c>
      <c r="Q83" s="25">
        <f t="shared" si="29"/>
        <v>0.46943513624502248</v>
      </c>
      <c r="R83" s="22" cm="1">
        <f t="array" ref="R83">_xlfn.IFS(Q83&gt;0,0.02,AND(Q83&gt;-0.33,Q83&lt;0),(0.02+Q83*0.02/0.33),Q83&lt;-0.33,0)</f>
        <v>0.02</v>
      </c>
      <c r="S83" s="24">
        <f t="shared" si="22"/>
        <v>0</v>
      </c>
      <c r="T83" s="24">
        <f t="shared" si="22"/>
        <v>0</v>
      </c>
      <c r="U83" s="24">
        <f t="shared" si="23"/>
        <v>0</v>
      </c>
      <c r="V83" s="24">
        <f t="shared" si="30"/>
        <v>0</v>
      </c>
      <c r="W83" s="9"/>
      <c r="X83" s="9"/>
      <c r="Y83" s="9"/>
      <c r="Z83" s="9"/>
    </row>
    <row r="84" spans="1:26" ht="14.25" customHeight="1" x14ac:dyDescent="0.35">
      <c r="A84" s="8">
        <f t="shared" si="36"/>
        <v>77</v>
      </c>
      <c r="B84" s="23">
        <f t="shared" si="12"/>
        <v>44915</v>
      </c>
      <c r="C84" s="5">
        <f t="shared" si="31"/>
        <v>0</v>
      </c>
      <c r="D84" s="20">
        <f t="shared" si="24"/>
        <v>2.1302197530396394</v>
      </c>
      <c r="E84" s="20">
        <f t="shared" si="32"/>
        <v>12.917574872692242</v>
      </c>
      <c r="F84" s="20">
        <f t="shared" si="25"/>
        <v>15.047794625731882</v>
      </c>
      <c r="G84" s="24">
        <f t="shared" si="33"/>
        <v>215.15219505700358</v>
      </c>
      <c r="H84" s="20">
        <f t="shared" si="34"/>
        <v>660.28065951670942</v>
      </c>
      <c r="I84" s="4">
        <v>1</v>
      </c>
      <c r="J84" s="4">
        <v>1</v>
      </c>
      <c r="K84" s="20">
        <f t="shared" si="26"/>
        <v>2.1302197530396394</v>
      </c>
      <c r="L84" s="20">
        <f t="shared" si="35"/>
        <v>12.271696129057629</v>
      </c>
      <c r="M84" s="20" cm="1">
        <f t="array" ref="M84">_xlfn.IFS(I84=0,D84,I84=1,D84,I84=2,0)</f>
        <v>2.1302197530396394</v>
      </c>
      <c r="N84" s="20" cm="1">
        <f t="array" ref="N84">_xlfn.IFS(J84=0,E84,J84=1,E84,J84=2,0)</f>
        <v>12.917574872692242</v>
      </c>
      <c r="O84" s="20">
        <f t="shared" si="21"/>
        <v>115.15219505700348</v>
      </c>
      <c r="P84" s="24">
        <f t="shared" si="28"/>
        <v>100.0000000000001</v>
      </c>
      <c r="Q84" s="25">
        <f t="shared" si="29"/>
        <v>0.46478726360893302</v>
      </c>
      <c r="R84" s="22" cm="1">
        <f t="array" ref="R84">_xlfn.IFS(Q84&gt;0,0.02,AND(Q84&gt;-0.33,Q84&lt;0),(0.02+Q84*0.02/0.33),Q84&lt;-0.33,0)</f>
        <v>0.02</v>
      </c>
      <c r="S84" s="24">
        <f t="shared" si="22"/>
        <v>0</v>
      </c>
      <c r="T84" s="24">
        <f t="shared" si="22"/>
        <v>0</v>
      </c>
      <c r="U84" s="24">
        <f t="shared" si="23"/>
        <v>0</v>
      </c>
      <c r="V84" s="24">
        <f t="shared" si="30"/>
        <v>0</v>
      </c>
      <c r="W84" s="9"/>
      <c r="X84" s="9"/>
      <c r="Y84" s="9"/>
      <c r="Z84" s="9"/>
    </row>
    <row r="85" spans="1:26" ht="14.25" customHeight="1" x14ac:dyDescent="0.35">
      <c r="A85" s="8">
        <f t="shared" si="36"/>
        <v>78</v>
      </c>
      <c r="B85" s="23">
        <f t="shared" si="12"/>
        <v>44916</v>
      </c>
      <c r="C85" s="5">
        <f t="shared" si="31"/>
        <v>0</v>
      </c>
      <c r="D85" s="20">
        <f t="shared" si="24"/>
        <v>2.1515219505700358</v>
      </c>
      <c r="E85" s="20">
        <f t="shared" si="32"/>
        <v>13.205613190334189</v>
      </c>
      <c r="F85" s="20">
        <f t="shared" si="25"/>
        <v>15.357135140904225</v>
      </c>
      <c r="G85" s="24">
        <f t="shared" si="33"/>
        <v>217.30371700757362</v>
      </c>
      <c r="H85" s="20">
        <f t="shared" si="34"/>
        <v>674.97751399809692</v>
      </c>
      <c r="I85" s="4">
        <v>1</v>
      </c>
      <c r="J85" s="4">
        <v>1</v>
      </c>
      <c r="K85" s="20">
        <f t="shared" si="26"/>
        <v>2.1515219505700358</v>
      </c>
      <c r="L85" s="20">
        <f t="shared" si="35"/>
        <v>12.545332530817479</v>
      </c>
      <c r="M85" s="20" cm="1">
        <f t="array" ref="M85">_xlfn.IFS(I85=0,D85,I85=1,D85,I85=2,0)</f>
        <v>2.1515219505700358</v>
      </c>
      <c r="N85" s="20" cm="1">
        <f t="array" ref="N85">_xlfn.IFS(J85=0,E85,J85=1,E85,J85=2,0)</f>
        <v>13.205613190334189</v>
      </c>
      <c r="O85" s="20">
        <f t="shared" si="21"/>
        <v>117.30371700757351</v>
      </c>
      <c r="P85" s="24">
        <f t="shared" si="28"/>
        <v>100.00000000000011</v>
      </c>
      <c r="Q85" s="25">
        <f t="shared" si="29"/>
        <v>0.46018540951379511</v>
      </c>
      <c r="R85" s="22" cm="1">
        <f t="array" ref="R85">_xlfn.IFS(Q85&gt;0,0.02,AND(Q85&gt;-0.33,Q85&lt;0),(0.02+Q85*0.02/0.33),Q85&lt;-0.33,0)</f>
        <v>0.02</v>
      </c>
      <c r="S85" s="24">
        <f t="shared" si="22"/>
        <v>0</v>
      </c>
      <c r="T85" s="24">
        <f t="shared" si="22"/>
        <v>0</v>
      </c>
      <c r="U85" s="24">
        <f t="shared" si="23"/>
        <v>0</v>
      </c>
      <c r="V85" s="24">
        <f t="shared" si="30"/>
        <v>0</v>
      </c>
      <c r="W85" s="9"/>
      <c r="X85" s="9"/>
      <c r="Y85" s="9"/>
      <c r="Z85" s="9"/>
    </row>
    <row r="86" spans="1:26" ht="14.25" customHeight="1" x14ac:dyDescent="0.35">
      <c r="A86" s="8">
        <f t="shared" si="36"/>
        <v>79</v>
      </c>
      <c r="B86" s="23">
        <f t="shared" si="12"/>
        <v>44917</v>
      </c>
      <c r="C86" s="5">
        <f t="shared" si="31"/>
        <v>0</v>
      </c>
      <c r="D86" s="20">
        <f t="shared" si="24"/>
        <v>2.1730371700757365</v>
      </c>
      <c r="E86" s="20">
        <f t="shared" si="32"/>
        <v>13.499550279961939</v>
      </c>
      <c r="F86" s="20">
        <f t="shared" si="25"/>
        <v>15.672587450037675</v>
      </c>
      <c r="G86" s="24">
        <f t="shared" si="33"/>
        <v>219.47675417764935</v>
      </c>
      <c r="H86" s="20">
        <f t="shared" si="34"/>
        <v>689.97512393413649</v>
      </c>
      <c r="I86" s="4">
        <v>1</v>
      </c>
      <c r="J86" s="4">
        <v>1</v>
      </c>
      <c r="K86" s="20">
        <f t="shared" si="26"/>
        <v>2.1730371700757365</v>
      </c>
      <c r="L86" s="20">
        <f t="shared" si="35"/>
        <v>12.824572765963842</v>
      </c>
      <c r="M86" s="20" cm="1">
        <f t="array" ref="M86">_xlfn.IFS(I86=0,D86,I86=1,D86,I86=2,0)</f>
        <v>2.1730371700757365</v>
      </c>
      <c r="N86" s="20" cm="1">
        <f t="array" ref="N86">_xlfn.IFS(J86=0,E86,J86=1,E86,J86=2,0)</f>
        <v>13.499550279961939</v>
      </c>
      <c r="O86" s="20">
        <f t="shared" si="21"/>
        <v>119.47675417764924</v>
      </c>
      <c r="P86" s="24">
        <f t="shared" si="28"/>
        <v>100.00000000000011</v>
      </c>
      <c r="Q86" s="25">
        <f t="shared" si="29"/>
        <v>0.45562911833049025</v>
      </c>
      <c r="R86" s="22" cm="1">
        <f t="array" ref="R86">_xlfn.IFS(Q86&gt;0,0.02,AND(Q86&gt;-0.33,Q86&lt;0),(0.02+Q86*0.02/0.33),Q86&lt;-0.33,0)</f>
        <v>0.02</v>
      </c>
      <c r="S86" s="24">
        <f t="shared" si="22"/>
        <v>0</v>
      </c>
      <c r="T86" s="24">
        <f t="shared" si="22"/>
        <v>0</v>
      </c>
      <c r="U86" s="24">
        <f t="shared" si="23"/>
        <v>0</v>
      </c>
      <c r="V86" s="24">
        <f t="shared" si="30"/>
        <v>0</v>
      </c>
      <c r="W86" s="9"/>
      <c r="X86" s="9"/>
      <c r="Y86" s="9"/>
      <c r="Z86" s="9"/>
    </row>
    <row r="87" spans="1:26" ht="14.25" customHeight="1" x14ac:dyDescent="0.35">
      <c r="A87" s="8">
        <f t="shared" si="36"/>
        <v>80</v>
      </c>
      <c r="B87" s="23">
        <f t="shared" si="12"/>
        <v>44918</v>
      </c>
      <c r="C87" s="5">
        <f t="shared" si="31"/>
        <v>0</v>
      </c>
      <c r="D87" s="20">
        <f t="shared" si="24"/>
        <v>2.1947675417764936</v>
      </c>
      <c r="E87" s="20">
        <f t="shared" si="32"/>
        <v>13.799502478682729</v>
      </c>
      <c r="F87" s="20">
        <f t="shared" si="25"/>
        <v>15.994270020459222</v>
      </c>
      <c r="G87" s="24">
        <f t="shared" si="33"/>
        <v>221.67152171942584</v>
      </c>
      <c r="H87" s="20">
        <f t="shared" si="34"/>
        <v>705.2794188306616</v>
      </c>
      <c r="I87" s="4">
        <v>1</v>
      </c>
      <c r="J87" s="4">
        <v>1</v>
      </c>
      <c r="K87" s="20">
        <f t="shared" si="26"/>
        <v>2.1947675417764936</v>
      </c>
      <c r="L87" s="20">
        <f t="shared" si="35"/>
        <v>13.109527354748593</v>
      </c>
      <c r="M87" s="20" cm="1">
        <f t="array" ref="M87">_xlfn.IFS(I87=0,D87,I87=1,D87,I87=2,0)</f>
        <v>2.1947675417764936</v>
      </c>
      <c r="N87" s="20" cm="1">
        <f t="array" ref="N87">_xlfn.IFS(J87=0,E87,J87=1,E87,J87=2,0)</f>
        <v>13.799502478682729</v>
      </c>
      <c r="O87" s="20">
        <f t="shared" si="21"/>
        <v>121.67152171942574</v>
      </c>
      <c r="P87" s="24">
        <f t="shared" si="28"/>
        <v>100.0000000000001</v>
      </c>
      <c r="Q87" s="25">
        <f t="shared" si="29"/>
        <v>0.45111793894107938</v>
      </c>
      <c r="R87" s="22" cm="1">
        <f t="array" ref="R87">_xlfn.IFS(Q87&gt;0,0.02,AND(Q87&gt;-0.33,Q87&lt;0),(0.02+Q87*0.02/0.33),Q87&lt;-0.33,0)</f>
        <v>0.02</v>
      </c>
      <c r="S87" s="24">
        <f t="shared" ref="S87:T102" si="37">0.9*0.82*IF(I87=0,M87,0)</f>
        <v>0</v>
      </c>
      <c r="T87" s="24">
        <f t="shared" si="37"/>
        <v>0</v>
      </c>
      <c r="U87" s="24">
        <f t="shared" si="23"/>
        <v>0</v>
      </c>
      <c r="V87" s="24">
        <f t="shared" si="30"/>
        <v>0</v>
      </c>
      <c r="W87" s="9"/>
      <c r="X87" s="9"/>
      <c r="Y87" s="9"/>
      <c r="Z87" s="9"/>
    </row>
    <row r="88" spans="1:26" ht="14.25" customHeight="1" x14ac:dyDescent="0.35">
      <c r="A88" s="8">
        <f t="shared" si="36"/>
        <v>81</v>
      </c>
      <c r="B88" s="23">
        <f t="shared" si="12"/>
        <v>44919</v>
      </c>
      <c r="C88" s="5">
        <f t="shared" si="31"/>
        <v>0</v>
      </c>
      <c r="D88" s="20">
        <f t="shared" si="24"/>
        <v>2.2167152171942583</v>
      </c>
      <c r="E88" s="20">
        <f t="shared" si="32"/>
        <v>14.105588376613232</v>
      </c>
      <c r="F88" s="20">
        <f t="shared" si="25"/>
        <v>16.32230359380749</v>
      </c>
      <c r="G88" s="24">
        <f t="shared" si="33"/>
        <v>223.8882369366201</v>
      </c>
      <c r="H88" s="20">
        <f t="shared" si="34"/>
        <v>720.8964430056385</v>
      </c>
      <c r="I88" s="4">
        <v>1</v>
      </c>
      <c r="J88" s="4">
        <v>1</v>
      </c>
      <c r="K88" s="20">
        <f t="shared" si="26"/>
        <v>2.2167152171942583</v>
      </c>
      <c r="L88" s="20">
        <f t="shared" si="35"/>
        <v>13.40030895778257</v>
      </c>
      <c r="M88" s="20" cm="1">
        <f t="array" ref="M88">_xlfn.IFS(I88=0,D88,I88=1,D88,I88=2,0)</f>
        <v>2.2167152171942583</v>
      </c>
      <c r="N88" s="20" cm="1">
        <f t="array" ref="N88">_xlfn.IFS(J88=0,E88,J88=1,E88,J88=2,0)</f>
        <v>14.105588376613232</v>
      </c>
      <c r="O88" s="20">
        <f t="shared" si="21"/>
        <v>123.88823693662</v>
      </c>
      <c r="P88" s="24">
        <f t="shared" si="28"/>
        <v>100.0000000000001</v>
      </c>
      <c r="Q88" s="25">
        <f t="shared" si="29"/>
        <v>0.44665142469413799</v>
      </c>
      <c r="R88" s="22" cm="1">
        <f t="array" ref="R88">_xlfn.IFS(Q88&gt;0,0.02,AND(Q88&gt;-0.33,Q88&lt;0),(0.02+Q88*0.02/0.33),Q88&lt;-0.33,0)</f>
        <v>0.02</v>
      </c>
      <c r="S88" s="24">
        <f t="shared" si="37"/>
        <v>0</v>
      </c>
      <c r="T88" s="24">
        <f t="shared" si="37"/>
        <v>0</v>
      </c>
      <c r="U88" s="24">
        <f t="shared" si="23"/>
        <v>0</v>
      </c>
      <c r="V88" s="24">
        <f t="shared" si="30"/>
        <v>0</v>
      </c>
      <c r="W88" s="9"/>
      <c r="X88" s="9"/>
      <c r="Y88" s="9"/>
      <c r="Z88" s="9"/>
    </row>
    <row r="89" spans="1:26" ht="14.25" customHeight="1" x14ac:dyDescent="0.35">
      <c r="A89" s="8">
        <f t="shared" si="36"/>
        <v>82</v>
      </c>
      <c r="B89" s="23">
        <f t="shared" si="12"/>
        <v>44920</v>
      </c>
      <c r="C89" s="5">
        <f t="shared" si="31"/>
        <v>0</v>
      </c>
      <c r="D89" s="20">
        <f t="shared" si="24"/>
        <v>2.238882369366201</v>
      </c>
      <c r="E89" s="20">
        <f t="shared" si="32"/>
        <v>14.41792886011277</v>
      </c>
      <c r="F89" s="20">
        <f t="shared" si="25"/>
        <v>16.656811229478972</v>
      </c>
      <c r="G89" s="24">
        <f t="shared" si="33"/>
        <v>226.1271193059863</v>
      </c>
      <c r="H89" s="20">
        <f t="shared" si="34"/>
        <v>736.83235779211191</v>
      </c>
      <c r="I89" s="4">
        <v>1</v>
      </c>
      <c r="J89" s="4">
        <v>1</v>
      </c>
      <c r="K89" s="20">
        <f t="shared" si="26"/>
        <v>2.238882369366201</v>
      </c>
      <c r="L89" s="20">
        <f t="shared" ref="K89:L104" si="38">IF(J89=1,E89*0.95,0)</f>
        <v>13.697032417107131</v>
      </c>
      <c r="M89" s="20" cm="1">
        <f t="array" ref="M89">_xlfn.IFS(I89=0,D89,I89=1,D89,I89=2,0)</f>
        <v>2.238882369366201</v>
      </c>
      <c r="N89" s="20" cm="1">
        <f t="array" ref="N89">_xlfn.IFS(J89=0,E89,J89=1,E89,J89=2,0)</f>
        <v>14.41792886011277</v>
      </c>
      <c r="O89" s="20">
        <f t="shared" si="21"/>
        <v>126.12711930598621</v>
      </c>
      <c r="P89" s="24">
        <f t="shared" si="28"/>
        <v>100.00000000000009</v>
      </c>
      <c r="Q89" s="25">
        <f t="shared" si="29"/>
        <v>0.4422291333605326</v>
      </c>
      <c r="R89" s="22" cm="1">
        <f t="array" ref="R89">_xlfn.IFS(Q89&gt;0,0.02,AND(Q89&gt;-0.33,Q89&lt;0),(0.02+Q89*0.02/0.33),Q89&lt;-0.33,0)</f>
        <v>0.02</v>
      </c>
      <c r="S89" s="24">
        <f t="shared" si="37"/>
        <v>0</v>
      </c>
      <c r="T89" s="24">
        <f t="shared" si="37"/>
        <v>0</v>
      </c>
      <c r="U89" s="24">
        <f t="shared" si="23"/>
        <v>0</v>
      </c>
      <c r="V89" s="24">
        <f t="shared" si="30"/>
        <v>0</v>
      </c>
      <c r="W89" s="9"/>
      <c r="X89" s="9"/>
      <c r="Y89" s="9"/>
      <c r="Z89" s="9"/>
    </row>
    <row r="90" spans="1:26" ht="14.25" customHeight="1" x14ac:dyDescent="0.35">
      <c r="A90" s="8">
        <f t="shared" si="36"/>
        <v>83</v>
      </c>
      <c r="B90" s="23">
        <f t="shared" si="12"/>
        <v>44921</v>
      </c>
      <c r="C90" s="5">
        <f t="shared" si="31"/>
        <v>0</v>
      </c>
      <c r="D90" s="20">
        <f t="shared" si="24"/>
        <v>2.261271193059863</v>
      </c>
      <c r="E90" s="20">
        <f t="shared" si="32"/>
        <v>14.736647155842238</v>
      </c>
      <c r="F90" s="20">
        <f t="shared" si="25"/>
        <v>16.9979183489021</v>
      </c>
      <c r="G90" s="24">
        <f t="shared" si="33"/>
        <v>228.38839049904615</v>
      </c>
      <c r="H90" s="20">
        <f t="shared" si="34"/>
        <v>753.09344378322191</v>
      </c>
      <c r="I90" s="4">
        <v>1</v>
      </c>
      <c r="J90" s="4">
        <v>1</v>
      </c>
      <c r="K90" s="20">
        <f t="shared" si="26"/>
        <v>2.261271193059863</v>
      </c>
      <c r="L90" s="20">
        <f t="shared" si="38"/>
        <v>13.999814798050126</v>
      </c>
      <c r="M90" s="20" cm="1">
        <f t="array" ref="M90">_xlfn.IFS(I90=0,D90,I90=1,D90,I90=2,0)</f>
        <v>2.261271193059863</v>
      </c>
      <c r="N90" s="20" cm="1">
        <f t="array" ref="N90">_xlfn.IFS(J90=0,E90,J90=1,E90,J90=2,0)</f>
        <v>14.736647155842238</v>
      </c>
      <c r="O90" s="20">
        <f t="shared" si="21"/>
        <v>128.38839049904607</v>
      </c>
      <c r="P90" s="24">
        <f t="shared" si="28"/>
        <v>100.00000000000009</v>
      </c>
      <c r="Q90" s="25">
        <f t="shared" si="29"/>
        <v>0.43785062708963629</v>
      </c>
      <c r="R90" s="22" cm="1">
        <f t="array" ref="R90">_xlfn.IFS(Q90&gt;0,0.02,AND(Q90&gt;-0.33,Q90&lt;0),(0.02+Q90*0.02/0.33),Q90&lt;-0.33,0)</f>
        <v>0.02</v>
      </c>
      <c r="S90" s="24">
        <f t="shared" si="37"/>
        <v>0</v>
      </c>
      <c r="T90" s="24">
        <f t="shared" si="37"/>
        <v>0</v>
      </c>
      <c r="U90" s="24">
        <f t="shared" si="23"/>
        <v>0</v>
      </c>
      <c r="V90" s="24">
        <f t="shared" si="30"/>
        <v>0</v>
      </c>
      <c r="W90" s="9"/>
      <c r="X90" s="9"/>
      <c r="Y90" s="9"/>
      <c r="Z90" s="9"/>
    </row>
    <row r="91" spans="1:26" ht="14.25" customHeight="1" x14ac:dyDescent="0.35">
      <c r="A91" s="8">
        <f t="shared" si="36"/>
        <v>84</v>
      </c>
      <c r="B91" s="23">
        <f t="shared" si="12"/>
        <v>44922</v>
      </c>
      <c r="C91" s="5">
        <f t="shared" si="31"/>
        <v>0</v>
      </c>
      <c r="D91" s="20">
        <f t="shared" si="24"/>
        <v>2.2838839049904616</v>
      </c>
      <c r="E91" s="20">
        <f t="shared" si="32"/>
        <v>15.061868875664439</v>
      </c>
      <c r="F91" s="20">
        <f t="shared" si="25"/>
        <v>17.345752780654902</v>
      </c>
      <c r="G91" s="24">
        <f t="shared" si="33"/>
        <v>230.67227440403661</v>
      </c>
      <c r="H91" s="20">
        <f t="shared" si="34"/>
        <v>769.68610312009366</v>
      </c>
      <c r="I91" s="4">
        <v>1</v>
      </c>
      <c r="J91" s="4">
        <v>1</v>
      </c>
      <c r="K91" s="20">
        <f t="shared" si="26"/>
        <v>2.2838839049904616</v>
      </c>
      <c r="L91" s="20">
        <f t="shared" si="38"/>
        <v>14.308775431881216</v>
      </c>
      <c r="M91" s="20" cm="1">
        <f t="array" ref="M91">_xlfn.IFS(I91=0,D91,I91=1,D91,I91=2,0)</f>
        <v>2.2838839049904616</v>
      </c>
      <c r="N91" s="20" cm="1">
        <f t="array" ref="N91">_xlfn.IFS(J91=0,E91,J91=1,E91,J91=2,0)</f>
        <v>15.061868875664439</v>
      </c>
      <c r="O91" s="20">
        <f t="shared" si="21"/>
        <v>130.67227440403653</v>
      </c>
      <c r="P91" s="24">
        <f t="shared" si="28"/>
        <v>100.00000000000009</v>
      </c>
      <c r="Q91" s="25">
        <f t="shared" si="29"/>
        <v>0.43351547236597648</v>
      </c>
      <c r="R91" s="22" cm="1">
        <f t="array" ref="R91">_xlfn.IFS(Q91&gt;0,0.02,AND(Q91&gt;-0.33,Q91&lt;0),(0.02+Q91*0.02/0.33),Q91&lt;-0.33,0)</f>
        <v>0.02</v>
      </c>
      <c r="S91" s="24">
        <f t="shared" si="37"/>
        <v>0</v>
      </c>
      <c r="T91" s="24">
        <f t="shared" si="37"/>
        <v>0</v>
      </c>
      <c r="U91" s="24">
        <f t="shared" si="23"/>
        <v>0</v>
      </c>
      <c r="V91" s="24">
        <f t="shared" si="30"/>
        <v>0</v>
      </c>
      <c r="W91" s="9"/>
      <c r="X91" s="9"/>
      <c r="Y91" s="9"/>
      <c r="Z91" s="9"/>
    </row>
    <row r="92" spans="1:26" ht="14.25" customHeight="1" x14ac:dyDescent="0.35">
      <c r="A92" s="8">
        <f t="shared" si="36"/>
        <v>85</v>
      </c>
      <c r="B92" s="23">
        <f t="shared" si="12"/>
        <v>44923</v>
      </c>
      <c r="C92" s="5">
        <f t="shared" si="31"/>
        <v>0</v>
      </c>
      <c r="D92" s="20">
        <f t="shared" si="24"/>
        <v>2.3067227440403664</v>
      </c>
      <c r="E92" s="20">
        <f t="shared" si="32"/>
        <v>15.393722062401874</v>
      </c>
      <c r="F92" s="20">
        <f t="shared" si="25"/>
        <v>17.700444806442242</v>
      </c>
      <c r="G92" s="24">
        <f t="shared" si="33"/>
        <v>232.97899714807699</v>
      </c>
      <c r="H92" s="20">
        <f t="shared" si="34"/>
        <v>786.61686182341577</v>
      </c>
      <c r="I92" s="4">
        <v>1</v>
      </c>
      <c r="J92" s="4">
        <v>1</v>
      </c>
      <c r="K92" s="20">
        <f t="shared" si="26"/>
        <v>2.3067227440403664</v>
      </c>
      <c r="L92" s="20">
        <f t="shared" si="38"/>
        <v>14.62403595928178</v>
      </c>
      <c r="M92" s="20" cm="1">
        <f t="array" ref="M92">_xlfn.IFS(I92=0,D92,I92=1,D92,I92=2,0)</f>
        <v>2.3067227440403664</v>
      </c>
      <c r="N92" s="20" cm="1">
        <f t="array" ref="N92">_xlfn.IFS(J92=0,E92,J92=1,E92,J92=2,0)</f>
        <v>15.393722062401874</v>
      </c>
      <c r="O92" s="20">
        <f t="shared" si="21"/>
        <v>132.9789971480769</v>
      </c>
      <c r="P92" s="24">
        <f t="shared" si="28"/>
        <v>100.00000000000009</v>
      </c>
      <c r="Q92" s="25">
        <f t="shared" si="29"/>
        <v>0.42922323996631334</v>
      </c>
      <c r="R92" s="22" cm="1">
        <f t="array" ref="R92">_xlfn.IFS(Q92&gt;0,0.02,AND(Q92&gt;-0.33,Q92&lt;0),(0.02+Q92*0.02/0.33),Q92&lt;-0.33,0)</f>
        <v>0.02</v>
      </c>
      <c r="S92" s="24">
        <f t="shared" si="37"/>
        <v>0</v>
      </c>
      <c r="T92" s="24">
        <f t="shared" si="37"/>
        <v>0</v>
      </c>
      <c r="U92" s="24">
        <f t="shared" si="23"/>
        <v>0</v>
      </c>
      <c r="V92" s="24">
        <f t="shared" si="30"/>
        <v>0</v>
      </c>
      <c r="W92" s="9"/>
      <c r="X92" s="9"/>
      <c r="Y92" s="9"/>
      <c r="Z92" s="9"/>
    </row>
    <row r="93" spans="1:26" ht="14.25" customHeight="1" x14ac:dyDescent="0.35">
      <c r="A93" s="8">
        <f t="shared" si="36"/>
        <v>86</v>
      </c>
      <c r="B93" s="23">
        <f t="shared" si="12"/>
        <v>44924</v>
      </c>
      <c r="C93" s="5">
        <f t="shared" si="31"/>
        <v>0</v>
      </c>
      <c r="D93" s="20">
        <f t="shared" si="24"/>
        <v>2.3297899714807699</v>
      </c>
      <c r="E93" s="20">
        <f t="shared" si="32"/>
        <v>15.732337236468316</v>
      </c>
      <c r="F93" s="20">
        <f t="shared" si="25"/>
        <v>18.062127207949086</v>
      </c>
      <c r="G93" s="24">
        <f t="shared" si="33"/>
        <v>235.30878711955776</v>
      </c>
      <c r="H93" s="20">
        <f t="shared" si="34"/>
        <v>803.89237216954143</v>
      </c>
      <c r="I93" s="4">
        <v>1</v>
      </c>
      <c r="J93" s="4">
        <v>1</v>
      </c>
      <c r="K93" s="20">
        <f t="shared" si="26"/>
        <v>2.3297899714807699</v>
      </c>
      <c r="L93" s="20">
        <f t="shared" si="38"/>
        <v>14.9457203746449</v>
      </c>
      <c r="M93" s="20" cm="1">
        <f t="array" ref="M93">_xlfn.IFS(I93=0,D93,I93=1,D93,I93=2,0)</f>
        <v>2.3297899714807699</v>
      </c>
      <c r="N93" s="20" cm="1">
        <f t="array" ref="N93">_xlfn.IFS(J93=0,E93,J93=1,E93,J93=2,0)</f>
        <v>15.732337236468316</v>
      </c>
      <c r="O93" s="20">
        <f t="shared" si="21"/>
        <v>135.30878711955768</v>
      </c>
      <c r="P93" s="24">
        <f t="shared" si="28"/>
        <v>100.00000000000009</v>
      </c>
      <c r="Q93" s="25">
        <f t="shared" si="29"/>
        <v>0.42497350491714192</v>
      </c>
      <c r="R93" s="22" cm="1">
        <f t="array" ref="R93">_xlfn.IFS(Q93&gt;0,0.02,AND(Q93&gt;-0.33,Q93&lt;0),(0.02+Q93*0.02/0.33),Q93&lt;-0.33,0)</f>
        <v>0.02</v>
      </c>
      <c r="S93" s="24">
        <f t="shared" si="37"/>
        <v>0</v>
      </c>
      <c r="T93" s="24">
        <f t="shared" si="37"/>
        <v>0</v>
      </c>
      <c r="U93" s="24">
        <f t="shared" si="23"/>
        <v>0</v>
      </c>
      <c r="V93" s="24">
        <f t="shared" si="30"/>
        <v>0</v>
      </c>
      <c r="W93" s="9"/>
      <c r="X93" s="9"/>
      <c r="Y93" s="9"/>
      <c r="Z93" s="9"/>
    </row>
    <row r="94" spans="1:26" ht="14.25" customHeight="1" x14ac:dyDescent="0.35">
      <c r="A94" s="8">
        <f t="shared" si="36"/>
        <v>87</v>
      </c>
      <c r="B94" s="23">
        <f t="shared" si="12"/>
        <v>44925</v>
      </c>
      <c r="C94" s="5">
        <f t="shared" si="31"/>
        <v>0</v>
      </c>
      <c r="D94" s="20">
        <f t="shared" si="24"/>
        <v>2.3530878711955778</v>
      </c>
      <c r="E94" s="20">
        <f t="shared" si="32"/>
        <v>16.07784744339083</v>
      </c>
      <c r="F94" s="20">
        <f t="shared" si="25"/>
        <v>18.430935314586407</v>
      </c>
      <c r="G94" s="24">
        <f t="shared" si="33"/>
        <v>237.66187499075335</v>
      </c>
      <c r="H94" s="20">
        <f t="shared" si="34"/>
        <v>821.51941511195832</v>
      </c>
      <c r="I94" s="4">
        <v>1</v>
      </c>
      <c r="J94" s="4">
        <v>1</v>
      </c>
      <c r="K94" s="20">
        <f t="shared" si="26"/>
        <v>2.3530878711955778</v>
      </c>
      <c r="L94" s="20">
        <f t="shared" si="38"/>
        <v>15.273955071221287</v>
      </c>
      <c r="M94" s="20" cm="1">
        <f t="array" ref="M94">_xlfn.IFS(I94=0,D94,I94=1,D94,I94=2,0)</f>
        <v>2.3530878711955778</v>
      </c>
      <c r="N94" s="20" cm="1">
        <f t="array" ref="N94">_xlfn.IFS(J94=0,E94,J94=1,E94,J94=2,0)</f>
        <v>16.07784744339083</v>
      </c>
      <c r="O94" s="20">
        <f t="shared" si="21"/>
        <v>137.66187499075326</v>
      </c>
      <c r="P94" s="24">
        <f t="shared" si="28"/>
        <v>100.00000000000009</v>
      </c>
      <c r="Q94" s="25">
        <f t="shared" si="29"/>
        <v>0.42076584645261578</v>
      </c>
      <c r="R94" s="22" cm="1">
        <f t="array" ref="R94">_xlfn.IFS(Q94&gt;0,0.02,AND(Q94&gt;-0.33,Q94&lt;0),(0.02+Q94*0.02/0.33),Q94&lt;-0.33,0)</f>
        <v>0.02</v>
      </c>
      <c r="S94" s="24">
        <f t="shared" si="37"/>
        <v>0</v>
      </c>
      <c r="T94" s="24">
        <f t="shared" si="37"/>
        <v>0</v>
      </c>
      <c r="U94" s="24">
        <f t="shared" si="23"/>
        <v>0</v>
      </c>
      <c r="V94" s="24">
        <f t="shared" si="30"/>
        <v>0</v>
      </c>
      <c r="W94" s="9"/>
      <c r="X94" s="9"/>
      <c r="Y94" s="9"/>
      <c r="Z94" s="9"/>
    </row>
    <row r="95" spans="1:26" ht="14.25" customHeight="1" x14ac:dyDescent="0.35">
      <c r="A95" s="8">
        <f t="shared" si="36"/>
        <v>88</v>
      </c>
      <c r="B95" s="23">
        <f t="shared" si="12"/>
        <v>44926</v>
      </c>
      <c r="C95" s="5">
        <f t="shared" si="31"/>
        <v>0</v>
      </c>
      <c r="D95" s="20">
        <f t="shared" si="24"/>
        <v>2.3766187499075335</v>
      </c>
      <c r="E95" s="20">
        <f t="shared" si="32"/>
        <v>16.430388302239166</v>
      </c>
      <c r="F95" s="20">
        <f t="shared" si="25"/>
        <v>18.807007052146698</v>
      </c>
      <c r="G95" s="24">
        <f t="shared" si="33"/>
        <v>240.03849374066087</v>
      </c>
      <c r="H95" s="20">
        <f t="shared" si="34"/>
        <v>839.504902748993</v>
      </c>
      <c r="I95" s="4">
        <v>1</v>
      </c>
      <c r="J95" s="4">
        <v>1</v>
      </c>
      <c r="K95" s="20">
        <f t="shared" si="26"/>
        <v>2.3766187499075335</v>
      </c>
      <c r="L95" s="20">
        <f t="shared" si="38"/>
        <v>15.608868887127207</v>
      </c>
      <c r="M95" s="20" cm="1">
        <f t="array" ref="M95">_xlfn.IFS(I95=0,D95,I95=1,D95,I95=2,0)</f>
        <v>2.3766187499075335</v>
      </c>
      <c r="N95" s="20" cm="1">
        <f t="array" ref="N95">_xlfn.IFS(J95=0,E95,J95=1,E95,J95=2,0)</f>
        <v>16.430388302239166</v>
      </c>
      <c r="O95" s="20">
        <f t="shared" si="21"/>
        <v>140.03849374066078</v>
      </c>
      <c r="P95" s="24">
        <f t="shared" si="28"/>
        <v>100.00000000000009</v>
      </c>
      <c r="Q95" s="25">
        <f t="shared" si="29"/>
        <v>0.41659984797288691</v>
      </c>
      <c r="R95" s="22" cm="1">
        <f t="array" ref="R95">_xlfn.IFS(Q95&gt;0,0.02,AND(Q95&gt;-0.33,Q95&lt;0),(0.02+Q95*0.02/0.33),Q95&lt;-0.33,0)</f>
        <v>0.02</v>
      </c>
      <c r="S95" s="24">
        <f t="shared" si="37"/>
        <v>0</v>
      </c>
      <c r="T95" s="24">
        <f t="shared" si="37"/>
        <v>0</v>
      </c>
      <c r="U95" s="24">
        <f t="shared" si="23"/>
        <v>0</v>
      </c>
      <c r="V95" s="24">
        <f t="shared" si="30"/>
        <v>0</v>
      </c>
      <c r="W95" s="9"/>
      <c r="X95" s="9"/>
      <c r="Y95" s="9"/>
      <c r="Z95" s="9"/>
    </row>
    <row r="96" spans="1:26" ht="14.25" customHeight="1" x14ac:dyDescent="0.35">
      <c r="A96" s="8">
        <f t="shared" si="36"/>
        <v>89</v>
      </c>
      <c r="B96" s="23">
        <f t="shared" si="12"/>
        <v>44927</v>
      </c>
      <c r="C96" s="5">
        <f t="shared" si="31"/>
        <v>0</v>
      </c>
      <c r="D96" s="20">
        <f t="shared" si="24"/>
        <v>2.4003849374066086</v>
      </c>
      <c r="E96" s="20">
        <f t="shared" si="32"/>
        <v>16.790098054979861</v>
      </c>
      <c r="F96" s="20">
        <f t="shared" si="25"/>
        <v>19.190482992386471</v>
      </c>
      <c r="G96" s="24">
        <f t="shared" si="33"/>
        <v>242.43887867806748</v>
      </c>
      <c r="H96" s="20">
        <f t="shared" si="34"/>
        <v>857.85588083863047</v>
      </c>
      <c r="I96" s="4">
        <v>1</v>
      </c>
      <c r="J96" s="4">
        <v>1</v>
      </c>
      <c r="K96" s="20">
        <f t="shared" si="26"/>
        <v>2.4003849374066086</v>
      </c>
      <c r="L96" s="20">
        <f t="shared" si="38"/>
        <v>15.950593152230867</v>
      </c>
      <c r="M96" s="20" cm="1">
        <f t="array" ref="M96">_xlfn.IFS(I96=0,D96,I96=1,D96,I96=2,0)</f>
        <v>2.4003849374066086</v>
      </c>
      <c r="N96" s="20" cm="1">
        <f t="array" ref="N96">_xlfn.IFS(J96=0,E96,J96=1,E96,J96=2,0)</f>
        <v>16.790098054979861</v>
      </c>
      <c r="O96" s="20">
        <f t="shared" si="21"/>
        <v>142.4388786780674</v>
      </c>
      <c r="P96" s="24">
        <f t="shared" si="28"/>
        <v>100.00000000000009</v>
      </c>
      <c r="Q96" s="25">
        <f t="shared" si="29"/>
        <v>0.41247509700285834</v>
      </c>
      <c r="R96" s="22" cm="1">
        <f t="array" ref="R96">_xlfn.IFS(Q96&gt;0,0.02,AND(Q96&gt;-0.33,Q96&lt;0),(0.02+Q96*0.02/0.33),Q96&lt;-0.33,0)</f>
        <v>0.02</v>
      </c>
      <c r="S96" s="24">
        <f t="shared" si="37"/>
        <v>0</v>
      </c>
      <c r="T96" s="24">
        <f t="shared" si="37"/>
        <v>0</v>
      </c>
      <c r="U96" s="24">
        <f t="shared" si="23"/>
        <v>0</v>
      </c>
      <c r="V96" s="24">
        <f t="shared" si="30"/>
        <v>0</v>
      </c>
      <c r="W96" s="9"/>
      <c r="X96" s="9"/>
      <c r="Y96" s="9"/>
      <c r="Z96" s="9"/>
    </row>
    <row r="97" spans="1:26" ht="14.25" customHeight="1" x14ac:dyDescent="0.35">
      <c r="A97" s="8">
        <f t="shared" si="36"/>
        <v>90</v>
      </c>
      <c r="B97" s="23">
        <f t="shared" si="12"/>
        <v>44928</v>
      </c>
      <c r="C97" s="5">
        <f t="shared" si="31"/>
        <v>0</v>
      </c>
      <c r="D97" s="20">
        <f t="shared" si="24"/>
        <v>2.4243887867806748</v>
      </c>
      <c r="E97" s="20">
        <f t="shared" si="32"/>
        <v>17.157117616772609</v>
      </c>
      <c r="F97" s="20">
        <f t="shared" si="25"/>
        <v>19.581506403553284</v>
      </c>
      <c r="G97" s="24">
        <f t="shared" si="33"/>
        <v>244.86326746484815</v>
      </c>
      <c r="H97" s="20">
        <f t="shared" si="34"/>
        <v>876.57953136134518</v>
      </c>
      <c r="I97" s="4">
        <v>1</v>
      </c>
      <c r="J97" s="4">
        <v>1</v>
      </c>
      <c r="K97" s="20">
        <f t="shared" si="26"/>
        <v>2.4243887867806748</v>
      </c>
      <c r="L97" s="20">
        <f t="shared" si="38"/>
        <v>16.299261735933978</v>
      </c>
      <c r="M97" s="20" cm="1">
        <f t="array" ref="M97">_xlfn.IFS(I97=0,D97,I97=1,D97,I97=2,0)</f>
        <v>2.4243887867806748</v>
      </c>
      <c r="N97" s="20" cm="1">
        <f t="array" ref="N97">_xlfn.IFS(J97=0,E97,J97=1,E97,J97=2,0)</f>
        <v>17.157117616772609</v>
      </c>
      <c r="O97" s="20">
        <f t="shared" si="21"/>
        <v>144.86326746484806</v>
      </c>
      <c r="P97" s="24">
        <f t="shared" si="28"/>
        <v>100.00000000000009</v>
      </c>
      <c r="Q97" s="25">
        <f t="shared" si="29"/>
        <v>0.40839118515134487</v>
      </c>
      <c r="R97" s="22" cm="1">
        <f t="array" ref="R97">_xlfn.IFS(Q97&gt;0,0.02,AND(Q97&gt;-0.33,Q97&lt;0),(0.02+Q97*0.02/0.33),Q97&lt;-0.33,0)</f>
        <v>0.02</v>
      </c>
      <c r="S97" s="24">
        <f t="shared" si="37"/>
        <v>0</v>
      </c>
      <c r="T97" s="24">
        <f t="shared" si="37"/>
        <v>0</v>
      </c>
      <c r="U97" s="24">
        <f t="shared" si="23"/>
        <v>0</v>
      </c>
      <c r="V97" s="24">
        <f t="shared" si="30"/>
        <v>0</v>
      </c>
      <c r="W97" s="9"/>
      <c r="X97" s="9"/>
      <c r="Y97" s="9"/>
      <c r="Z97" s="9"/>
    </row>
    <row r="98" spans="1:26" ht="14.25" customHeight="1" x14ac:dyDescent="0.35">
      <c r="A98" s="8">
        <f t="shared" si="36"/>
        <v>91</v>
      </c>
      <c r="B98" s="23">
        <f t="shared" si="12"/>
        <v>44929</v>
      </c>
      <c r="C98" s="5">
        <f t="shared" si="31"/>
        <v>0</v>
      </c>
      <c r="D98" s="20">
        <f t="shared" si="24"/>
        <v>2.4486326746484814</v>
      </c>
      <c r="E98" s="20">
        <f t="shared" si="32"/>
        <v>17.531590627226905</v>
      </c>
      <c r="F98" s="20">
        <f t="shared" si="25"/>
        <v>19.980223301875387</v>
      </c>
      <c r="G98" s="24">
        <f t="shared" si="33"/>
        <v>247.31190013949663</v>
      </c>
      <c r="H98" s="20">
        <f t="shared" si="34"/>
        <v>895.68317513185923</v>
      </c>
      <c r="I98" s="4">
        <v>1</v>
      </c>
      <c r="J98" s="4">
        <v>1</v>
      </c>
      <c r="K98" s="20">
        <f t="shared" si="26"/>
        <v>2.4486326746484814</v>
      </c>
      <c r="L98" s="20">
        <f t="shared" si="38"/>
        <v>16.655011095865557</v>
      </c>
      <c r="M98" s="20" cm="1">
        <f t="array" ref="M98">_xlfn.IFS(I98=0,D98,I98=1,D98,I98=2,0)</f>
        <v>2.4486326746484814</v>
      </c>
      <c r="N98" s="20" cm="1">
        <f t="array" ref="N98">_xlfn.IFS(J98=0,E98,J98=1,E98,J98=2,0)</f>
        <v>17.531590627226905</v>
      </c>
      <c r="O98" s="20">
        <f t="shared" si="21"/>
        <v>147.31190013949654</v>
      </c>
      <c r="P98" s="24">
        <f t="shared" si="28"/>
        <v>100.00000000000009</v>
      </c>
      <c r="Q98" s="25">
        <f t="shared" si="29"/>
        <v>0.40434770807063852</v>
      </c>
      <c r="R98" s="22" cm="1">
        <f t="array" ref="R98">_xlfn.IFS(Q98&gt;0,0.02,AND(Q98&gt;-0.33,Q98&lt;0),(0.02+Q98*0.02/0.33),Q98&lt;-0.33,0)</f>
        <v>0.02</v>
      </c>
      <c r="S98" s="24">
        <f t="shared" si="37"/>
        <v>0</v>
      </c>
      <c r="T98" s="24">
        <f t="shared" si="37"/>
        <v>0</v>
      </c>
      <c r="U98" s="24">
        <f t="shared" si="23"/>
        <v>0</v>
      </c>
      <c r="V98" s="24">
        <f t="shared" si="30"/>
        <v>0</v>
      </c>
      <c r="W98" s="9"/>
      <c r="X98" s="9"/>
      <c r="Y98" s="9"/>
      <c r="Z98" s="9"/>
    </row>
    <row r="99" spans="1:26" ht="14.25" customHeight="1" x14ac:dyDescent="0.35">
      <c r="A99" s="8">
        <f t="shared" si="36"/>
        <v>92</v>
      </c>
      <c r="B99" s="23">
        <f t="shared" si="12"/>
        <v>44930</v>
      </c>
      <c r="C99" s="5">
        <f t="shared" si="31"/>
        <v>0</v>
      </c>
      <c r="D99" s="20">
        <f t="shared" si="24"/>
        <v>2.4731190013949664</v>
      </c>
      <c r="E99" s="20">
        <f t="shared" si="32"/>
        <v>17.913663502637185</v>
      </c>
      <c r="F99" s="20">
        <f t="shared" si="25"/>
        <v>20.386782504032151</v>
      </c>
      <c r="G99" s="24">
        <f t="shared" si="33"/>
        <v>249.78501914089159</v>
      </c>
      <c r="H99" s="20">
        <f t="shared" si="34"/>
        <v>915.17427446075953</v>
      </c>
      <c r="I99" s="4">
        <v>1</v>
      </c>
      <c r="J99" s="4">
        <v>1</v>
      </c>
      <c r="K99" s="20">
        <f t="shared" si="26"/>
        <v>2.4731190013949664</v>
      </c>
      <c r="L99" s="20">
        <f t="shared" si="38"/>
        <v>17.017980327505324</v>
      </c>
      <c r="M99" s="20" cm="1">
        <f t="array" ref="M99">_xlfn.IFS(I99=0,D99,I99=1,D99,I99=2,0)</f>
        <v>2.4731190013949664</v>
      </c>
      <c r="N99" s="20" cm="1">
        <f t="array" ref="N99">_xlfn.IFS(J99=0,E99,J99=1,E99,J99=2,0)</f>
        <v>17.913663502637185</v>
      </c>
      <c r="O99" s="20">
        <f t="shared" si="21"/>
        <v>149.78501914089151</v>
      </c>
      <c r="P99" s="24">
        <f t="shared" si="28"/>
        <v>100.00000000000009</v>
      </c>
      <c r="Q99" s="25">
        <f t="shared" si="29"/>
        <v>0.40034426541647378</v>
      </c>
      <c r="R99" s="22" cm="1">
        <f t="array" ref="R99">_xlfn.IFS(Q99&gt;0,0.02,AND(Q99&gt;-0.33,Q99&lt;0),(0.02+Q99*0.02/0.33),Q99&lt;-0.33,0)</f>
        <v>0.02</v>
      </c>
      <c r="S99" s="24">
        <f t="shared" si="37"/>
        <v>0</v>
      </c>
      <c r="T99" s="24">
        <f t="shared" si="37"/>
        <v>0</v>
      </c>
      <c r="U99" s="24">
        <f t="shared" si="23"/>
        <v>0</v>
      </c>
      <c r="V99" s="24">
        <f t="shared" si="30"/>
        <v>0</v>
      </c>
      <c r="W99" s="9"/>
      <c r="X99" s="9"/>
      <c r="Y99" s="9"/>
      <c r="Z99" s="9"/>
    </row>
    <row r="100" spans="1:26" ht="14.25" customHeight="1" x14ac:dyDescent="0.35">
      <c r="A100" s="8">
        <f t="shared" si="36"/>
        <v>93</v>
      </c>
      <c r="B100" s="23">
        <f t="shared" si="12"/>
        <v>44931</v>
      </c>
      <c r="C100" s="5">
        <f t="shared" si="31"/>
        <v>0</v>
      </c>
      <c r="D100" s="20">
        <f t="shared" si="24"/>
        <v>2.497850191408916</v>
      </c>
      <c r="E100" s="20">
        <f t="shared" si="32"/>
        <v>18.303485489215191</v>
      </c>
      <c r="F100" s="20">
        <f t="shared" si="25"/>
        <v>20.801335680624106</v>
      </c>
      <c r="G100" s="24">
        <f t="shared" si="33"/>
        <v>252.28286933230052</v>
      </c>
      <c r="H100" s="20">
        <f t="shared" si="34"/>
        <v>935.06043586692294</v>
      </c>
      <c r="I100" s="4">
        <v>1</v>
      </c>
      <c r="J100" s="4">
        <v>1</v>
      </c>
      <c r="K100" s="20">
        <f t="shared" si="26"/>
        <v>2.497850191408916</v>
      </c>
      <c r="L100" s="20">
        <f t="shared" si="38"/>
        <v>17.388311214754431</v>
      </c>
      <c r="M100" s="20" cm="1">
        <f t="array" ref="M100">_xlfn.IFS(I100=0,D100,I100=1,D100,I100=2,0)</f>
        <v>2.497850191408916</v>
      </c>
      <c r="N100" s="20" cm="1">
        <f t="array" ref="N100">_xlfn.IFS(J100=0,E100,J100=1,E100,J100=2,0)</f>
        <v>18.303485489215191</v>
      </c>
      <c r="O100" s="20">
        <f t="shared" si="21"/>
        <v>152.28286933230044</v>
      </c>
      <c r="P100" s="24">
        <f t="shared" si="28"/>
        <v>100.00000000000009</v>
      </c>
      <c r="Q100" s="25">
        <f t="shared" si="29"/>
        <v>0.39638046080838985</v>
      </c>
      <c r="R100" s="22" cm="1">
        <f t="array" ref="R100">_xlfn.IFS(Q100&gt;0,0.02,AND(Q100&gt;-0.33,Q100&lt;0),(0.02+Q100*0.02/0.33),Q100&lt;-0.33,0)</f>
        <v>0.02</v>
      </c>
      <c r="S100" s="24">
        <f t="shared" si="37"/>
        <v>0</v>
      </c>
      <c r="T100" s="24">
        <f t="shared" si="37"/>
        <v>0</v>
      </c>
      <c r="U100" s="24">
        <f t="shared" si="23"/>
        <v>0</v>
      </c>
      <c r="V100" s="24">
        <f t="shared" si="30"/>
        <v>0</v>
      </c>
      <c r="W100" s="9"/>
      <c r="X100" s="9"/>
      <c r="Y100" s="9"/>
      <c r="Z100" s="9"/>
    </row>
    <row r="101" spans="1:26" ht="14.25" customHeight="1" x14ac:dyDescent="0.35">
      <c r="A101" s="8">
        <f t="shared" si="36"/>
        <v>94</v>
      </c>
      <c r="B101" s="23">
        <f t="shared" si="12"/>
        <v>44932</v>
      </c>
      <c r="C101" s="5">
        <f t="shared" si="31"/>
        <v>0</v>
      </c>
      <c r="D101" s="20">
        <f t="shared" si="24"/>
        <v>2.5228286933230053</v>
      </c>
      <c r="E101" s="20">
        <f t="shared" si="32"/>
        <v>18.70120871733846</v>
      </c>
      <c r="F101" s="20">
        <f t="shared" si="25"/>
        <v>21.224037410661467</v>
      </c>
      <c r="G101" s="24">
        <f t="shared" si="33"/>
        <v>254.80569802562351</v>
      </c>
      <c r="H101" s="20">
        <f t="shared" si="34"/>
        <v>955.34941284171748</v>
      </c>
      <c r="I101" s="4">
        <v>1</v>
      </c>
      <c r="J101" s="4">
        <v>1</v>
      </c>
      <c r="K101" s="20">
        <f t="shared" si="26"/>
        <v>2.5228286933230053</v>
      </c>
      <c r="L101" s="20">
        <f t="shared" si="38"/>
        <v>17.766148281471537</v>
      </c>
      <c r="M101" s="20" cm="1">
        <f t="array" ref="M101">_xlfn.IFS(I101=0,D101,I101=1,D101,I101=2,0)</f>
        <v>2.5228286933230053</v>
      </c>
      <c r="N101" s="20" cm="1">
        <f t="array" ref="N101">_xlfn.IFS(J101=0,E101,J101=1,E101,J101=2,0)</f>
        <v>18.70120871733846</v>
      </c>
      <c r="O101" s="20">
        <f t="shared" si="21"/>
        <v>154.80569802562343</v>
      </c>
      <c r="P101" s="24">
        <f t="shared" si="28"/>
        <v>100.00000000000009</v>
      </c>
      <c r="Q101" s="25">
        <f t="shared" si="29"/>
        <v>0.39245590179048501</v>
      </c>
      <c r="R101" s="22" cm="1">
        <f t="array" ref="R101">_xlfn.IFS(Q101&gt;0,0.02,AND(Q101&gt;-0.33,Q101&lt;0),(0.02+Q101*0.02/0.33),Q101&lt;-0.33,0)</f>
        <v>0.02</v>
      </c>
      <c r="S101" s="24">
        <f t="shared" si="37"/>
        <v>0</v>
      </c>
      <c r="T101" s="24">
        <f t="shared" si="37"/>
        <v>0</v>
      </c>
      <c r="U101" s="24">
        <f t="shared" si="23"/>
        <v>0</v>
      </c>
      <c r="V101" s="24">
        <f t="shared" si="30"/>
        <v>0</v>
      </c>
      <c r="W101" s="9"/>
      <c r="X101" s="9"/>
      <c r="Y101" s="9"/>
      <c r="Z101" s="9"/>
    </row>
    <row r="102" spans="1:26" ht="14.25" customHeight="1" x14ac:dyDescent="0.35">
      <c r="A102" s="8">
        <f t="shared" si="36"/>
        <v>95</v>
      </c>
      <c r="B102" s="23">
        <f t="shared" si="12"/>
        <v>44933</v>
      </c>
      <c r="C102" s="5">
        <f t="shared" si="31"/>
        <v>0</v>
      </c>
      <c r="D102" s="20">
        <f t="shared" si="24"/>
        <v>2.5480569802562352</v>
      </c>
      <c r="E102" s="20">
        <f t="shared" si="32"/>
        <v>19.106988256834349</v>
      </c>
      <c r="F102" s="20">
        <f t="shared" si="25"/>
        <v>21.655045237090583</v>
      </c>
      <c r="G102" s="24">
        <f t="shared" si="33"/>
        <v>257.35375500587975</v>
      </c>
      <c r="H102" s="20">
        <f t="shared" si="34"/>
        <v>976.04910866596629</v>
      </c>
      <c r="I102" s="4">
        <v>1</v>
      </c>
      <c r="J102" s="4">
        <v>1</v>
      </c>
      <c r="K102" s="20">
        <f t="shared" si="26"/>
        <v>2.5480569802562352</v>
      </c>
      <c r="L102" s="20">
        <f t="shared" si="38"/>
        <v>18.151638843992629</v>
      </c>
      <c r="M102" s="20" cm="1">
        <f t="array" ref="M102">_xlfn.IFS(I102=0,D102,I102=1,D102,I102=2,0)</f>
        <v>2.5480569802562352</v>
      </c>
      <c r="N102" s="20" cm="1">
        <f t="array" ref="N102">_xlfn.IFS(J102=0,E102,J102=1,E102,J102=2,0)</f>
        <v>19.106988256834349</v>
      </c>
      <c r="O102" s="20">
        <f t="shared" si="21"/>
        <v>157.35375500587966</v>
      </c>
      <c r="P102" s="24">
        <f t="shared" si="28"/>
        <v>100.00000000000009</v>
      </c>
      <c r="Q102" s="25">
        <f t="shared" si="29"/>
        <v>0.38857019979255941</v>
      </c>
      <c r="R102" s="22" cm="1">
        <f t="array" ref="R102">_xlfn.IFS(Q102&gt;0,0.02,AND(Q102&gt;-0.33,Q102&lt;0),(0.02+Q102*0.02/0.33),Q102&lt;-0.33,0)</f>
        <v>0.02</v>
      </c>
      <c r="S102" s="24">
        <f t="shared" si="37"/>
        <v>0</v>
      </c>
      <c r="T102" s="24">
        <f t="shared" si="37"/>
        <v>0</v>
      </c>
      <c r="U102" s="24">
        <f t="shared" si="23"/>
        <v>0</v>
      </c>
      <c r="V102" s="24">
        <f t="shared" si="30"/>
        <v>0</v>
      </c>
      <c r="W102" s="9"/>
      <c r="X102" s="9"/>
      <c r="Y102" s="9"/>
      <c r="Z102" s="9"/>
    </row>
    <row r="103" spans="1:26" ht="14.25" customHeight="1" x14ac:dyDescent="0.35">
      <c r="A103" s="8">
        <f t="shared" si="36"/>
        <v>96</v>
      </c>
      <c r="B103" s="23">
        <f t="shared" si="12"/>
        <v>44934</v>
      </c>
      <c r="C103" s="5">
        <f t="shared" si="31"/>
        <v>0</v>
      </c>
      <c r="D103" s="20">
        <f t="shared" si="24"/>
        <v>2.5735375500587976</v>
      </c>
      <c r="E103" s="20">
        <f t="shared" si="32"/>
        <v>19.520982173319325</v>
      </c>
      <c r="F103" s="20">
        <f t="shared" si="25"/>
        <v>22.094519723378124</v>
      </c>
      <c r="G103" s="24">
        <f t="shared" si="33"/>
        <v>259.92729255593855</v>
      </c>
      <c r="H103" s="20">
        <f t="shared" si="34"/>
        <v>997.16757928067841</v>
      </c>
      <c r="I103" s="4">
        <v>1</v>
      </c>
      <c r="J103" s="4">
        <v>1</v>
      </c>
      <c r="K103" s="20">
        <f t="shared" si="26"/>
        <v>2.5735375500587976</v>
      </c>
      <c r="L103" s="20">
        <f t="shared" si="38"/>
        <v>18.544933064653357</v>
      </c>
      <c r="M103" s="20" cm="1">
        <f t="array" ref="M103">_xlfn.IFS(I103=0,D103,I103=1,D103,I103=2,0)</f>
        <v>2.5735375500587976</v>
      </c>
      <c r="N103" s="20" cm="1">
        <f t="array" ref="N103">_xlfn.IFS(J103=0,E103,J103=1,E103,J103=2,0)</f>
        <v>19.520982173319325</v>
      </c>
      <c r="O103" s="20">
        <f t="shared" si="21"/>
        <v>159.92729255593844</v>
      </c>
      <c r="P103" s="24">
        <f t="shared" si="28"/>
        <v>100.00000000000011</v>
      </c>
      <c r="Q103" s="25">
        <f t="shared" si="29"/>
        <v>0.38472297009164308</v>
      </c>
      <c r="R103" s="22" cm="1">
        <f t="array" ref="R103">_xlfn.IFS(Q103&gt;0,0.02,AND(Q103&gt;-0.33,Q103&lt;0),(0.02+Q103*0.02/0.33),Q103&lt;-0.33,0)</f>
        <v>0.02</v>
      </c>
      <c r="S103" s="24">
        <f t="shared" ref="S103:T118" si="39">0.9*0.82*IF(I103=0,M103,0)</f>
        <v>0</v>
      </c>
      <c r="T103" s="24">
        <f t="shared" si="39"/>
        <v>0</v>
      </c>
      <c r="U103" s="24">
        <f t="shared" si="23"/>
        <v>0</v>
      </c>
      <c r="V103" s="24">
        <f t="shared" si="30"/>
        <v>0</v>
      </c>
      <c r="W103" s="9"/>
      <c r="X103" s="9"/>
      <c r="Y103" s="9"/>
      <c r="Z103" s="9"/>
    </row>
    <row r="104" spans="1:26" ht="14.25" customHeight="1" x14ac:dyDescent="0.35">
      <c r="A104" s="8">
        <f t="shared" si="36"/>
        <v>97</v>
      </c>
      <c r="B104" s="23">
        <f t="shared" si="12"/>
        <v>44935</v>
      </c>
      <c r="C104" s="5">
        <f t="shared" si="31"/>
        <v>0</v>
      </c>
      <c r="D104" s="20">
        <f t="shared" si="24"/>
        <v>2.5992729255593856</v>
      </c>
      <c r="E104" s="20">
        <f t="shared" si="32"/>
        <v>19.94335158561357</v>
      </c>
      <c r="F104" s="20">
        <f t="shared" si="25"/>
        <v>22.542624511172956</v>
      </c>
      <c r="G104" s="24">
        <f t="shared" si="33"/>
        <v>262.52656548149793</v>
      </c>
      <c r="H104" s="20">
        <f t="shared" si="34"/>
        <v>1018.7130362125707</v>
      </c>
      <c r="I104" s="4">
        <v>1</v>
      </c>
      <c r="J104" s="4">
        <v>1</v>
      </c>
      <c r="K104" s="20">
        <f t="shared" si="26"/>
        <v>2.5992729255593856</v>
      </c>
      <c r="L104" s="20">
        <f t="shared" si="38"/>
        <v>18.946184006332892</v>
      </c>
      <c r="M104" s="20" cm="1">
        <f t="array" ref="M104">_xlfn.IFS(I104=0,D104,I104=1,D104,I104=2,0)</f>
        <v>2.5992729255593856</v>
      </c>
      <c r="N104" s="20" cm="1">
        <f t="array" ref="N104">_xlfn.IFS(J104=0,E104,J104=1,E104,J104=2,0)</f>
        <v>19.94335158561357</v>
      </c>
      <c r="O104" s="20">
        <f t="shared" si="21"/>
        <v>162.52656548149781</v>
      </c>
      <c r="P104" s="24">
        <f t="shared" si="28"/>
        <v>100.00000000000011</v>
      </c>
      <c r="Q104" s="25">
        <f t="shared" si="29"/>
        <v>0.38091383177390409</v>
      </c>
      <c r="R104" s="22" cm="1">
        <f t="array" ref="R104">_xlfn.IFS(Q104&gt;0,0.02,AND(Q104&gt;-0.33,Q104&lt;0),(0.02+Q104*0.02/0.33),Q104&lt;-0.33,0)</f>
        <v>0.02</v>
      </c>
      <c r="S104" s="24">
        <f t="shared" si="39"/>
        <v>0</v>
      </c>
      <c r="T104" s="24">
        <f t="shared" si="39"/>
        <v>0</v>
      </c>
      <c r="U104" s="24">
        <f t="shared" si="23"/>
        <v>0</v>
      </c>
      <c r="V104" s="24">
        <f t="shared" si="30"/>
        <v>0</v>
      </c>
      <c r="W104" s="9"/>
      <c r="X104" s="9"/>
      <c r="Y104" s="9"/>
      <c r="Z104" s="9"/>
    </row>
    <row r="105" spans="1:26" ht="14.25" customHeight="1" x14ac:dyDescent="0.35">
      <c r="A105" s="8">
        <f t="shared" si="36"/>
        <v>98</v>
      </c>
      <c r="B105" s="23">
        <f t="shared" si="12"/>
        <v>44936</v>
      </c>
      <c r="C105" s="5">
        <f t="shared" si="31"/>
        <v>0</v>
      </c>
      <c r="D105" s="20">
        <f t="shared" si="24"/>
        <v>2.6252656548149793</v>
      </c>
      <c r="E105" s="20">
        <f t="shared" si="32"/>
        <v>20.374260724251414</v>
      </c>
      <c r="F105" s="20">
        <f t="shared" si="25"/>
        <v>22.999526379066392</v>
      </c>
      <c r="G105" s="24">
        <f t="shared" si="33"/>
        <v>265.15183113631292</v>
      </c>
      <c r="H105" s="20">
        <f t="shared" si="34"/>
        <v>1040.6938495554245</v>
      </c>
      <c r="I105" s="4">
        <v>1</v>
      </c>
      <c r="J105" s="4">
        <v>1</v>
      </c>
      <c r="K105" s="20">
        <f t="shared" si="26"/>
        <v>2.6252656548149793</v>
      </c>
      <c r="L105" s="20">
        <f t="shared" ref="K105:L120" si="40">IF(J105=1,E105*0.95,0)</f>
        <v>19.355547688038843</v>
      </c>
      <c r="M105" s="20" cm="1">
        <f t="array" ref="M105">_xlfn.IFS(I105=0,D105,I105=1,D105,I105=2,0)</f>
        <v>2.6252656548149793</v>
      </c>
      <c r="N105" s="20" cm="1">
        <f t="array" ref="N105">_xlfn.IFS(J105=0,E105,J105=1,E105,J105=2,0)</f>
        <v>20.374260724251414</v>
      </c>
      <c r="O105" s="20">
        <f t="shared" si="21"/>
        <v>165.15183113631275</v>
      </c>
      <c r="P105" s="24">
        <f t="shared" si="28"/>
        <v>100.00000000000017</v>
      </c>
      <c r="Q105" s="25">
        <f t="shared" si="29"/>
        <v>0.37714240769693491</v>
      </c>
      <c r="R105" s="22" cm="1">
        <f t="array" ref="R105">_xlfn.IFS(Q105&gt;0,0.02,AND(Q105&gt;-0.33,Q105&lt;0),(0.02+Q105*0.02/0.33),Q105&lt;-0.33,0)</f>
        <v>0.02</v>
      </c>
      <c r="S105" s="24">
        <f t="shared" si="39"/>
        <v>0</v>
      </c>
      <c r="T105" s="24">
        <f t="shared" si="39"/>
        <v>0</v>
      </c>
      <c r="U105" s="24">
        <f t="shared" si="23"/>
        <v>0</v>
      </c>
      <c r="V105" s="24">
        <f t="shared" si="30"/>
        <v>0</v>
      </c>
      <c r="W105" s="9"/>
      <c r="X105" s="9"/>
      <c r="Y105" s="9"/>
      <c r="Z105" s="9"/>
    </row>
    <row r="106" spans="1:26" ht="14.25" customHeight="1" x14ac:dyDescent="0.35">
      <c r="A106" s="8">
        <f t="shared" si="36"/>
        <v>99</v>
      </c>
      <c r="B106" s="23">
        <f t="shared" si="12"/>
        <v>44937</v>
      </c>
      <c r="C106" s="5">
        <f t="shared" si="31"/>
        <v>0</v>
      </c>
      <c r="D106" s="20">
        <f t="shared" si="24"/>
        <v>2.6515183113631293</v>
      </c>
      <c r="E106" s="20">
        <f t="shared" si="32"/>
        <v>20.81387699110849</v>
      </c>
      <c r="F106" s="20">
        <f t="shared" si="25"/>
        <v>23.46539530247162</v>
      </c>
      <c r="G106" s="24">
        <f t="shared" si="33"/>
        <v>267.80334944767606</v>
      </c>
      <c r="H106" s="20">
        <f t="shared" si="34"/>
        <v>1063.1185510083408</v>
      </c>
      <c r="I106" s="4">
        <v>1</v>
      </c>
      <c r="J106" s="4">
        <v>1</v>
      </c>
      <c r="K106" s="20">
        <f t="shared" si="26"/>
        <v>2.6515183113631293</v>
      </c>
      <c r="L106" s="20">
        <f t="shared" si="40"/>
        <v>19.773183141553066</v>
      </c>
      <c r="M106" s="20" cm="1">
        <f t="array" ref="M106">_xlfn.IFS(I106=0,D106,I106=1,D106,I106=2,0)</f>
        <v>2.6515183113631293</v>
      </c>
      <c r="N106" s="20" cm="1">
        <f t="array" ref="N106">_xlfn.IFS(J106=0,E106,J106=1,E106,J106=2,0)</f>
        <v>20.81387699110849</v>
      </c>
      <c r="O106" s="20">
        <f t="shared" si="21"/>
        <v>167.80334944767588</v>
      </c>
      <c r="P106" s="24">
        <f t="shared" si="28"/>
        <v>100.00000000000017</v>
      </c>
      <c r="Q106" s="25">
        <f t="shared" si="29"/>
        <v>0.37340832445241079</v>
      </c>
      <c r="R106" s="22" cm="1">
        <f t="array" ref="R106">_xlfn.IFS(Q106&gt;0,0.02,AND(Q106&gt;-0.33,Q106&lt;0),(0.02+Q106*0.02/0.33),Q106&lt;-0.33,0)</f>
        <v>0.02</v>
      </c>
      <c r="S106" s="24">
        <f t="shared" si="39"/>
        <v>0</v>
      </c>
      <c r="T106" s="24">
        <f t="shared" si="39"/>
        <v>0</v>
      </c>
      <c r="U106" s="24">
        <f t="shared" si="23"/>
        <v>0</v>
      </c>
      <c r="V106" s="24">
        <f t="shared" si="30"/>
        <v>0</v>
      </c>
      <c r="W106" s="9"/>
      <c r="X106" s="9"/>
      <c r="Y106" s="9"/>
      <c r="Z106" s="9"/>
    </row>
    <row r="107" spans="1:26" ht="14.25" customHeight="1" x14ac:dyDescent="0.35">
      <c r="A107" s="8">
        <f t="shared" si="36"/>
        <v>100</v>
      </c>
      <c r="B107" s="23">
        <f t="shared" si="12"/>
        <v>44938</v>
      </c>
      <c r="C107" s="5">
        <f t="shared" si="31"/>
        <v>0</v>
      </c>
      <c r="D107" s="20">
        <f t="shared" si="24"/>
        <v>2.6780334944767605</v>
      </c>
      <c r="E107" s="20">
        <f t="shared" si="32"/>
        <v>21.262371020166817</v>
      </c>
      <c r="F107" s="20">
        <f t="shared" si="25"/>
        <v>23.940404514643578</v>
      </c>
      <c r="G107" s="24">
        <f t="shared" si="33"/>
        <v>270.48138294215283</v>
      </c>
      <c r="H107" s="20">
        <f t="shared" si="34"/>
        <v>1085.9958369719759</v>
      </c>
      <c r="I107" s="4">
        <v>1</v>
      </c>
      <c r="J107" s="4">
        <v>1</v>
      </c>
      <c r="K107" s="20">
        <f t="shared" si="26"/>
        <v>2.6780334944767605</v>
      </c>
      <c r="L107" s="20">
        <f t="shared" si="40"/>
        <v>20.199252469158477</v>
      </c>
      <c r="M107" s="20" cm="1">
        <f t="array" ref="M107">_xlfn.IFS(I107=0,D107,I107=1,D107,I107=2,0)</f>
        <v>2.6780334944767605</v>
      </c>
      <c r="N107" s="20" cm="1">
        <f t="array" ref="N107">_xlfn.IFS(J107=0,E107,J107=1,E107,J107=2,0)</f>
        <v>21.262371020166817</v>
      </c>
      <c r="O107" s="20">
        <f t="shared" si="21"/>
        <v>170.48138294215263</v>
      </c>
      <c r="P107" s="24">
        <f t="shared" si="28"/>
        <v>100.0000000000002</v>
      </c>
      <c r="Q107" s="25">
        <f t="shared" si="29"/>
        <v>0.36971121232911969</v>
      </c>
      <c r="R107" s="22" cm="1">
        <f t="array" ref="R107">_xlfn.IFS(Q107&gt;0,0.02,AND(Q107&gt;-0.33,Q107&lt;0),(0.02+Q107*0.02/0.33),Q107&lt;-0.33,0)</f>
        <v>0.02</v>
      </c>
      <c r="S107" s="24">
        <f t="shared" si="39"/>
        <v>0</v>
      </c>
      <c r="T107" s="24">
        <f t="shared" si="39"/>
        <v>0</v>
      </c>
      <c r="U107" s="24">
        <f t="shared" si="23"/>
        <v>0</v>
      </c>
      <c r="V107" s="24">
        <f t="shared" si="30"/>
        <v>0</v>
      </c>
      <c r="W107" s="9"/>
      <c r="X107" s="9"/>
      <c r="Y107" s="9"/>
      <c r="Z107" s="9"/>
    </row>
    <row r="108" spans="1:26" ht="14.25" customHeight="1" x14ac:dyDescent="0.35">
      <c r="A108" s="8">
        <f t="shared" si="36"/>
        <v>101</v>
      </c>
      <c r="B108" s="23">
        <f t="shared" si="12"/>
        <v>44939</v>
      </c>
      <c r="C108" s="5">
        <f t="shared" si="31"/>
        <v>0</v>
      </c>
      <c r="D108" s="20">
        <f t="shared" si="24"/>
        <v>2.7048138294215285</v>
      </c>
      <c r="E108" s="20">
        <f t="shared" si="32"/>
        <v>21.719916739439519</v>
      </c>
      <c r="F108" s="20">
        <f t="shared" si="25"/>
        <v>24.424730568861047</v>
      </c>
      <c r="G108" s="24">
        <f t="shared" si="33"/>
        <v>273.18619677157437</v>
      </c>
      <c r="H108" s="20">
        <f t="shared" si="34"/>
        <v>1109.3345717038649</v>
      </c>
      <c r="I108" s="4">
        <v>1</v>
      </c>
      <c r="J108" s="4">
        <v>1</v>
      </c>
      <c r="K108" s="20">
        <f t="shared" si="26"/>
        <v>2.7048138294215285</v>
      </c>
      <c r="L108" s="20">
        <f t="shared" si="40"/>
        <v>20.633920902467541</v>
      </c>
      <c r="M108" s="20" cm="1">
        <f t="array" ref="M108">_xlfn.IFS(I108=0,D108,I108=1,D108,I108=2,0)</f>
        <v>2.7048138294215285</v>
      </c>
      <c r="N108" s="20" cm="1">
        <f t="array" ref="N108">_xlfn.IFS(J108=0,E108,J108=1,E108,J108=2,0)</f>
        <v>21.719916739439519</v>
      </c>
      <c r="O108" s="20">
        <f t="shared" si="21"/>
        <v>173.18619677157417</v>
      </c>
      <c r="P108" s="24">
        <f t="shared" si="28"/>
        <v>100.0000000000002</v>
      </c>
      <c r="Q108" s="25">
        <f t="shared" si="29"/>
        <v>0.36605070527635614</v>
      </c>
      <c r="R108" s="22" cm="1">
        <f t="array" ref="R108">_xlfn.IFS(Q108&gt;0,0.02,AND(Q108&gt;-0.33,Q108&lt;0),(0.02+Q108*0.02/0.33),Q108&lt;-0.33,0)</f>
        <v>0.02</v>
      </c>
      <c r="S108" s="24">
        <f t="shared" si="39"/>
        <v>0</v>
      </c>
      <c r="T108" s="24">
        <f t="shared" si="39"/>
        <v>0</v>
      </c>
      <c r="U108" s="24">
        <f t="shared" si="23"/>
        <v>0</v>
      </c>
      <c r="V108" s="24">
        <f t="shared" si="30"/>
        <v>0</v>
      </c>
      <c r="W108" s="9"/>
      <c r="X108" s="9"/>
      <c r="Y108" s="9"/>
      <c r="Z108" s="9"/>
    </row>
    <row r="109" spans="1:26" ht="14.25" customHeight="1" x14ac:dyDescent="0.35">
      <c r="A109" s="8">
        <f t="shared" si="36"/>
        <v>102</v>
      </c>
      <c r="B109" s="23">
        <f t="shared" si="12"/>
        <v>44940</v>
      </c>
      <c r="C109" s="5">
        <f t="shared" si="31"/>
        <v>0</v>
      </c>
      <c r="D109" s="20">
        <f t="shared" si="24"/>
        <v>2.7318619677157439</v>
      </c>
      <c r="E109" s="20">
        <f t="shared" si="32"/>
        <v>22.186691434077296</v>
      </c>
      <c r="F109" s="20">
        <f t="shared" si="25"/>
        <v>24.918553401793041</v>
      </c>
      <c r="G109" s="24">
        <f t="shared" si="33"/>
        <v>275.91805873929013</v>
      </c>
      <c r="H109" s="20">
        <f t="shared" si="34"/>
        <v>1133.143790533954</v>
      </c>
      <c r="I109" s="4">
        <v>1</v>
      </c>
      <c r="J109" s="4">
        <v>1</v>
      </c>
      <c r="K109" s="20">
        <f t="shared" si="26"/>
        <v>2.7318619677157439</v>
      </c>
      <c r="L109" s="20">
        <f t="shared" si="40"/>
        <v>21.077356862373431</v>
      </c>
      <c r="M109" s="20" cm="1">
        <f t="array" ref="M109">_xlfn.IFS(I109=0,D109,I109=1,D109,I109=2,0)</f>
        <v>2.7318619677157439</v>
      </c>
      <c r="N109" s="20" cm="1">
        <f t="array" ref="N109">_xlfn.IFS(J109=0,E109,J109=1,E109,J109=2,0)</f>
        <v>22.186691434077296</v>
      </c>
      <c r="O109" s="20">
        <f t="shared" si="21"/>
        <v>175.9180587392899</v>
      </c>
      <c r="P109" s="24">
        <f t="shared" si="28"/>
        <v>100.00000000000023</v>
      </c>
      <c r="Q109" s="25">
        <f t="shared" si="29"/>
        <v>0.36242644086767939</v>
      </c>
      <c r="R109" s="22" cm="1">
        <f t="array" ref="R109">_xlfn.IFS(Q109&gt;0,0.02,AND(Q109&gt;-0.33,Q109&lt;0),(0.02+Q109*0.02/0.33),Q109&lt;-0.33,0)</f>
        <v>0.02</v>
      </c>
      <c r="S109" s="24">
        <f t="shared" si="39"/>
        <v>0</v>
      </c>
      <c r="T109" s="24">
        <f t="shared" si="39"/>
        <v>0</v>
      </c>
      <c r="U109" s="24">
        <f t="shared" si="23"/>
        <v>0</v>
      </c>
      <c r="V109" s="24">
        <f t="shared" si="30"/>
        <v>0</v>
      </c>
      <c r="W109" s="9"/>
      <c r="X109" s="9"/>
      <c r="Y109" s="9"/>
      <c r="Z109" s="9"/>
    </row>
    <row r="110" spans="1:26" ht="14.25" customHeight="1" x14ac:dyDescent="0.35">
      <c r="A110" s="8">
        <f t="shared" si="36"/>
        <v>103</v>
      </c>
      <c r="B110" s="23">
        <f t="shared" si="12"/>
        <v>44941</v>
      </c>
      <c r="C110" s="5">
        <f t="shared" si="31"/>
        <v>0</v>
      </c>
      <c r="D110" s="20">
        <f t="shared" si="24"/>
        <v>2.7591805873929012</v>
      </c>
      <c r="E110" s="20">
        <f t="shared" si="32"/>
        <v>22.662875810679079</v>
      </c>
      <c r="F110" s="20">
        <f t="shared" si="25"/>
        <v>25.42205639807198</v>
      </c>
      <c r="G110" s="24">
        <f t="shared" si="33"/>
        <v>278.67723932668304</v>
      </c>
      <c r="H110" s="20">
        <f t="shared" si="34"/>
        <v>1157.4327031414919</v>
      </c>
      <c r="I110" s="4">
        <v>1</v>
      </c>
      <c r="J110" s="4">
        <v>1</v>
      </c>
      <c r="K110" s="20">
        <f t="shared" si="26"/>
        <v>2.7591805873929012</v>
      </c>
      <c r="L110" s="20">
        <f t="shared" si="40"/>
        <v>21.529732020145126</v>
      </c>
      <c r="M110" s="20" cm="1">
        <f t="array" ref="M110">_xlfn.IFS(I110=0,D110,I110=1,D110,I110=2,0)</f>
        <v>2.7591805873929012</v>
      </c>
      <c r="N110" s="20" cm="1">
        <f t="array" ref="N110">_xlfn.IFS(J110=0,E110,J110=1,E110,J110=2,0)</f>
        <v>22.662875810679079</v>
      </c>
      <c r="O110" s="20">
        <f t="shared" si="21"/>
        <v>178.67723932668281</v>
      </c>
      <c r="P110" s="24">
        <f t="shared" si="28"/>
        <v>100.00000000000023</v>
      </c>
      <c r="Q110" s="25">
        <f t="shared" si="29"/>
        <v>0.35883806026502912</v>
      </c>
      <c r="R110" s="22" cm="1">
        <f t="array" ref="R110">_xlfn.IFS(Q110&gt;0,0.02,AND(Q110&gt;-0.33,Q110&lt;0),(0.02+Q110*0.02/0.33),Q110&lt;-0.33,0)</f>
        <v>0.02</v>
      </c>
      <c r="S110" s="24">
        <f t="shared" si="39"/>
        <v>0</v>
      </c>
      <c r="T110" s="24">
        <f t="shared" si="39"/>
        <v>0</v>
      </c>
      <c r="U110" s="24">
        <f t="shared" si="23"/>
        <v>0</v>
      </c>
      <c r="V110" s="24">
        <f t="shared" si="30"/>
        <v>0</v>
      </c>
      <c r="W110" s="9"/>
      <c r="X110" s="9"/>
      <c r="Y110" s="9"/>
      <c r="Z110" s="9"/>
    </row>
    <row r="111" spans="1:26" ht="14.25" customHeight="1" x14ac:dyDescent="0.35">
      <c r="A111" s="8">
        <f t="shared" si="36"/>
        <v>104</v>
      </c>
      <c r="B111" s="23">
        <f t="shared" si="12"/>
        <v>44942</v>
      </c>
      <c r="C111" s="5">
        <f t="shared" si="31"/>
        <v>0</v>
      </c>
      <c r="D111" s="20">
        <f t="shared" si="24"/>
        <v>2.7867723932668302</v>
      </c>
      <c r="E111" s="20">
        <f t="shared" si="32"/>
        <v>23.148654062829838</v>
      </c>
      <c r="F111" s="20">
        <f t="shared" si="25"/>
        <v>25.935426456096668</v>
      </c>
      <c r="G111" s="24">
        <f t="shared" si="33"/>
        <v>281.46401171994989</v>
      </c>
      <c r="H111" s="20">
        <f t="shared" si="34"/>
        <v>1182.210696894447</v>
      </c>
      <c r="I111" s="4">
        <v>1</v>
      </c>
      <c r="J111" s="4">
        <v>1</v>
      </c>
      <c r="K111" s="20">
        <f t="shared" si="26"/>
        <v>2.7867723932668302</v>
      </c>
      <c r="L111" s="20">
        <f t="shared" si="40"/>
        <v>21.991221359688346</v>
      </c>
      <c r="M111" s="20" cm="1">
        <f t="array" ref="M111">_xlfn.IFS(I111=0,D111,I111=1,D111,I111=2,0)</f>
        <v>2.7867723932668302</v>
      </c>
      <c r="N111" s="20" cm="1">
        <f t="array" ref="N111">_xlfn.IFS(J111=0,E111,J111=1,E111,J111=2,0)</f>
        <v>23.148654062829838</v>
      </c>
      <c r="O111" s="20">
        <f t="shared" si="21"/>
        <v>181.46401171994964</v>
      </c>
      <c r="P111" s="24">
        <f t="shared" si="28"/>
        <v>100.00000000000026</v>
      </c>
      <c r="Q111" s="25">
        <f t="shared" si="29"/>
        <v>0.3552852081831972</v>
      </c>
      <c r="R111" s="22" cm="1">
        <f t="array" ref="R111">_xlfn.IFS(Q111&gt;0,0.02,AND(Q111&gt;-0.33,Q111&lt;0),(0.02+Q111*0.02/0.33),Q111&lt;-0.33,0)</f>
        <v>0.02</v>
      </c>
      <c r="S111" s="24">
        <f t="shared" si="39"/>
        <v>0</v>
      </c>
      <c r="T111" s="24">
        <f t="shared" si="39"/>
        <v>0</v>
      </c>
      <c r="U111" s="24">
        <f t="shared" si="23"/>
        <v>0</v>
      </c>
      <c r="V111" s="24">
        <f t="shared" si="30"/>
        <v>0</v>
      </c>
      <c r="W111" s="9"/>
      <c r="X111" s="9"/>
      <c r="Y111" s="9"/>
      <c r="Z111" s="9"/>
    </row>
    <row r="112" spans="1:26" ht="14.25" customHeight="1" x14ac:dyDescent="0.35">
      <c r="A112" s="8">
        <f t="shared" si="36"/>
        <v>105</v>
      </c>
      <c r="B112" s="23">
        <f t="shared" si="12"/>
        <v>44943</v>
      </c>
      <c r="C112" s="5">
        <f t="shared" si="31"/>
        <v>0</v>
      </c>
      <c r="D112" s="20">
        <f t="shared" si="24"/>
        <v>2.8146401171994988</v>
      </c>
      <c r="E112" s="20">
        <f t="shared" si="32"/>
        <v>23.644213937888939</v>
      </c>
      <c r="F112" s="20">
        <f t="shared" si="25"/>
        <v>26.458854055088437</v>
      </c>
      <c r="G112" s="24">
        <f t="shared" si="33"/>
        <v>284.27865183714937</v>
      </c>
      <c r="H112" s="20">
        <f t="shared" si="34"/>
        <v>1207.4873402526412</v>
      </c>
      <c r="I112" s="4">
        <v>1</v>
      </c>
      <c r="J112" s="4">
        <v>1</v>
      </c>
      <c r="K112" s="20">
        <f t="shared" si="26"/>
        <v>2.8146401171994988</v>
      </c>
      <c r="L112" s="20">
        <f t="shared" si="40"/>
        <v>22.462003240994491</v>
      </c>
      <c r="M112" s="20" cm="1">
        <f t="array" ref="M112">_xlfn.IFS(I112=0,D112,I112=1,D112,I112=2,0)</f>
        <v>2.8146401171994988</v>
      </c>
      <c r="N112" s="20" cm="1">
        <f t="array" ref="N112">_xlfn.IFS(J112=0,E112,J112=1,E112,J112=2,0)</f>
        <v>23.644213937888939</v>
      </c>
      <c r="O112" s="20">
        <f t="shared" si="21"/>
        <v>184.27865183714914</v>
      </c>
      <c r="P112" s="24">
        <f t="shared" si="28"/>
        <v>100.00000000000023</v>
      </c>
      <c r="Q112" s="25">
        <f t="shared" si="29"/>
        <v>0.35176753285465062</v>
      </c>
      <c r="R112" s="22" cm="1">
        <f t="array" ref="R112">_xlfn.IFS(Q112&gt;0,0.02,AND(Q112&gt;-0.33,Q112&lt;0),(0.02+Q112*0.02/0.33),Q112&lt;-0.33,0)</f>
        <v>0.02</v>
      </c>
      <c r="S112" s="24">
        <f t="shared" si="39"/>
        <v>0</v>
      </c>
      <c r="T112" s="24">
        <f t="shared" si="39"/>
        <v>0</v>
      </c>
      <c r="U112" s="24">
        <f t="shared" si="23"/>
        <v>0</v>
      </c>
      <c r="V112" s="24">
        <f t="shared" si="30"/>
        <v>0</v>
      </c>
      <c r="W112" s="9"/>
      <c r="X112" s="9"/>
      <c r="Y112" s="9"/>
      <c r="Z112" s="9"/>
    </row>
    <row r="113" spans="1:26" ht="14.25" customHeight="1" x14ac:dyDescent="0.35">
      <c r="A113" s="8">
        <f t="shared" si="36"/>
        <v>106</v>
      </c>
      <c r="B113" s="23">
        <f t="shared" si="12"/>
        <v>44944</v>
      </c>
      <c r="C113" s="5">
        <f t="shared" si="31"/>
        <v>0</v>
      </c>
      <c r="D113" s="20">
        <f t="shared" si="24"/>
        <v>2.8427865183714935</v>
      </c>
      <c r="E113" s="20">
        <f t="shared" si="32"/>
        <v>24.149746805052825</v>
      </c>
      <c r="F113" s="20">
        <f t="shared" si="25"/>
        <v>26.992533323424318</v>
      </c>
      <c r="G113" s="24">
        <f t="shared" si="33"/>
        <v>287.12143835552087</v>
      </c>
      <c r="H113" s="20">
        <f t="shared" si="34"/>
        <v>1233.2723862358127</v>
      </c>
      <c r="I113" s="4">
        <v>1</v>
      </c>
      <c r="J113" s="4">
        <v>1</v>
      </c>
      <c r="K113" s="20">
        <f t="shared" si="26"/>
        <v>2.8427865183714935</v>
      </c>
      <c r="L113" s="20">
        <f t="shared" si="40"/>
        <v>22.942259464800184</v>
      </c>
      <c r="M113" s="20" cm="1">
        <f t="array" ref="M113">_xlfn.IFS(I113=0,D113,I113=1,D113,I113=2,0)</f>
        <v>2.8427865183714935</v>
      </c>
      <c r="N113" s="20" cm="1">
        <f t="array" ref="N113">_xlfn.IFS(J113=0,E113,J113=1,E113,J113=2,0)</f>
        <v>24.149746805052825</v>
      </c>
      <c r="O113" s="20">
        <f t="shared" si="21"/>
        <v>187.12143835552064</v>
      </c>
      <c r="P113" s="24">
        <f t="shared" si="28"/>
        <v>100.00000000000023</v>
      </c>
      <c r="Q113" s="25">
        <f t="shared" si="29"/>
        <v>0.34828468599470358</v>
      </c>
      <c r="R113" s="22" cm="1">
        <f t="array" ref="R113">_xlfn.IFS(Q113&gt;0,0.02,AND(Q113&gt;-0.33,Q113&lt;0),(0.02+Q113*0.02/0.33),Q113&lt;-0.33,0)</f>
        <v>0.02</v>
      </c>
      <c r="S113" s="24">
        <f t="shared" si="39"/>
        <v>0</v>
      </c>
      <c r="T113" s="24">
        <f t="shared" si="39"/>
        <v>0</v>
      </c>
      <c r="U113" s="24">
        <f t="shared" si="23"/>
        <v>0</v>
      </c>
      <c r="V113" s="24">
        <f t="shared" si="30"/>
        <v>0</v>
      </c>
      <c r="W113" s="9"/>
      <c r="X113" s="9"/>
      <c r="Y113" s="9"/>
      <c r="Z113" s="9"/>
    </row>
    <row r="114" spans="1:26" ht="14.25" customHeight="1" x14ac:dyDescent="0.35">
      <c r="A114" s="8">
        <f t="shared" si="36"/>
        <v>107</v>
      </c>
      <c r="B114" s="23">
        <f t="shared" si="12"/>
        <v>44945</v>
      </c>
      <c r="C114" s="5">
        <f t="shared" si="31"/>
        <v>0</v>
      </c>
      <c r="D114" s="20">
        <f t="shared" si="24"/>
        <v>2.8712143835552086</v>
      </c>
      <c r="E114" s="20">
        <f t="shared" si="32"/>
        <v>24.665447724716255</v>
      </c>
      <c r="F114" s="20">
        <f t="shared" si="25"/>
        <v>27.536662108271464</v>
      </c>
      <c r="G114" s="24">
        <f t="shared" si="33"/>
        <v>289.99265273907605</v>
      </c>
      <c r="H114" s="20">
        <f t="shared" si="34"/>
        <v>1259.5757759578485</v>
      </c>
      <c r="I114" s="4">
        <v>1</v>
      </c>
      <c r="J114" s="4">
        <v>1</v>
      </c>
      <c r="K114" s="20">
        <f t="shared" si="26"/>
        <v>2.8712143835552086</v>
      </c>
      <c r="L114" s="20">
        <f t="shared" si="40"/>
        <v>23.432175338480441</v>
      </c>
      <c r="M114" s="20" cm="1">
        <f t="array" ref="M114">_xlfn.IFS(I114=0,D114,I114=1,D114,I114=2,0)</f>
        <v>2.8712143835552086</v>
      </c>
      <c r="N114" s="20" cm="1">
        <f t="array" ref="N114">_xlfn.IFS(J114=0,E114,J114=1,E114,J114=2,0)</f>
        <v>24.665447724716255</v>
      </c>
      <c r="O114" s="20">
        <f t="shared" si="21"/>
        <v>189.99265273907585</v>
      </c>
      <c r="P114" s="24">
        <f t="shared" si="28"/>
        <v>100.0000000000002</v>
      </c>
      <c r="Q114" s="25">
        <f t="shared" si="29"/>
        <v>0.34483632276703319</v>
      </c>
      <c r="R114" s="22" cm="1">
        <f t="array" ref="R114">_xlfn.IFS(Q114&gt;0,0.02,AND(Q114&gt;-0.33,Q114&lt;0),(0.02+Q114*0.02/0.33),Q114&lt;-0.33,0)</f>
        <v>0.02</v>
      </c>
      <c r="S114" s="24">
        <f t="shared" si="39"/>
        <v>0</v>
      </c>
      <c r="T114" s="24">
        <f t="shared" si="39"/>
        <v>0</v>
      </c>
      <c r="U114" s="24">
        <f t="shared" si="23"/>
        <v>0</v>
      </c>
      <c r="V114" s="24">
        <f t="shared" si="30"/>
        <v>0</v>
      </c>
      <c r="W114" s="9"/>
      <c r="X114" s="9"/>
      <c r="Y114" s="9"/>
      <c r="Z114" s="9"/>
    </row>
    <row r="115" spans="1:26" ht="14.25" customHeight="1" x14ac:dyDescent="0.35">
      <c r="A115" s="8">
        <f t="shared" si="36"/>
        <v>108</v>
      </c>
      <c r="B115" s="23">
        <f t="shared" si="12"/>
        <v>44946</v>
      </c>
      <c r="C115" s="5">
        <f t="shared" si="31"/>
        <v>0</v>
      </c>
      <c r="D115" s="20">
        <f t="shared" si="24"/>
        <v>2.8999265273907606</v>
      </c>
      <c r="E115" s="20">
        <f t="shared" si="32"/>
        <v>25.191515519156969</v>
      </c>
      <c r="F115" s="20">
        <f t="shared" si="25"/>
        <v>28.09144204654773</v>
      </c>
      <c r="G115" s="24">
        <f t="shared" si="33"/>
        <v>292.89257926646678</v>
      </c>
      <c r="H115" s="20">
        <f t="shared" si="34"/>
        <v>1286.4076422284384</v>
      </c>
      <c r="I115" s="4">
        <v>1</v>
      </c>
      <c r="J115" s="4">
        <v>1</v>
      </c>
      <c r="K115" s="20">
        <f t="shared" si="26"/>
        <v>2.8999265273907606</v>
      </c>
      <c r="L115" s="20">
        <f t="shared" si="40"/>
        <v>23.93193974319912</v>
      </c>
      <c r="M115" s="20" cm="1">
        <f t="array" ref="M115">_xlfn.IFS(I115=0,D115,I115=1,D115,I115=2,0)</f>
        <v>2.8999265273907606</v>
      </c>
      <c r="N115" s="20" cm="1">
        <f t="array" ref="N115">_xlfn.IFS(J115=0,E115,J115=1,E115,J115=2,0)</f>
        <v>25.191515519156969</v>
      </c>
      <c r="O115" s="20">
        <f t="shared" si="21"/>
        <v>192.89257926646661</v>
      </c>
      <c r="P115" s="24">
        <f t="shared" si="28"/>
        <v>100.00000000000017</v>
      </c>
      <c r="Q115" s="25">
        <f t="shared" si="29"/>
        <v>0.34142210174953774</v>
      </c>
      <c r="R115" s="22" cm="1">
        <f t="array" ref="R115">_xlfn.IFS(Q115&gt;0,0.02,AND(Q115&gt;-0.33,Q115&lt;0),(0.02+Q115*0.02/0.33),Q115&lt;-0.33,0)</f>
        <v>0.02</v>
      </c>
      <c r="S115" s="24">
        <f t="shared" si="39"/>
        <v>0</v>
      </c>
      <c r="T115" s="24">
        <f t="shared" si="39"/>
        <v>0</v>
      </c>
      <c r="U115" s="24">
        <f t="shared" si="23"/>
        <v>0</v>
      </c>
      <c r="V115" s="24">
        <f t="shared" si="30"/>
        <v>0</v>
      </c>
      <c r="W115" s="9"/>
      <c r="X115" s="9"/>
      <c r="Y115" s="9"/>
      <c r="Z115" s="9"/>
    </row>
    <row r="116" spans="1:26" ht="14.25" customHeight="1" x14ac:dyDescent="0.35">
      <c r="A116" s="8">
        <f t="shared" si="36"/>
        <v>109</v>
      </c>
      <c r="B116" s="23">
        <f t="shared" si="12"/>
        <v>44947</v>
      </c>
      <c r="C116" s="5">
        <f t="shared" si="31"/>
        <v>0</v>
      </c>
      <c r="D116" s="20">
        <f t="shared" si="24"/>
        <v>2.9289257926646677</v>
      </c>
      <c r="E116" s="20">
        <f t="shared" si="32"/>
        <v>25.728152844568768</v>
      </c>
      <c r="F116" s="20">
        <f t="shared" si="25"/>
        <v>28.657078637233436</v>
      </c>
      <c r="G116" s="24">
        <f t="shared" si="33"/>
        <v>295.82150505913143</v>
      </c>
      <c r="H116" s="20">
        <f t="shared" si="34"/>
        <v>1313.7783132234433</v>
      </c>
      <c r="I116" s="4">
        <v>1</v>
      </c>
      <c r="J116" s="4">
        <v>1</v>
      </c>
      <c r="K116" s="20">
        <f t="shared" si="26"/>
        <v>2.9289257926646677</v>
      </c>
      <c r="L116" s="20">
        <f t="shared" si="40"/>
        <v>24.441745202340329</v>
      </c>
      <c r="M116" s="20" cm="1">
        <f t="array" ref="M116">_xlfn.IFS(I116=0,D116,I116=1,D116,I116=2,0)</f>
        <v>2.9289257926646677</v>
      </c>
      <c r="N116" s="20" cm="1">
        <f t="array" ref="N116">_xlfn.IFS(J116=0,E116,J116=1,E116,J116=2,0)</f>
        <v>25.728152844568768</v>
      </c>
      <c r="O116" s="20">
        <f t="shared" si="21"/>
        <v>195.82150505913128</v>
      </c>
      <c r="P116" s="24">
        <f t="shared" si="28"/>
        <v>100.00000000000014</v>
      </c>
      <c r="Q116" s="25">
        <f t="shared" si="29"/>
        <v>0.33804168490053232</v>
      </c>
      <c r="R116" s="22" cm="1">
        <f t="array" ref="R116">_xlfn.IFS(Q116&gt;0,0.02,AND(Q116&gt;-0.33,Q116&lt;0),(0.02+Q116*0.02/0.33),Q116&lt;-0.33,0)</f>
        <v>0.02</v>
      </c>
      <c r="S116" s="24">
        <f t="shared" si="39"/>
        <v>0</v>
      </c>
      <c r="T116" s="24">
        <f t="shared" si="39"/>
        <v>0</v>
      </c>
      <c r="U116" s="24">
        <f t="shared" si="23"/>
        <v>0</v>
      </c>
      <c r="V116" s="24">
        <f t="shared" si="30"/>
        <v>0</v>
      </c>
      <c r="W116" s="9"/>
      <c r="X116" s="9"/>
      <c r="Y116" s="9"/>
      <c r="Z116" s="9"/>
    </row>
    <row r="117" spans="1:26" ht="14.25" customHeight="1" x14ac:dyDescent="0.35">
      <c r="A117" s="8">
        <f t="shared" si="36"/>
        <v>110</v>
      </c>
      <c r="B117" s="23">
        <f t="shared" si="12"/>
        <v>44948</v>
      </c>
      <c r="C117" s="5">
        <f t="shared" si="31"/>
        <v>0</v>
      </c>
      <c r="D117" s="20">
        <f t="shared" si="24"/>
        <v>2.9582150505913143</v>
      </c>
      <c r="E117" s="20">
        <f t="shared" si="32"/>
        <v>26.275566264468868</v>
      </c>
      <c r="F117" s="20">
        <f t="shared" si="25"/>
        <v>29.233781315060181</v>
      </c>
      <c r="G117" s="24">
        <f t="shared" si="33"/>
        <v>298.77972010972275</v>
      </c>
      <c r="H117" s="20">
        <f t="shared" si="34"/>
        <v>1341.69831622528</v>
      </c>
      <c r="I117" s="4">
        <v>1</v>
      </c>
      <c r="J117" s="4">
        <v>1</v>
      </c>
      <c r="K117" s="20">
        <f t="shared" si="26"/>
        <v>2.9582150505913143</v>
      </c>
      <c r="L117" s="20">
        <f t="shared" si="40"/>
        <v>24.961787951245423</v>
      </c>
      <c r="M117" s="20" cm="1">
        <f t="array" ref="M117">_xlfn.IFS(I117=0,D117,I117=1,D117,I117=2,0)</f>
        <v>2.9582150505913143</v>
      </c>
      <c r="N117" s="20" cm="1">
        <f t="array" ref="N117">_xlfn.IFS(J117=0,E117,J117=1,E117,J117=2,0)</f>
        <v>26.275566264468868</v>
      </c>
      <c r="O117" s="20">
        <f t="shared" si="21"/>
        <v>198.7797201097226</v>
      </c>
      <c r="P117" s="24">
        <f t="shared" si="28"/>
        <v>100.00000000000014</v>
      </c>
      <c r="Q117" s="25">
        <f t="shared" si="29"/>
        <v>0.33469473752527956</v>
      </c>
      <c r="R117" s="22" cm="1">
        <f t="array" ref="R117">_xlfn.IFS(Q117&gt;0,0.02,AND(Q117&gt;-0.33,Q117&lt;0),(0.02+Q117*0.02/0.33),Q117&lt;-0.33,0)</f>
        <v>0.02</v>
      </c>
      <c r="S117" s="24">
        <f t="shared" si="39"/>
        <v>0</v>
      </c>
      <c r="T117" s="24">
        <f t="shared" si="39"/>
        <v>0</v>
      </c>
      <c r="U117" s="24">
        <f t="shared" si="23"/>
        <v>0</v>
      </c>
      <c r="V117" s="24">
        <f t="shared" si="30"/>
        <v>0</v>
      </c>
      <c r="W117" s="9"/>
      <c r="X117" s="9"/>
      <c r="Y117" s="9"/>
      <c r="Z117" s="9"/>
    </row>
    <row r="118" spans="1:26" ht="14.25" customHeight="1" x14ac:dyDescent="0.35">
      <c r="A118" s="8">
        <f t="shared" si="36"/>
        <v>111</v>
      </c>
      <c r="B118" s="23">
        <f t="shared" si="12"/>
        <v>44949</v>
      </c>
      <c r="C118" s="5">
        <f t="shared" si="31"/>
        <v>0</v>
      </c>
      <c r="D118" s="20">
        <f t="shared" si="24"/>
        <v>2.9877972010972274</v>
      </c>
      <c r="E118" s="20">
        <f t="shared" si="32"/>
        <v>26.833966324505599</v>
      </c>
      <c r="F118" s="20">
        <f t="shared" si="25"/>
        <v>29.821763525602826</v>
      </c>
      <c r="G118" s="24">
        <f t="shared" si="33"/>
        <v>301.76751731081998</v>
      </c>
      <c r="H118" s="20">
        <f t="shared" si="34"/>
        <v>1370.1783814346575</v>
      </c>
      <c r="I118" s="4">
        <v>1</v>
      </c>
      <c r="J118" s="4">
        <v>1</v>
      </c>
      <c r="K118" s="20">
        <f t="shared" si="26"/>
        <v>2.9877972010972274</v>
      </c>
      <c r="L118" s="20">
        <f t="shared" si="40"/>
        <v>25.49226800828032</v>
      </c>
      <c r="M118" s="20" cm="1">
        <f t="array" ref="M118">_xlfn.IFS(I118=0,D118,I118=1,D118,I118=2,0)</f>
        <v>2.9877972010972274</v>
      </c>
      <c r="N118" s="20" cm="1">
        <f t="array" ref="N118">_xlfn.IFS(J118=0,E118,J118=1,E118,J118=2,0)</f>
        <v>26.833966324505599</v>
      </c>
      <c r="O118" s="20">
        <f t="shared" si="21"/>
        <v>201.76751731081984</v>
      </c>
      <c r="P118" s="24">
        <f t="shared" si="28"/>
        <v>100.00000000000014</v>
      </c>
      <c r="Q118" s="25">
        <f t="shared" si="29"/>
        <v>0.33138092824285104</v>
      </c>
      <c r="R118" s="22" cm="1">
        <f t="array" ref="R118">_xlfn.IFS(Q118&gt;0,0.02,AND(Q118&gt;-0.33,Q118&lt;0),(0.02+Q118*0.02/0.33),Q118&lt;-0.33,0)</f>
        <v>0.02</v>
      </c>
      <c r="S118" s="24">
        <f t="shared" si="39"/>
        <v>0</v>
      </c>
      <c r="T118" s="24">
        <f t="shared" si="39"/>
        <v>0</v>
      </c>
      <c r="U118" s="24">
        <f t="shared" si="23"/>
        <v>0</v>
      </c>
      <c r="V118" s="24">
        <f t="shared" si="30"/>
        <v>0</v>
      </c>
      <c r="W118" s="9"/>
      <c r="X118" s="9"/>
      <c r="Y118" s="9"/>
      <c r="Z118" s="9"/>
    </row>
    <row r="119" spans="1:26" ht="14.25" customHeight="1" x14ac:dyDescent="0.35">
      <c r="A119" s="8">
        <f t="shared" si="36"/>
        <v>112</v>
      </c>
      <c r="B119" s="23">
        <f t="shared" si="12"/>
        <v>44950</v>
      </c>
      <c r="C119" s="5">
        <f t="shared" si="31"/>
        <v>0</v>
      </c>
      <c r="D119" s="20">
        <f t="shared" si="24"/>
        <v>3.0176751731081999</v>
      </c>
      <c r="E119" s="20">
        <f t="shared" si="32"/>
        <v>27.40356762869315</v>
      </c>
      <c r="F119" s="20">
        <f t="shared" si="25"/>
        <v>30.421242801801348</v>
      </c>
      <c r="G119" s="24">
        <f t="shared" si="33"/>
        <v>304.7851924839282</v>
      </c>
      <c r="H119" s="20">
        <f t="shared" si="34"/>
        <v>1399.2294458550243</v>
      </c>
      <c r="I119" s="4">
        <v>1</v>
      </c>
      <c r="J119" s="4">
        <v>1</v>
      </c>
      <c r="K119" s="20">
        <f t="shared" si="26"/>
        <v>3.0176751731081999</v>
      </c>
      <c r="L119" s="20">
        <f t="shared" si="40"/>
        <v>26.033389247258491</v>
      </c>
      <c r="M119" s="20" cm="1">
        <f t="array" ref="M119">_xlfn.IFS(I119=0,D119,I119=1,D119,I119=2,0)</f>
        <v>3.0176751731081999</v>
      </c>
      <c r="N119" s="20" cm="1">
        <f t="array" ref="N119">_xlfn.IFS(J119=0,E119,J119=1,E119,J119=2,0)</f>
        <v>27.40356762869315</v>
      </c>
      <c r="O119" s="20">
        <f t="shared" si="21"/>
        <v>204.78519248392803</v>
      </c>
      <c r="P119" s="24">
        <f t="shared" si="28"/>
        <v>100.00000000000017</v>
      </c>
      <c r="Q119" s="25">
        <f t="shared" si="29"/>
        <v>0.32809992895331791</v>
      </c>
      <c r="R119" s="22" cm="1">
        <f t="array" ref="R119">_xlfn.IFS(Q119&gt;0,0.02,AND(Q119&gt;-0.33,Q119&lt;0),(0.02+Q119*0.02/0.33),Q119&lt;-0.33,0)</f>
        <v>0.02</v>
      </c>
      <c r="S119" s="24">
        <f t="shared" ref="S119:T134" si="41">0.9*0.82*IF(I119=0,M119,0)</f>
        <v>0</v>
      </c>
      <c r="T119" s="24">
        <f t="shared" si="41"/>
        <v>0</v>
      </c>
      <c r="U119" s="24">
        <f t="shared" si="23"/>
        <v>0</v>
      </c>
      <c r="V119" s="24">
        <f t="shared" si="30"/>
        <v>0</v>
      </c>
      <c r="W119" s="9"/>
      <c r="X119" s="9"/>
      <c r="Y119" s="9"/>
      <c r="Z119" s="9"/>
    </row>
    <row r="120" spans="1:26" ht="14.25" customHeight="1" x14ac:dyDescent="0.35">
      <c r="A120" s="8">
        <f t="shared" si="36"/>
        <v>113</v>
      </c>
      <c r="B120" s="23">
        <f t="shared" si="12"/>
        <v>44951</v>
      </c>
      <c r="C120" s="5">
        <f t="shared" si="31"/>
        <v>0</v>
      </c>
      <c r="D120" s="20">
        <f t="shared" si="24"/>
        <v>3.0478519248392821</v>
      </c>
      <c r="E120" s="20">
        <f t="shared" si="32"/>
        <v>27.984588917100488</v>
      </c>
      <c r="F120" s="20">
        <f t="shared" si="25"/>
        <v>31.032440841939771</v>
      </c>
      <c r="G120" s="24">
        <f t="shared" si="33"/>
        <v>307.83304440876748</v>
      </c>
      <c r="H120" s="20">
        <f t="shared" si="34"/>
        <v>1428.8626572511091</v>
      </c>
      <c r="I120" s="4">
        <v>1</v>
      </c>
      <c r="J120" s="4">
        <v>1</v>
      </c>
      <c r="K120" s="20">
        <f t="shared" si="26"/>
        <v>3.0478519248392821</v>
      </c>
      <c r="L120" s="20">
        <f t="shared" si="40"/>
        <v>26.585359471245464</v>
      </c>
      <c r="M120" s="20" cm="1">
        <f t="array" ref="M120">_xlfn.IFS(I120=0,D120,I120=1,D120,I120=2,0)</f>
        <v>3.0478519248392821</v>
      </c>
      <c r="N120" s="20" cm="1">
        <f t="array" ref="N120">_xlfn.IFS(J120=0,E120,J120=1,E120,J120=2,0)</f>
        <v>27.984588917100488</v>
      </c>
      <c r="O120" s="20">
        <f t="shared" si="21"/>
        <v>207.83304440876731</v>
      </c>
      <c r="P120" s="24">
        <f t="shared" si="28"/>
        <v>100.00000000000017</v>
      </c>
      <c r="Q120" s="25">
        <f t="shared" si="29"/>
        <v>0.32485141480526525</v>
      </c>
      <c r="R120" s="22" cm="1">
        <f t="array" ref="R120">_xlfn.IFS(Q120&gt;0,0.02,AND(Q120&gt;-0.33,Q120&lt;0),(0.02+Q120*0.02/0.33),Q120&lt;-0.33,0)</f>
        <v>0.02</v>
      </c>
      <c r="S120" s="24">
        <f t="shared" si="41"/>
        <v>0</v>
      </c>
      <c r="T120" s="24">
        <f t="shared" si="41"/>
        <v>0</v>
      </c>
      <c r="U120" s="24">
        <f t="shared" si="23"/>
        <v>0</v>
      </c>
      <c r="V120" s="24">
        <f t="shared" si="30"/>
        <v>0</v>
      </c>
      <c r="W120" s="9"/>
      <c r="X120" s="9"/>
      <c r="Y120" s="9"/>
      <c r="Z120" s="9"/>
    </row>
    <row r="121" spans="1:26" ht="14.25" customHeight="1" x14ac:dyDescent="0.35">
      <c r="A121" s="8">
        <f t="shared" si="36"/>
        <v>114</v>
      </c>
      <c r="B121" s="23">
        <f t="shared" si="12"/>
        <v>44952</v>
      </c>
      <c r="C121" s="5">
        <f t="shared" si="31"/>
        <v>0</v>
      </c>
      <c r="D121" s="20">
        <f t="shared" si="24"/>
        <v>3.0783304440876749</v>
      </c>
      <c r="E121" s="20">
        <f t="shared" si="32"/>
        <v>28.577253145022183</v>
      </c>
      <c r="F121" s="20">
        <f t="shared" si="25"/>
        <v>31.65558358910986</v>
      </c>
      <c r="G121" s="24">
        <f t="shared" si="33"/>
        <v>310.91137485285515</v>
      </c>
      <c r="H121" s="20">
        <f t="shared" si="34"/>
        <v>1459.0893781829679</v>
      </c>
      <c r="I121" s="4">
        <v>1</v>
      </c>
      <c r="J121" s="4">
        <v>1</v>
      </c>
      <c r="K121" s="20">
        <f t="shared" si="26"/>
        <v>3.0783304440876749</v>
      </c>
      <c r="L121" s="20">
        <f t="shared" ref="K121:L136" si="42">IF(J121=1,E121*0.95,0)</f>
        <v>27.148390487771074</v>
      </c>
      <c r="M121" s="20" cm="1">
        <f t="array" ref="M121">_xlfn.IFS(I121=0,D121,I121=1,D121,I121=2,0)</f>
        <v>3.0783304440876749</v>
      </c>
      <c r="N121" s="20" cm="1">
        <f t="array" ref="N121">_xlfn.IFS(J121=0,E121,J121=1,E121,J121=2,0)</f>
        <v>28.577253145022183</v>
      </c>
      <c r="O121" s="20">
        <f t="shared" si="21"/>
        <v>210.91137485285498</v>
      </c>
      <c r="P121" s="24">
        <f t="shared" si="28"/>
        <v>100.00000000000017</v>
      </c>
      <c r="Q121" s="25">
        <f t="shared" si="29"/>
        <v>0.32163506416362897</v>
      </c>
      <c r="R121" s="22" cm="1">
        <f t="array" ref="R121">_xlfn.IFS(Q121&gt;0,0.02,AND(Q121&gt;-0.33,Q121&lt;0),(0.02+Q121*0.02/0.33),Q121&lt;-0.33,0)</f>
        <v>0.02</v>
      </c>
      <c r="S121" s="24">
        <f t="shared" si="41"/>
        <v>0</v>
      </c>
      <c r="T121" s="24">
        <f t="shared" si="41"/>
        <v>0</v>
      </c>
      <c r="U121" s="24">
        <f t="shared" si="23"/>
        <v>0</v>
      </c>
      <c r="V121" s="24">
        <f t="shared" si="30"/>
        <v>0</v>
      </c>
      <c r="W121" s="9"/>
      <c r="X121" s="9"/>
      <c r="Y121" s="9"/>
      <c r="Z121" s="9"/>
    </row>
    <row r="122" spans="1:26" ht="14.25" customHeight="1" x14ac:dyDescent="0.35">
      <c r="A122" s="8">
        <f t="shared" si="36"/>
        <v>115</v>
      </c>
      <c r="B122" s="23">
        <f t="shared" si="12"/>
        <v>44953</v>
      </c>
      <c r="C122" s="5">
        <f t="shared" si="31"/>
        <v>0</v>
      </c>
      <c r="D122" s="20">
        <f t="shared" si="24"/>
        <v>3.1091137485285514</v>
      </c>
      <c r="E122" s="20">
        <f t="shared" si="32"/>
        <v>29.181787563659359</v>
      </c>
      <c r="F122" s="20">
        <f t="shared" si="25"/>
        <v>32.290901312187913</v>
      </c>
      <c r="G122" s="24">
        <f t="shared" si="33"/>
        <v>314.0204886013837</v>
      </c>
      <c r="H122" s="20">
        <f t="shared" si="34"/>
        <v>1489.9211901169729</v>
      </c>
      <c r="I122" s="4">
        <v>1</v>
      </c>
      <c r="J122" s="4">
        <v>1</v>
      </c>
      <c r="K122" s="20">
        <f t="shared" si="26"/>
        <v>3.1091137485285514</v>
      </c>
      <c r="L122" s="20">
        <f t="shared" si="42"/>
        <v>27.722698185476389</v>
      </c>
      <c r="M122" s="20" cm="1">
        <f t="array" ref="M122">_xlfn.IFS(I122=0,D122,I122=1,D122,I122=2,0)</f>
        <v>3.1091137485285514</v>
      </c>
      <c r="N122" s="20" cm="1">
        <f t="array" ref="N122">_xlfn.IFS(J122=0,E122,J122=1,E122,J122=2,0)</f>
        <v>29.181787563659359</v>
      </c>
      <c r="O122" s="20">
        <f t="shared" si="21"/>
        <v>214.02048860138353</v>
      </c>
      <c r="P122" s="24">
        <f t="shared" si="28"/>
        <v>100.00000000000017</v>
      </c>
      <c r="Q122" s="25">
        <f t="shared" si="29"/>
        <v>0.31845055857785048</v>
      </c>
      <c r="R122" s="22" cm="1">
        <f t="array" ref="R122">_xlfn.IFS(Q122&gt;0,0.02,AND(Q122&gt;-0.33,Q122&lt;0),(0.02+Q122*0.02/0.33),Q122&lt;-0.33,0)</f>
        <v>0.02</v>
      </c>
      <c r="S122" s="24">
        <f t="shared" si="41"/>
        <v>0</v>
      </c>
      <c r="T122" s="24">
        <f t="shared" si="41"/>
        <v>0</v>
      </c>
      <c r="U122" s="24">
        <f t="shared" si="23"/>
        <v>0</v>
      </c>
      <c r="V122" s="24">
        <f t="shared" si="30"/>
        <v>0</v>
      </c>
      <c r="W122" s="9"/>
      <c r="X122" s="9"/>
      <c r="Y122" s="9"/>
      <c r="Z122" s="9"/>
    </row>
    <row r="123" spans="1:26" ht="14.25" customHeight="1" x14ac:dyDescent="0.35">
      <c r="A123" s="8">
        <f t="shared" si="36"/>
        <v>116</v>
      </c>
      <c r="B123" s="23">
        <f t="shared" si="12"/>
        <v>44954</v>
      </c>
      <c r="C123" s="5">
        <f t="shared" si="31"/>
        <v>0</v>
      </c>
      <c r="D123" s="20">
        <f t="shared" si="24"/>
        <v>3.1402048860138372</v>
      </c>
      <c r="E123" s="20">
        <f t="shared" si="32"/>
        <v>29.798423802339457</v>
      </c>
      <c r="F123" s="20">
        <f t="shared" si="25"/>
        <v>32.93862868835329</v>
      </c>
      <c r="G123" s="24">
        <f t="shared" si="33"/>
        <v>317.16069348739757</v>
      </c>
      <c r="H123" s="20">
        <f t="shared" si="34"/>
        <v>1521.3698976152093</v>
      </c>
      <c r="I123" s="4">
        <v>1</v>
      </c>
      <c r="J123" s="4">
        <v>1</v>
      </c>
      <c r="K123" s="20">
        <f t="shared" si="26"/>
        <v>3.1402048860138372</v>
      </c>
      <c r="L123" s="20">
        <f t="shared" si="42"/>
        <v>28.308502612222483</v>
      </c>
      <c r="M123" s="20" cm="1">
        <f t="array" ref="M123">_xlfn.IFS(I123=0,D123,I123=1,D123,I123=2,0)</f>
        <v>3.1402048860138372</v>
      </c>
      <c r="N123" s="20" cm="1">
        <f t="array" ref="N123">_xlfn.IFS(J123=0,E123,J123=1,E123,J123=2,0)</f>
        <v>29.798423802339457</v>
      </c>
      <c r="O123" s="20">
        <f t="shared" si="21"/>
        <v>217.16069348739734</v>
      </c>
      <c r="P123" s="24">
        <f t="shared" si="28"/>
        <v>100.00000000000023</v>
      </c>
      <c r="Q123" s="25">
        <f t="shared" si="29"/>
        <v>0.31529758275034714</v>
      </c>
      <c r="R123" s="22" cm="1">
        <f t="array" ref="R123">_xlfn.IFS(Q123&gt;0,0.02,AND(Q123&gt;-0.33,Q123&lt;0),(0.02+Q123*0.02/0.33),Q123&lt;-0.33,0)</f>
        <v>0.02</v>
      </c>
      <c r="S123" s="24">
        <f t="shared" si="41"/>
        <v>0</v>
      </c>
      <c r="T123" s="24">
        <f t="shared" si="41"/>
        <v>0</v>
      </c>
      <c r="U123" s="24">
        <f t="shared" si="23"/>
        <v>0</v>
      </c>
      <c r="V123" s="24">
        <f t="shared" si="30"/>
        <v>0</v>
      </c>
      <c r="W123" s="9"/>
      <c r="X123" s="9"/>
      <c r="Y123" s="9"/>
      <c r="Z123" s="9"/>
    </row>
    <row r="124" spans="1:26" ht="14.25" customHeight="1" x14ac:dyDescent="0.35">
      <c r="A124" s="8">
        <f t="shared" si="36"/>
        <v>117</v>
      </c>
      <c r="B124" s="23">
        <f t="shared" si="12"/>
        <v>44955</v>
      </c>
      <c r="C124" s="5">
        <f t="shared" si="31"/>
        <v>0</v>
      </c>
      <c r="D124" s="20">
        <f t="shared" si="24"/>
        <v>3.1716069348739757</v>
      </c>
      <c r="E124" s="20">
        <f t="shared" si="32"/>
        <v>30.427397952304187</v>
      </c>
      <c r="F124" s="20">
        <f t="shared" si="25"/>
        <v>33.599004887178161</v>
      </c>
      <c r="G124" s="24">
        <f t="shared" si="33"/>
        <v>320.33230042227154</v>
      </c>
      <c r="H124" s="20">
        <f t="shared" si="34"/>
        <v>1553.4475326047723</v>
      </c>
      <c r="I124" s="4">
        <v>1</v>
      </c>
      <c r="J124" s="4">
        <v>1</v>
      </c>
      <c r="K124" s="20">
        <f t="shared" si="26"/>
        <v>3.1716069348739757</v>
      </c>
      <c r="L124" s="20">
        <f t="shared" si="42"/>
        <v>28.906028054688974</v>
      </c>
      <c r="M124" s="20" cm="1">
        <f t="array" ref="M124">_xlfn.IFS(I124=0,D124,I124=1,D124,I124=2,0)</f>
        <v>3.1716069348739757</v>
      </c>
      <c r="N124" s="20" cm="1">
        <f t="array" ref="N124">_xlfn.IFS(J124=0,E124,J124=1,E124,J124=2,0)</f>
        <v>30.427397952304187</v>
      </c>
      <c r="O124" s="20">
        <f t="shared" si="21"/>
        <v>220.33230042227132</v>
      </c>
      <c r="P124" s="24">
        <f t="shared" si="28"/>
        <v>100.00000000000023</v>
      </c>
      <c r="Q124" s="25">
        <f t="shared" si="29"/>
        <v>0.31217582450529424</v>
      </c>
      <c r="R124" s="22" cm="1">
        <f t="array" ref="R124">_xlfn.IFS(Q124&gt;0,0.02,AND(Q124&gt;-0.33,Q124&lt;0),(0.02+Q124*0.02/0.33),Q124&lt;-0.33,0)</f>
        <v>0.02</v>
      </c>
      <c r="S124" s="24">
        <f t="shared" si="41"/>
        <v>0</v>
      </c>
      <c r="T124" s="24">
        <f t="shared" si="41"/>
        <v>0</v>
      </c>
      <c r="U124" s="24">
        <f t="shared" si="23"/>
        <v>0</v>
      </c>
      <c r="V124" s="24">
        <f t="shared" si="30"/>
        <v>0</v>
      </c>
      <c r="W124" s="9"/>
      <c r="X124" s="9"/>
      <c r="Y124" s="9"/>
      <c r="Z124" s="9"/>
    </row>
    <row r="125" spans="1:26" ht="14.25" customHeight="1" x14ac:dyDescent="0.35">
      <c r="A125" s="8">
        <f t="shared" si="36"/>
        <v>118</v>
      </c>
      <c r="B125" s="23">
        <f t="shared" si="12"/>
        <v>44956</v>
      </c>
      <c r="C125" s="5">
        <f t="shared" si="31"/>
        <v>0</v>
      </c>
      <c r="D125" s="20">
        <f t="shared" si="24"/>
        <v>3.2033230042227157</v>
      </c>
      <c r="E125" s="20">
        <f t="shared" si="32"/>
        <v>31.068950652095445</v>
      </c>
      <c r="F125" s="20">
        <f t="shared" si="25"/>
        <v>34.272273656318163</v>
      </c>
      <c r="G125" s="24">
        <f t="shared" si="33"/>
        <v>323.53562342649428</v>
      </c>
      <c r="H125" s="20">
        <f t="shared" si="34"/>
        <v>1586.1663587284856</v>
      </c>
      <c r="I125" s="4">
        <v>1</v>
      </c>
      <c r="J125" s="4">
        <v>1</v>
      </c>
      <c r="K125" s="20">
        <f t="shared" si="26"/>
        <v>3.2033230042227157</v>
      </c>
      <c r="L125" s="20">
        <f t="shared" si="42"/>
        <v>29.515503119490671</v>
      </c>
      <c r="M125" s="20" cm="1">
        <f t="array" ref="M125">_xlfn.IFS(I125=0,D125,I125=1,D125,I125=2,0)</f>
        <v>3.2033230042227157</v>
      </c>
      <c r="N125" s="20" cm="1">
        <f t="array" ref="N125">_xlfn.IFS(J125=0,E125,J125=1,E125,J125=2,0)</f>
        <v>31.068950652095445</v>
      </c>
      <c r="O125" s="20">
        <f t="shared" si="21"/>
        <v>223.53562342649403</v>
      </c>
      <c r="P125" s="24">
        <f t="shared" si="28"/>
        <v>100.00000000000026</v>
      </c>
      <c r="Q125" s="25">
        <f t="shared" si="29"/>
        <v>0.30908497475771712</v>
      </c>
      <c r="R125" s="22" cm="1">
        <f t="array" ref="R125">_xlfn.IFS(Q125&gt;0,0.02,AND(Q125&gt;-0.33,Q125&lt;0),(0.02+Q125*0.02/0.33),Q125&lt;-0.33,0)</f>
        <v>0.02</v>
      </c>
      <c r="S125" s="24">
        <f t="shared" si="41"/>
        <v>0</v>
      </c>
      <c r="T125" s="24">
        <f t="shared" si="41"/>
        <v>0</v>
      </c>
      <c r="U125" s="24">
        <f t="shared" si="23"/>
        <v>0</v>
      </c>
      <c r="V125" s="24">
        <f t="shared" si="30"/>
        <v>0</v>
      </c>
      <c r="W125" s="9"/>
      <c r="X125" s="9"/>
      <c r="Y125" s="9"/>
      <c r="Z125" s="9"/>
    </row>
    <row r="126" spans="1:26" ht="14.25" customHeight="1" x14ac:dyDescent="0.35">
      <c r="A126" s="8">
        <f t="shared" si="36"/>
        <v>119</v>
      </c>
      <c r="B126" s="23">
        <f t="shared" si="12"/>
        <v>44957</v>
      </c>
      <c r="C126" s="5">
        <f t="shared" si="31"/>
        <v>0</v>
      </c>
      <c r="D126" s="20">
        <f t="shared" si="24"/>
        <v>3.2353562342649429</v>
      </c>
      <c r="E126" s="20">
        <f t="shared" si="32"/>
        <v>31.723327174569715</v>
      </c>
      <c r="F126" s="20">
        <f t="shared" si="25"/>
        <v>34.958683408834659</v>
      </c>
      <c r="G126" s="24">
        <f t="shared" si="33"/>
        <v>326.77097966075922</v>
      </c>
      <c r="H126" s="20">
        <f t="shared" si="34"/>
        <v>1619.538875778592</v>
      </c>
      <c r="I126" s="4">
        <v>1</v>
      </c>
      <c r="J126" s="4">
        <v>1</v>
      </c>
      <c r="K126" s="20">
        <f t="shared" si="26"/>
        <v>3.2353562342649429</v>
      </c>
      <c r="L126" s="20">
        <f t="shared" si="42"/>
        <v>30.137160815841227</v>
      </c>
      <c r="M126" s="20" cm="1">
        <f t="array" ref="M126">_xlfn.IFS(I126=0,D126,I126=1,D126,I126=2,0)</f>
        <v>3.2353562342649429</v>
      </c>
      <c r="N126" s="20" cm="1">
        <f t="array" ref="N126">_xlfn.IFS(J126=0,E126,J126=1,E126,J126=2,0)</f>
        <v>31.723327174569715</v>
      </c>
      <c r="O126" s="20">
        <f t="shared" si="21"/>
        <v>226.770979660759</v>
      </c>
      <c r="P126" s="24">
        <f t="shared" si="28"/>
        <v>100.00000000000023</v>
      </c>
      <c r="Q126" s="25">
        <f t="shared" si="29"/>
        <v>0.30602472748288817</v>
      </c>
      <c r="R126" s="22" cm="1">
        <f t="array" ref="R126">_xlfn.IFS(Q126&gt;0,0.02,AND(Q126&gt;-0.33,Q126&lt;0),(0.02+Q126*0.02/0.33),Q126&lt;-0.33,0)</f>
        <v>0.02</v>
      </c>
      <c r="S126" s="24">
        <f t="shared" si="41"/>
        <v>0</v>
      </c>
      <c r="T126" s="24">
        <f t="shared" si="41"/>
        <v>0</v>
      </c>
      <c r="U126" s="24">
        <f t="shared" si="23"/>
        <v>0</v>
      </c>
      <c r="V126" s="24">
        <f t="shared" si="30"/>
        <v>0</v>
      </c>
      <c r="W126" s="9"/>
      <c r="X126" s="9"/>
      <c r="Y126" s="9"/>
      <c r="Z126" s="9"/>
    </row>
    <row r="127" spans="1:26" ht="14.25" customHeight="1" x14ac:dyDescent="0.35">
      <c r="A127" s="8">
        <f t="shared" si="36"/>
        <v>120</v>
      </c>
      <c r="B127" s="23">
        <f t="shared" si="12"/>
        <v>44958</v>
      </c>
      <c r="C127" s="5">
        <f t="shared" si="31"/>
        <v>0</v>
      </c>
      <c r="D127" s="20">
        <f t="shared" si="24"/>
        <v>3.2677097966075923</v>
      </c>
      <c r="E127" s="20">
        <f t="shared" si="32"/>
        <v>32.390777515571841</v>
      </c>
      <c r="F127" s="20">
        <f t="shared" si="25"/>
        <v>35.658487312179432</v>
      </c>
      <c r="G127" s="24">
        <f t="shared" si="33"/>
        <v>330.03868945736684</v>
      </c>
      <c r="H127" s="20">
        <f t="shared" si="34"/>
        <v>1653.5778242149927</v>
      </c>
      <c r="I127" s="4">
        <v>1</v>
      </c>
      <c r="J127" s="4">
        <v>1</v>
      </c>
      <c r="K127" s="20">
        <f t="shared" si="26"/>
        <v>3.2677097966075923</v>
      </c>
      <c r="L127" s="20">
        <f t="shared" si="42"/>
        <v>30.771238639793246</v>
      </c>
      <c r="M127" s="20" cm="1">
        <f t="array" ref="M127">_xlfn.IFS(I127=0,D127,I127=1,D127,I127=2,0)</f>
        <v>3.2677097966075923</v>
      </c>
      <c r="N127" s="20" cm="1">
        <f t="array" ref="N127">_xlfn.IFS(J127=0,E127,J127=1,E127,J127=2,0)</f>
        <v>32.390777515571841</v>
      </c>
      <c r="O127" s="20">
        <f t="shared" si="21"/>
        <v>230.03868945736659</v>
      </c>
      <c r="P127" s="24">
        <f t="shared" si="28"/>
        <v>100.00000000000026</v>
      </c>
      <c r="Q127" s="25">
        <f t="shared" si="29"/>
        <v>0.30299477968602795</v>
      </c>
      <c r="R127" s="22" cm="1">
        <f t="array" ref="R127">_xlfn.IFS(Q127&gt;0,0.02,AND(Q127&gt;-0.33,Q127&lt;0),(0.02+Q127*0.02/0.33),Q127&lt;-0.33,0)</f>
        <v>0.02</v>
      </c>
      <c r="S127" s="24">
        <f t="shared" si="41"/>
        <v>0</v>
      </c>
      <c r="T127" s="24">
        <f t="shared" si="41"/>
        <v>0</v>
      </c>
      <c r="U127" s="24">
        <f t="shared" si="23"/>
        <v>0</v>
      </c>
      <c r="V127" s="24">
        <f t="shared" si="30"/>
        <v>0</v>
      </c>
      <c r="W127" s="9"/>
      <c r="X127" s="9"/>
      <c r="Y127" s="9"/>
      <c r="Z127" s="9"/>
    </row>
    <row r="128" spans="1:26" ht="14.25" customHeight="1" x14ac:dyDescent="0.35">
      <c r="A128" s="8">
        <f t="shared" si="36"/>
        <v>121</v>
      </c>
      <c r="B128" s="23">
        <f t="shared" si="12"/>
        <v>44959</v>
      </c>
      <c r="C128" s="5">
        <f t="shared" si="31"/>
        <v>0</v>
      </c>
      <c r="D128" s="20">
        <f t="shared" si="24"/>
        <v>3.3003868945736685</v>
      </c>
      <c r="E128" s="20">
        <f t="shared" si="32"/>
        <v>33.071556484299855</v>
      </c>
      <c r="F128" s="20">
        <f t="shared" si="25"/>
        <v>36.371943378873524</v>
      </c>
      <c r="G128" s="24">
        <f t="shared" si="33"/>
        <v>333.33907635194049</v>
      </c>
      <c r="H128" s="20">
        <f t="shared" si="34"/>
        <v>1688.2961897696512</v>
      </c>
      <c r="I128" s="4">
        <v>1</v>
      </c>
      <c r="J128" s="4">
        <v>1</v>
      </c>
      <c r="K128" s="20">
        <f t="shared" si="26"/>
        <v>3.3003868945736685</v>
      </c>
      <c r="L128" s="20">
        <f t="shared" si="42"/>
        <v>31.417978660084859</v>
      </c>
      <c r="M128" s="20" cm="1">
        <f t="array" ref="M128">_xlfn.IFS(I128=0,D128,I128=1,D128,I128=2,0)</f>
        <v>3.3003868945736685</v>
      </c>
      <c r="N128" s="20" cm="1">
        <f t="array" ref="N128">_xlfn.IFS(J128=0,E128,J128=1,E128,J128=2,0)</f>
        <v>33.071556484299855</v>
      </c>
      <c r="O128" s="20">
        <f t="shared" si="21"/>
        <v>233.33907635194024</v>
      </c>
      <c r="P128" s="24">
        <f t="shared" si="28"/>
        <v>100.00000000000026</v>
      </c>
      <c r="Q128" s="25">
        <f t="shared" si="29"/>
        <v>0.29999483137230493</v>
      </c>
      <c r="R128" s="22" cm="1">
        <f t="array" ref="R128">_xlfn.IFS(Q128&gt;0,0.02,AND(Q128&gt;-0.33,Q128&lt;0),(0.02+Q128*0.02/0.33),Q128&lt;-0.33,0)</f>
        <v>0.02</v>
      </c>
      <c r="S128" s="24">
        <f t="shared" si="41"/>
        <v>0</v>
      </c>
      <c r="T128" s="24">
        <f t="shared" si="41"/>
        <v>0</v>
      </c>
      <c r="U128" s="24">
        <f t="shared" si="23"/>
        <v>0</v>
      </c>
      <c r="V128" s="24">
        <f t="shared" si="30"/>
        <v>0</v>
      </c>
      <c r="W128" s="9"/>
      <c r="X128" s="9"/>
      <c r="Y128" s="9"/>
      <c r="Z128" s="9"/>
    </row>
    <row r="129" spans="1:26" ht="14.25" customHeight="1" x14ac:dyDescent="0.35">
      <c r="A129" s="8">
        <f t="shared" si="36"/>
        <v>122</v>
      </c>
      <c r="B129" s="23">
        <f t="shared" si="12"/>
        <v>44960</v>
      </c>
      <c r="C129" s="5">
        <f t="shared" si="31"/>
        <v>0</v>
      </c>
      <c r="D129" s="20">
        <f t="shared" si="24"/>
        <v>3.3333907635194051</v>
      </c>
      <c r="E129" s="20">
        <f t="shared" si="32"/>
        <v>33.765923795393022</v>
      </c>
      <c r="F129" s="20">
        <f t="shared" si="25"/>
        <v>37.099314558912425</v>
      </c>
      <c r="G129" s="24">
        <f t="shared" si="33"/>
        <v>336.67246711545988</v>
      </c>
      <c r="H129" s="20">
        <f t="shared" si="34"/>
        <v>1723.7072081387939</v>
      </c>
      <c r="I129" s="4">
        <v>1</v>
      </c>
      <c r="J129" s="4">
        <v>1</v>
      </c>
      <c r="K129" s="20">
        <f t="shared" si="26"/>
        <v>3.3333907635194051</v>
      </c>
      <c r="L129" s="20">
        <f t="shared" si="42"/>
        <v>32.07762760562337</v>
      </c>
      <c r="M129" s="20" cm="1">
        <f t="array" ref="M129">_xlfn.IFS(I129=0,D129,I129=1,D129,I129=2,0)</f>
        <v>3.3333907635194051</v>
      </c>
      <c r="N129" s="20" cm="1">
        <f t="array" ref="N129">_xlfn.IFS(J129=0,E129,J129=1,E129,J129=2,0)</f>
        <v>33.765923795393022</v>
      </c>
      <c r="O129" s="20">
        <f t="shared" si="21"/>
        <v>236.67246711545965</v>
      </c>
      <c r="P129" s="24">
        <f t="shared" si="28"/>
        <v>100.00000000000023</v>
      </c>
      <c r="Q129" s="25">
        <f t="shared" si="29"/>
        <v>0.29702458551713351</v>
      </c>
      <c r="R129" s="22" cm="1">
        <f t="array" ref="R129">_xlfn.IFS(Q129&gt;0,0.02,AND(Q129&gt;-0.33,Q129&lt;0),(0.02+Q129*0.02/0.33),Q129&lt;-0.33,0)</f>
        <v>0.02</v>
      </c>
      <c r="S129" s="24">
        <f t="shared" si="41"/>
        <v>0</v>
      </c>
      <c r="T129" s="24">
        <f t="shared" si="41"/>
        <v>0</v>
      </c>
      <c r="U129" s="24">
        <f t="shared" si="23"/>
        <v>0</v>
      </c>
      <c r="V129" s="24">
        <f t="shared" si="30"/>
        <v>0</v>
      </c>
      <c r="W129" s="9"/>
      <c r="X129" s="9"/>
      <c r="Y129" s="9"/>
      <c r="Z129" s="9"/>
    </row>
    <row r="130" spans="1:26" ht="14.25" customHeight="1" x14ac:dyDescent="0.35">
      <c r="A130" s="8">
        <f t="shared" si="36"/>
        <v>123</v>
      </c>
      <c r="B130" s="23">
        <f t="shared" si="12"/>
        <v>44961</v>
      </c>
      <c r="C130" s="5">
        <f t="shared" si="31"/>
        <v>0</v>
      </c>
      <c r="D130" s="20">
        <f t="shared" si="24"/>
        <v>3.3667246711545991</v>
      </c>
      <c r="E130" s="20">
        <f t="shared" si="32"/>
        <v>34.474144162775879</v>
      </c>
      <c r="F130" s="20">
        <f t="shared" si="25"/>
        <v>37.840868833930479</v>
      </c>
      <c r="G130" s="24">
        <f t="shared" si="33"/>
        <v>340.03919178661448</v>
      </c>
      <c r="H130" s="20">
        <f t="shared" si="34"/>
        <v>1759.8243697645855</v>
      </c>
      <c r="I130" s="4">
        <v>1</v>
      </c>
      <c r="J130" s="4">
        <v>1</v>
      </c>
      <c r="K130" s="20">
        <f t="shared" si="26"/>
        <v>3.3667246711545991</v>
      </c>
      <c r="L130" s="20">
        <f t="shared" si="42"/>
        <v>32.750436954637081</v>
      </c>
      <c r="M130" s="20" cm="1">
        <f t="array" ref="M130">_xlfn.IFS(I130=0,D130,I130=1,D130,I130=2,0)</f>
        <v>3.3667246711545991</v>
      </c>
      <c r="N130" s="20" cm="1">
        <f t="array" ref="N130">_xlfn.IFS(J130=0,E130,J130=1,E130,J130=2,0)</f>
        <v>34.474144162775879</v>
      </c>
      <c r="O130" s="20">
        <f t="shared" si="21"/>
        <v>240.03919178661425</v>
      </c>
      <c r="P130" s="24">
        <f t="shared" si="28"/>
        <v>100.00000000000023</v>
      </c>
      <c r="Q130" s="25">
        <f t="shared" si="29"/>
        <v>0.29408374803676585</v>
      </c>
      <c r="R130" s="22" cm="1">
        <f t="array" ref="R130">_xlfn.IFS(Q130&gt;0,0.02,AND(Q130&gt;-0.33,Q130&lt;0),(0.02+Q130*0.02/0.33),Q130&lt;-0.33,0)</f>
        <v>0.02</v>
      </c>
      <c r="S130" s="24">
        <f t="shared" si="41"/>
        <v>0</v>
      </c>
      <c r="T130" s="24">
        <f t="shared" si="41"/>
        <v>0</v>
      </c>
      <c r="U130" s="24">
        <f t="shared" si="23"/>
        <v>0</v>
      </c>
      <c r="V130" s="24">
        <f t="shared" si="30"/>
        <v>0</v>
      </c>
      <c r="W130" s="9"/>
      <c r="X130" s="9"/>
      <c r="Y130" s="9"/>
      <c r="Z130" s="9"/>
    </row>
    <row r="131" spans="1:26" ht="14.25" customHeight="1" x14ac:dyDescent="0.35">
      <c r="A131" s="8">
        <f t="shared" si="36"/>
        <v>124</v>
      </c>
      <c r="B131" s="23">
        <f t="shared" si="12"/>
        <v>44962</v>
      </c>
      <c r="C131" s="5">
        <f t="shared" si="31"/>
        <v>0</v>
      </c>
      <c r="D131" s="20">
        <f t="shared" si="24"/>
        <v>3.4003919178661448</v>
      </c>
      <c r="E131" s="20">
        <f t="shared" si="32"/>
        <v>35.196487395291712</v>
      </c>
      <c r="F131" s="20">
        <f t="shared" si="25"/>
        <v>38.596879313157856</v>
      </c>
      <c r="G131" s="24">
        <f t="shared" si="33"/>
        <v>343.43958370448064</v>
      </c>
      <c r="H131" s="20">
        <f t="shared" si="34"/>
        <v>1796.6614247079788</v>
      </c>
      <c r="I131" s="4">
        <v>1</v>
      </c>
      <c r="J131" s="4">
        <v>1</v>
      </c>
      <c r="K131" s="20">
        <f t="shared" si="26"/>
        <v>3.4003919178661448</v>
      </c>
      <c r="L131" s="20">
        <f t="shared" si="42"/>
        <v>33.436663025527125</v>
      </c>
      <c r="M131" s="20" cm="1">
        <f t="array" ref="M131">_xlfn.IFS(I131=0,D131,I131=1,D131,I131=2,0)</f>
        <v>3.4003919178661448</v>
      </c>
      <c r="N131" s="20" cm="1">
        <f t="array" ref="N131">_xlfn.IFS(J131=0,E131,J131=1,E131,J131=2,0)</f>
        <v>35.196487395291712</v>
      </c>
      <c r="O131" s="20">
        <f t="shared" si="21"/>
        <v>243.43958370448044</v>
      </c>
      <c r="P131" s="24">
        <f t="shared" si="28"/>
        <v>100.0000000000002</v>
      </c>
      <c r="Q131" s="25">
        <f t="shared" si="29"/>
        <v>0.291172027759174</v>
      </c>
      <c r="R131" s="22" cm="1">
        <f t="array" ref="R131">_xlfn.IFS(Q131&gt;0,0.02,AND(Q131&gt;-0.33,Q131&lt;0),(0.02+Q131*0.02/0.33),Q131&lt;-0.33,0)</f>
        <v>0.02</v>
      </c>
      <c r="S131" s="24">
        <f t="shared" si="41"/>
        <v>0</v>
      </c>
      <c r="T131" s="24">
        <f t="shared" si="41"/>
        <v>0</v>
      </c>
      <c r="U131" s="24">
        <f t="shared" si="23"/>
        <v>0</v>
      </c>
      <c r="V131" s="24">
        <f t="shared" si="30"/>
        <v>0</v>
      </c>
      <c r="W131" s="9"/>
      <c r="X131" s="9"/>
      <c r="Y131" s="9"/>
      <c r="Z131" s="9"/>
    </row>
    <row r="132" spans="1:26" ht="14.25" customHeight="1" x14ac:dyDescent="0.35">
      <c r="A132" s="8">
        <f t="shared" si="36"/>
        <v>125</v>
      </c>
      <c r="B132" s="23">
        <f t="shared" si="12"/>
        <v>44963</v>
      </c>
      <c r="C132" s="5">
        <f t="shared" si="31"/>
        <v>0</v>
      </c>
      <c r="D132" s="20">
        <f t="shared" si="24"/>
        <v>3.4343958370448067</v>
      </c>
      <c r="E132" s="20">
        <f t="shared" si="32"/>
        <v>35.933228494159579</v>
      </c>
      <c r="F132" s="20">
        <f t="shared" si="25"/>
        <v>39.367624331204382</v>
      </c>
      <c r="G132" s="24">
        <f t="shared" si="33"/>
        <v>346.87397954152544</v>
      </c>
      <c r="H132" s="20">
        <f t="shared" si="34"/>
        <v>1834.2323876144751</v>
      </c>
      <c r="I132" s="4">
        <v>1</v>
      </c>
      <c r="J132" s="4">
        <v>1</v>
      </c>
      <c r="K132" s="20">
        <f t="shared" si="26"/>
        <v>3.4343958370448067</v>
      </c>
      <c r="L132" s="20">
        <f t="shared" si="42"/>
        <v>34.136567069451601</v>
      </c>
      <c r="M132" s="20" cm="1">
        <f t="array" ref="M132">_xlfn.IFS(I132=0,D132,I132=1,D132,I132=2,0)</f>
        <v>3.4343958370448067</v>
      </c>
      <c r="N132" s="20" cm="1">
        <f t="array" ref="N132">_xlfn.IFS(J132=0,E132,J132=1,E132,J132=2,0)</f>
        <v>35.933228494159579</v>
      </c>
      <c r="O132" s="20">
        <f t="shared" si="21"/>
        <v>246.87397954152524</v>
      </c>
      <c r="P132" s="24">
        <f t="shared" si="28"/>
        <v>100.0000000000002</v>
      </c>
      <c r="Q132" s="25">
        <f t="shared" si="29"/>
        <v>0.2882891363952218</v>
      </c>
      <c r="R132" s="22" cm="1">
        <f t="array" ref="R132">_xlfn.IFS(Q132&gt;0,0.02,AND(Q132&gt;-0.33,Q132&lt;0),(0.02+Q132*0.02/0.33),Q132&lt;-0.33,0)</f>
        <v>0.02</v>
      </c>
      <c r="S132" s="24">
        <f t="shared" si="41"/>
        <v>0</v>
      </c>
      <c r="T132" s="24">
        <f t="shared" si="41"/>
        <v>0</v>
      </c>
      <c r="U132" s="24">
        <f t="shared" si="23"/>
        <v>0</v>
      </c>
      <c r="V132" s="24">
        <f t="shared" si="30"/>
        <v>0</v>
      </c>
      <c r="W132" s="9"/>
      <c r="X132" s="9"/>
      <c r="Y132" s="9"/>
      <c r="Z132" s="9"/>
    </row>
    <row r="133" spans="1:26" ht="14.25" customHeight="1" x14ac:dyDescent="0.35">
      <c r="A133" s="8">
        <f t="shared" si="36"/>
        <v>126</v>
      </c>
      <c r="B133" s="23">
        <f t="shared" si="12"/>
        <v>44964</v>
      </c>
      <c r="C133" s="5">
        <f t="shared" si="31"/>
        <v>0</v>
      </c>
      <c r="D133" s="20">
        <f t="shared" si="24"/>
        <v>3.4687397954152543</v>
      </c>
      <c r="E133" s="20">
        <f t="shared" si="32"/>
        <v>36.6846477522895</v>
      </c>
      <c r="F133" s="20">
        <f t="shared" si="25"/>
        <v>40.153387547704753</v>
      </c>
      <c r="G133" s="24">
        <f t="shared" si="33"/>
        <v>350.34271933694072</v>
      </c>
      <c r="H133" s="20">
        <f t="shared" si="34"/>
        <v>1872.5515427745654</v>
      </c>
      <c r="I133" s="4">
        <v>1</v>
      </c>
      <c r="J133" s="4">
        <v>1</v>
      </c>
      <c r="K133" s="20">
        <f t="shared" si="26"/>
        <v>3.4687397954152543</v>
      </c>
      <c r="L133" s="20">
        <f t="shared" si="42"/>
        <v>34.850415364675023</v>
      </c>
      <c r="M133" s="20" cm="1">
        <f t="array" ref="M133">_xlfn.IFS(I133=0,D133,I133=1,D133,I133=2,0)</f>
        <v>3.4687397954152543</v>
      </c>
      <c r="N133" s="20" cm="1">
        <f t="array" ref="N133">_xlfn.IFS(J133=0,E133,J133=1,E133,J133=2,0)</f>
        <v>36.6846477522895</v>
      </c>
      <c r="O133" s="20">
        <f t="shared" si="21"/>
        <v>250.34271933694049</v>
      </c>
      <c r="P133" s="24">
        <f t="shared" si="28"/>
        <v>100.00000000000023</v>
      </c>
      <c r="Q133" s="25">
        <f t="shared" si="29"/>
        <v>0.28543478851012066</v>
      </c>
      <c r="R133" s="22" cm="1">
        <f t="array" ref="R133">_xlfn.IFS(Q133&gt;0,0.02,AND(Q133&gt;-0.33,Q133&lt;0),(0.02+Q133*0.02/0.33),Q133&lt;-0.33,0)</f>
        <v>0.02</v>
      </c>
      <c r="S133" s="24">
        <f t="shared" si="41"/>
        <v>0</v>
      </c>
      <c r="T133" s="24">
        <f t="shared" si="41"/>
        <v>0</v>
      </c>
      <c r="U133" s="24">
        <f t="shared" si="23"/>
        <v>0</v>
      </c>
      <c r="V133" s="24">
        <f t="shared" si="30"/>
        <v>0</v>
      </c>
      <c r="W133" s="9"/>
      <c r="X133" s="9"/>
      <c r="Y133" s="9"/>
      <c r="Z133" s="9"/>
    </row>
    <row r="134" spans="1:26" ht="14.25" customHeight="1" x14ac:dyDescent="0.35">
      <c r="A134" s="8">
        <f t="shared" si="36"/>
        <v>127</v>
      </c>
      <c r="B134" s="23">
        <f t="shared" si="12"/>
        <v>44965</v>
      </c>
      <c r="C134" s="5">
        <f t="shared" si="31"/>
        <v>0</v>
      </c>
      <c r="D134" s="20">
        <f t="shared" si="24"/>
        <v>3.5034271933694074</v>
      </c>
      <c r="E134" s="20">
        <f t="shared" si="32"/>
        <v>37.451030855491311</v>
      </c>
      <c r="F134" s="20">
        <f t="shared" si="25"/>
        <v>40.954458048860715</v>
      </c>
      <c r="G134" s="24">
        <f t="shared" si="33"/>
        <v>353.84614653031014</v>
      </c>
      <c r="H134" s="20">
        <f t="shared" si="34"/>
        <v>1911.6334492806516</v>
      </c>
      <c r="I134" s="4">
        <v>1</v>
      </c>
      <c r="J134" s="4">
        <v>1</v>
      </c>
      <c r="K134" s="20">
        <f t="shared" si="26"/>
        <v>3.5034271933694074</v>
      </c>
      <c r="L134" s="20">
        <f t="shared" si="42"/>
        <v>35.578479312716745</v>
      </c>
      <c r="M134" s="20" cm="1">
        <f t="array" ref="M134">_xlfn.IFS(I134=0,D134,I134=1,D134,I134=2,0)</f>
        <v>3.5034271933694074</v>
      </c>
      <c r="N134" s="20" cm="1">
        <f t="array" ref="N134">_xlfn.IFS(J134=0,E134,J134=1,E134,J134=2,0)</f>
        <v>37.451030855491311</v>
      </c>
      <c r="O134" s="20">
        <f t="shared" si="21"/>
        <v>253.84614653030991</v>
      </c>
      <c r="P134" s="24">
        <f t="shared" si="28"/>
        <v>100.00000000000023</v>
      </c>
      <c r="Q134" s="25">
        <f t="shared" si="29"/>
        <v>0.28260870149516892</v>
      </c>
      <c r="R134" s="22" cm="1">
        <f t="array" ref="R134">_xlfn.IFS(Q134&gt;0,0.02,AND(Q134&gt;-0.33,Q134&lt;0),(0.02+Q134*0.02/0.33),Q134&lt;-0.33,0)</f>
        <v>0.02</v>
      </c>
      <c r="S134" s="24">
        <f t="shared" si="41"/>
        <v>0</v>
      </c>
      <c r="T134" s="24">
        <f t="shared" si="41"/>
        <v>0</v>
      </c>
      <c r="U134" s="24">
        <f t="shared" si="23"/>
        <v>0</v>
      </c>
      <c r="V134" s="24">
        <f t="shared" si="30"/>
        <v>0</v>
      </c>
      <c r="W134" s="9"/>
      <c r="X134" s="9"/>
      <c r="Y134" s="9"/>
      <c r="Z134" s="9"/>
    </row>
    <row r="135" spans="1:26" ht="14.25" customHeight="1" x14ac:dyDescent="0.35">
      <c r="A135" s="8">
        <f t="shared" si="36"/>
        <v>128</v>
      </c>
      <c r="B135" s="23">
        <f t="shared" si="12"/>
        <v>44966</v>
      </c>
      <c r="C135" s="5">
        <f t="shared" si="31"/>
        <v>0</v>
      </c>
      <c r="D135" s="20">
        <f t="shared" si="24"/>
        <v>3.5384614653031012</v>
      </c>
      <c r="E135" s="20">
        <f t="shared" si="32"/>
        <v>38.232668985613032</v>
      </c>
      <c r="F135" s="20">
        <f t="shared" si="25"/>
        <v>41.771130450916132</v>
      </c>
      <c r="G135" s="24">
        <f t="shared" si="33"/>
        <v>357.38460799561324</v>
      </c>
      <c r="H135" s="20">
        <f t="shared" si="34"/>
        <v>1951.492946282287</v>
      </c>
      <c r="I135" s="4">
        <v>1</v>
      </c>
      <c r="J135" s="4">
        <v>1</v>
      </c>
      <c r="K135" s="20">
        <f t="shared" si="26"/>
        <v>3.5384614653031012</v>
      </c>
      <c r="L135" s="20">
        <f t="shared" si="42"/>
        <v>36.321035536332381</v>
      </c>
      <c r="M135" s="20" cm="1">
        <f t="array" ref="M135">_xlfn.IFS(I135=0,D135,I135=1,D135,I135=2,0)</f>
        <v>3.5384614653031012</v>
      </c>
      <c r="N135" s="20" cm="1">
        <f t="array" ref="N135">_xlfn.IFS(J135=0,E135,J135=1,E135,J135=2,0)</f>
        <v>38.232668985613032</v>
      </c>
      <c r="O135" s="20">
        <f t="shared" ref="O135:O198" si="43">O134+M135+N135-(L135/0.95)</f>
        <v>257.38460799561301</v>
      </c>
      <c r="P135" s="24">
        <f t="shared" si="28"/>
        <v>100.00000000000023</v>
      </c>
      <c r="Q135" s="25">
        <f t="shared" si="29"/>
        <v>0.27981059553977122</v>
      </c>
      <c r="R135" s="22" cm="1">
        <f t="array" ref="R135">_xlfn.IFS(Q135&gt;0,0.02,AND(Q135&gt;-0.33,Q135&lt;0),(0.02+Q135*0.02/0.33),Q135&lt;-0.33,0)</f>
        <v>0.02</v>
      </c>
      <c r="S135" s="24">
        <f t="shared" ref="S135:T150" si="44">0.9*0.82*IF(I135=0,M135,0)</f>
        <v>0</v>
      </c>
      <c r="T135" s="24">
        <f t="shared" si="44"/>
        <v>0</v>
      </c>
      <c r="U135" s="24">
        <f t="shared" si="23"/>
        <v>0</v>
      </c>
      <c r="V135" s="24">
        <f t="shared" si="30"/>
        <v>0</v>
      </c>
      <c r="W135" s="9"/>
      <c r="X135" s="9"/>
      <c r="Y135" s="9"/>
      <c r="Z135" s="9"/>
    </row>
    <row r="136" spans="1:26" ht="14.25" customHeight="1" x14ac:dyDescent="0.35">
      <c r="A136" s="8">
        <f t="shared" si="36"/>
        <v>129</v>
      </c>
      <c r="B136" s="23">
        <f t="shared" si="12"/>
        <v>44967</v>
      </c>
      <c r="C136" s="5">
        <f t="shared" si="31"/>
        <v>0</v>
      </c>
      <c r="D136" s="20">
        <f t="shared" ref="D136:D199" si="45">D135-M135+(A136-A135)*G135*0.01</f>
        <v>3.5738460799561325</v>
      </c>
      <c r="E136" s="20">
        <f t="shared" si="32"/>
        <v>39.02985892564574</v>
      </c>
      <c r="F136" s="20">
        <f t="shared" ref="F136:F199" si="46">D136+E136</f>
        <v>42.603705005601874</v>
      </c>
      <c r="G136" s="24">
        <f t="shared" si="33"/>
        <v>360.95845407556936</v>
      </c>
      <c r="H136" s="20">
        <f t="shared" si="34"/>
        <v>1992.1451583416067</v>
      </c>
      <c r="I136" s="4">
        <v>1</v>
      </c>
      <c r="J136" s="4">
        <v>1</v>
      </c>
      <c r="K136" s="20">
        <f t="shared" ref="K136:K199" si="47">IF(I136=1,D136,0)</f>
        <v>3.5738460799561325</v>
      </c>
      <c r="L136" s="20">
        <f t="shared" si="42"/>
        <v>37.078365979363454</v>
      </c>
      <c r="M136" s="20" cm="1">
        <f t="array" ref="M136">_xlfn.IFS(I136=0,D136,I136=1,D136,I136=2,0)</f>
        <v>3.5738460799561325</v>
      </c>
      <c r="N136" s="20" cm="1">
        <f t="array" ref="N136">_xlfn.IFS(J136=0,E136,J136=1,E136,J136=2,0)</f>
        <v>39.02985892564574</v>
      </c>
      <c r="O136" s="20">
        <f t="shared" si="43"/>
        <v>260.95845407556914</v>
      </c>
      <c r="P136" s="24">
        <f t="shared" si="28"/>
        <v>100.00000000000023</v>
      </c>
      <c r="Q136" s="25">
        <f t="shared" si="29"/>
        <v>0.27704019360373389</v>
      </c>
      <c r="R136" s="22" cm="1">
        <f t="array" ref="R136">_xlfn.IFS(Q136&gt;0,0.02,AND(Q136&gt;-0.33,Q136&lt;0),(0.02+Q136*0.02/0.33),Q136&lt;-0.33,0)</f>
        <v>0.02</v>
      </c>
      <c r="S136" s="24">
        <f t="shared" si="44"/>
        <v>0</v>
      </c>
      <c r="T136" s="24">
        <f t="shared" si="44"/>
        <v>0</v>
      </c>
      <c r="U136" s="24">
        <f t="shared" si="23"/>
        <v>0</v>
      </c>
      <c r="V136" s="24">
        <f t="shared" ref="V136:V199" si="48">V135+U136</f>
        <v>0</v>
      </c>
      <c r="W136" s="9"/>
      <c r="X136" s="9"/>
      <c r="Y136" s="9"/>
      <c r="Z136" s="9"/>
    </row>
    <row r="137" spans="1:26" ht="14.25" customHeight="1" x14ac:dyDescent="0.35">
      <c r="A137" s="8">
        <f t="shared" si="36"/>
        <v>130</v>
      </c>
      <c r="B137" s="23">
        <f t="shared" si="12"/>
        <v>44968</v>
      </c>
      <c r="C137" s="5">
        <f t="shared" ref="C137:C200" si="49">T137</f>
        <v>0</v>
      </c>
      <c r="D137" s="20">
        <f t="shared" si="45"/>
        <v>3.6095845407556939</v>
      </c>
      <c r="E137" s="20">
        <f t="shared" ref="E137:E200" si="50">E136-N136+(A137-A136)*H136*R136</f>
        <v>39.842903166832137</v>
      </c>
      <c r="F137" s="20">
        <f t="shared" si="46"/>
        <v>43.452487707587828</v>
      </c>
      <c r="G137" s="24">
        <f t="shared" ref="G137:G200" si="51">C137+G136+K137</f>
        <v>364.56803861632505</v>
      </c>
      <c r="H137" s="20">
        <f t="shared" ref="H137:H200" si="52">IF(Q137&lt;-0.33,G137,H136+C137+K137+L137)</f>
        <v>2033.6055008908531</v>
      </c>
      <c r="I137" s="4">
        <v>1</v>
      </c>
      <c r="J137" s="4">
        <v>1</v>
      </c>
      <c r="K137" s="20">
        <f t="shared" si="47"/>
        <v>3.6095845407556939</v>
      </c>
      <c r="L137" s="20">
        <f t="shared" ref="K137:L152" si="53">IF(J137=1,E137*0.95,0)</f>
        <v>37.85075800849053</v>
      </c>
      <c r="M137" s="20" cm="1">
        <f t="array" ref="M137">_xlfn.IFS(I137=0,D137,I137=1,D137,I137=2,0)</f>
        <v>3.6095845407556939</v>
      </c>
      <c r="N137" s="20" cm="1">
        <f t="array" ref="N137">_xlfn.IFS(J137=0,E137,J137=1,E137,J137=2,0)</f>
        <v>39.842903166832137</v>
      </c>
      <c r="O137" s="20">
        <f t="shared" si="43"/>
        <v>264.56803861632483</v>
      </c>
      <c r="P137" s="24">
        <f t="shared" si="28"/>
        <v>100.00000000000023</v>
      </c>
      <c r="Q137" s="25">
        <f t="shared" si="29"/>
        <v>0.27429722138983553</v>
      </c>
      <c r="R137" s="22" cm="1">
        <f t="array" ref="R137">_xlfn.IFS(Q137&gt;0,0.02,AND(Q137&gt;-0.33,Q137&lt;0),(0.02+Q137*0.02/0.33),Q137&lt;-0.33,0)</f>
        <v>0.02</v>
      </c>
      <c r="S137" s="24">
        <f t="shared" si="44"/>
        <v>0</v>
      </c>
      <c r="T137" s="24">
        <f t="shared" si="44"/>
        <v>0</v>
      </c>
      <c r="U137" s="24">
        <f t="shared" si="23"/>
        <v>0</v>
      </c>
      <c r="V137" s="24">
        <f t="shared" si="48"/>
        <v>0</v>
      </c>
      <c r="W137" s="9"/>
      <c r="X137" s="9"/>
      <c r="Y137" s="9"/>
      <c r="Z137" s="9"/>
    </row>
    <row r="138" spans="1:26" ht="14.25" customHeight="1" x14ac:dyDescent="0.35">
      <c r="A138" s="8">
        <f t="shared" si="36"/>
        <v>131</v>
      </c>
      <c r="B138" s="23">
        <f t="shared" si="12"/>
        <v>44969</v>
      </c>
      <c r="C138" s="5">
        <f t="shared" si="49"/>
        <v>0</v>
      </c>
      <c r="D138" s="20">
        <f t="shared" si="45"/>
        <v>3.6456803861632507</v>
      </c>
      <c r="E138" s="20">
        <f t="shared" si="50"/>
        <v>40.672110017817062</v>
      </c>
      <c r="F138" s="20">
        <f t="shared" si="46"/>
        <v>44.317790403980311</v>
      </c>
      <c r="G138" s="24">
        <f t="shared" si="51"/>
        <v>368.21371900248829</v>
      </c>
      <c r="H138" s="20">
        <f t="shared" si="52"/>
        <v>2075.8896857939426</v>
      </c>
      <c r="I138" s="4">
        <v>1</v>
      </c>
      <c r="J138" s="4">
        <v>1</v>
      </c>
      <c r="K138" s="20">
        <f t="shared" si="47"/>
        <v>3.6456803861632507</v>
      </c>
      <c r="L138" s="20">
        <f t="shared" si="53"/>
        <v>38.638504516926204</v>
      </c>
      <c r="M138" s="20" cm="1">
        <f t="array" ref="M138">_xlfn.IFS(I138=0,D138,I138=1,D138,I138=2,0)</f>
        <v>3.6456803861632507</v>
      </c>
      <c r="N138" s="20" cm="1">
        <f t="array" ref="N138">_xlfn.IFS(J138=0,E138,J138=1,E138,J138=2,0)</f>
        <v>40.672110017817062</v>
      </c>
      <c r="O138" s="20">
        <f t="shared" si="43"/>
        <v>268.21371900248801</v>
      </c>
      <c r="P138" s="24">
        <f t="shared" si="28"/>
        <v>100.00000000000028</v>
      </c>
      <c r="Q138" s="25">
        <f t="shared" si="29"/>
        <v>0.27158140731666902</v>
      </c>
      <c r="R138" s="22" cm="1">
        <f t="array" ref="R138">_xlfn.IFS(Q138&gt;0,0.02,AND(Q138&gt;-0.33,Q138&lt;0),(0.02+Q138*0.02/0.33),Q138&lt;-0.33,0)</f>
        <v>0.02</v>
      </c>
      <c r="S138" s="24">
        <f t="shared" si="44"/>
        <v>0</v>
      </c>
      <c r="T138" s="24">
        <f t="shared" si="44"/>
        <v>0</v>
      </c>
      <c r="U138" s="24">
        <f t="shared" si="23"/>
        <v>0</v>
      </c>
      <c r="V138" s="24">
        <f t="shared" si="48"/>
        <v>0</v>
      </c>
      <c r="W138" s="9"/>
      <c r="X138" s="9"/>
      <c r="Y138" s="9"/>
      <c r="Z138" s="9"/>
    </row>
    <row r="139" spans="1:26" ht="14.25" customHeight="1" x14ac:dyDescent="0.35">
      <c r="A139" s="8">
        <f t="shared" ref="A139:A202" si="54">A138+$D$4</f>
        <v>132</v>
      </c>
      <c r="B139" s="23">
        <f t="shared" si="12"/>
        <v>44970</v>
      </c>
      <c r="C139" s="5">
        <f t="shared" si="49"/>
        <v>0</v>
      </c>
      <c r="D139" s="20">
        <f t="shared" si="45"/>
        <v>3.6821371900248829</v>
      </c>
      <c r="E139" s="20">
        <f t="shared" si="50"/>
        <v>41.517793715878852</v>
      </c>
      <c r="F139" s="20">
        <f t="shared" si="46"/>
        <v>45.199930905903734</v>
      </c>
      <c r="G139" s="24">
        <f t="shared" si="51"/>
        <v>371.89585619251318</v>
      </c>
      <c r="H139" s="20">
        <f t="shared" si="52"/>
        <v>2119.0137270140526</v>
      </c>
      <c r="I139" s="4">
        <v>1</v>
      </c>
      <c r="J139" s="4">
        <v>1</v>
      </c>
      <c r="K139" s="20">
        <f t="shared" si="47"/>
        <v>3.6821371900248829</v>
      </c>
      <c r="L139" s="20">
        <f t="shared" si="53"/>
        <v>39.441904030084906</v>
      </c>
      <c r="M139" s="20" cm="1">
        <f t="array" ref="M139">_xlfn.IFS(I139=0,D139,I139=1,D139,I139=2,0)</f>
        <v>3.6821371900248829</v>
      </c>
      <c r="N139" s="20" cm="1">
        <f t="array" ref="N139">_xlfn.IFS(J139=0,E139,J139=1,E139,J139=2,0)</f>
        <v>41.517793715878852</v>
      </c>
      <c r="O139" s="20">
        <f t="shared" si="43"/>
        <v>271.89585619251289</v>
      </c>
      <c r="P139" s="24">
        <f t="shared" si="28"/>
        <v>100.00000000000028</v>
      </c>
      <c r="Q139" s="25">
        <f t="shared" si="29"/>
        <v>0.26889248249175152</v>
      </c>
      <c r="R139" s="22" cm="1">
        <f t="array" ref="R139">_xlfn.IFS(Q139&gt;0,0.02,AND(Q139&gt;-0.33,Q139&lt;0),(0.02+Q139*0.02/0.33),Q139&lt;-0.33,0)</f>
        <v>0.02</v>
      </c>
      <c r="S139" s="24">
        <f t="shared" si="44"/>
        <v>0</v>
      </c>
      <c r="T139" s="24">
        <f t="shared" si="44"/>
        <v>0</v>
      </c>
      <c r="U139" s="24">
        <f t="shared" si="23"/>
        <v>0</v>
      </c>
      <c r="V139" s="24">
        <f t="shared" si="48"/>
        <v>0</v>
      </c>
      <c r="W139" s="9"/>
      <c r="X139" s="9"/>
      <c r="Y139" s="9"/>
      <c r="Z139" s="9"/>
    </row>
    <row r="140" spans="1:26" ht="14.25" customHeight="1" x14ac:dyDescent="0.35">
      <c r="A140" s="8">
        <f t="shared" si="54"/>
        <v>133</v>
      </c>
      <c r="B140" s="23">
        <f t="shared" si="12"/>
        <v>44971</v>
      </c>
      <c r="C140" s="5">
        <f t="shared" si="49"/>
        <v>0</v>
      </c>
      <c r="D140" s="20">
        <f t="shared" si="45"/>
        <v>3.718958561925132</v>
      </c>
      <c r="E140" s="20">
        <f t="shared" si="50"/>
        <v>42.38027454028105</v>
      </c>
      <c r="F140" s="20">
        <f t="shared" si="46"/>
        <v>46.099233102206185</v>
      </c>
      <c r="G140" s="24">
        <f t="shared" si="51"/>
        <v>375.61481475443833</v>
      </c>
      <c r="H140" s="20">
        <f t="shared" si="52"/>
        <v>2162.9939463892451</v>
      </c>
      <c r="I140" s="4">
        <v>1</v>
      </c>
      <c r="J140" s="4">
        <v>1</v>
      </c>
      <c r="K140" s="20">
        <f t="shared" si="47"/>
        <v>3.718958561925132</v>
      </c>
      <c r="L140" s="20">
        <f t="shared" si="53"/>
        <v>40.261260813266993</v>
      </c>
      <c r="M140" s="20" cm="1">
        <f t="array" ref="M140">_xlfn.IFS(I140=0,D140,I140=1,D140,I140=2,0)</f>
        <v>3.718958561925132</v>
      </c>
      <c r="N140" s="20" cm="1">
        <f t="array" ref="N140">_xlfn.IFS(J140=0,E140,J140=1,E140,J140=2,0)</f>
        <v>42.38027454028105</v>
      </c>
      <c r="O140" s="20">
        <f t="shared" si="43"/>
        <v>275.61481475443804</v>
      </c>
      <c r="P140" s="24">
        <f t="shared" si="28"/>
        <v>100.00000000000028</v>
      </c>
      <c r="Q140" s="25">
        <f t="shared" si="29"/>
        <v>0.26623018068490245</v>
      </c>
      <c r="R140" s="22" cm="1">
        <f t="array" ref="R140">_xlfn.IFS(Q140&gt;0,0.02,AND(Q140&gt;-0.33,Q140&lt;0),(0.02+Q140*0.02/0.33),Q140&lt;-0.33,0)</f>
        <v>0.02</v>
      </c>
      <c r="S140" s="24">
        <f t="shared" si="44"/>
        <v>0</v>
      </c>
      <c r="T140" s="24">
        <f t="shared" si="44"/>
        <v>0</v>
      </c>
      <c r="U140" s="24">
        <f t="shared" si="23"/>
        <v>0</v>
      </c>
      <c r="V140" s="24">
        <f t="shared" si="48"/>
        <v>0</v>
      </c>
      <c r="W140" s="9"/>
      <c r="X140" s="9"/>
      <c r="Y140" s="9"/>
      <c r="Z140" s="9"/>
    </row>
    <row r="141" spans="1:26" ht="14.25" customHeight="1" x14ac:dyDescent="0.35">
      <c r="A141" s="8">
        <f t="shared" si="54"/>
        <v>134</v>
      </c>
      <c r="B141" s="23">
        <f t="shared" si="12"/>
        <v>44972</v>
      </c>
      <c r="C141" s="5">
        <f t="shared" si="49"/>
        <v>0</v>
      </c>
      <c r="D141" s="20">
        <f t="shared" si="45"/>
        <v>3.7561481475443834</v>
      </c>
      <c r="E141" s="20">
        <f t="shared" si="50"/>
        <v>43.259878927784904</v>
      </c>
      <c r="F141" s="20">
        <f t="shared" si="46"/>
        <v>47.016027075329291</v>
      </c>
      <c r="G141" s="24">
        <f t="shared" si="51"/>
        <v>379.37096290198269</v>
      </c>
      <c r="H141" s="20">
        <f t="shared" si="52"/>
        <v>2207.8469795181854</v>
      </c>
      <c r="I141" s="4">
        <v>1</v>
      </c>
      <c r="J141" s="4">
        <v>1</v>
      </c>
      <c r="K141" s="20">
        <f t="shared" si="47"/>
        <v>3.7561481475443834</v>
      </c>
      <c r="L141" s="20">
        <f t="shared" si="53"/>
        <v>41.096884981395654</v>
      </c>
      <c r="M141" s="20" cm="1">
        <f t="array" ref="M141">_xlfn.IFS(I141=0,D141,I141=1,D141,I141=2,0)</f>
        <v>3.7561481475443834</v>
      </c>
      <c r="N141" s="20" cm="1">
        <f t="array" ref="N141">_xlfn.IFS(J141=0,E141,J141=1,E141,J141=2,0)</f>
        <v>43.259878927784904</v>
      </c>
      <c r="O141" s="20">
        <f t="shared" si="43"/>
        <v>279.37096290198241</v>
      </c>
      <c r="P141" s="24">
        <f t="shared" si="28"/>
        <v>100.00000000000028</v>
      </c>
      <c r="Q141" s="25">
        <f t="shared" si="29"/>
        <v>0.26359423830188367</v>
      </c>
      <c r="R141" s="22" cm="1">
        <f t="array" ref="R141">_xlfn.IFS(Q141&gt;0,0.02,AND(Q141&gt;-0.33,Q141&lt;0),(0.02+Q141*0.02/0.33),Q141&lt;-0.33,0)</f>
        <v>0.02</v>
      </c>
      <c r="S141" s="24">
        <f t="shared" si="44"/>
        <v>0</v>
      </c>
      <c r="T141" s="24">
        <f t="shared" si="44"/>
        <v>0</v>
      </c>
      <c r="U141" s="24">
        <f t="shared" si="23"/>
        <v>0</v>
      </c>
      <c r="V141" s="24">
        <f t="shared" si="48"/>
        <v>0</v>
      </c>
      <c r="W141" s="9"/>
      <c r="X141" s="9"/>
      <c r="Y141" s="9"/>
      <c r="Z141" s="9"/>
    </row>
    <row r="142" spans="1:26" ht="14.25" customHeight="1" x14ac:dyDescent="0.35">
      <c r="A142" s="8">
        <f t="shared" si="54"/>
        <v>135</v>
      </c>
      <c r="B142" s="23">
        <f t="shared" si="12"/>
        <v>44973</v>
      </c>
      <c r="C142" s="5">
        <f t="shared" si="49"/>
        <v>0</v>
      </c>
      <c r="D142" s="20">
        <f t="shared" si="45"/>
        <v>3.7937096290198271</v>
      </c>
      <c r="E142" s="20">
        <f t="shared" si="50"/>
        <v>44.156939590363713</v>
      </c>
      <c r="F142" s="20">
        <f t="shared" si="46"/>
        <v>47.950649219383543</v>
      </c>
      <c r="G142" s="24">
        <f t="shared" si="51"/>
        <v>383.16467253100251</v>
      </c>
      <c r="H142" s="20">
        <f t="shared" si="52"/>
        <v>2253.5897817580508</v>
      </c>
      <c r="I142" s="4">
        <v>1</v>
      </c>
      <c r="J142" s="4">
        <v>1</v>
      </c>
      <c r="K142" s="20">
        <f t="shared" si="47"/>
        <v>3.7937096290198271</v>
      </c>
      <c r="L142" s="20">
        <f t="shared" si="53"/>
        <v>41.949092610845526</v>
      </c>
      <c r="M142" s="20" cm="1">
        <f t="array" ref="M142">_xlfn.IFS(I142=0,D142,I142=1,D142,I142=2,0)</f>
        <v>3.7937096290198271</v>
      </c>
      <c r="N142" s="20" cm="1">
        <f t="array" ref="N142">_xlfn.IFS(J142=0,E142,J142=1,E142,J142=2,0)</f>
        <v>44.156939590363713</v>
      </c>
      <c r="O142" s="20">
        <f t="shared" si="43"/>
        <v>283.16467253100222</v>
      </c>
      <c r="P142" s="24">
        <f t="shared" si="28"/>
        <v>100.00000000000028</v>
      </c>
      <c r="Q142" s="25">
        <f t="shared" si="29"/>
        <v>0.26098439435830062</v>
      </c>
      <c r="R142" s="22" cm="1">
        <f t="array" ref="R142">_xlfn.IFS(Q142&gt;0,0.02,AND(Q142&gt;-0.33,Q142&lt;0),(0.02+Q142*0.02/0.33),Q142&lt;-0.33,0)</f>
        <v>0.02</v>
      </c>
      <c r="S142" s="24">
        <f t="shared" si="44"/>
        <v>0</v>
      </c>
      <c r="T142" s="24">
        <f t="shared" si="44"/>
        <v>0</v>
      </c>
      <c r="U142" s="24">
        <f t="shared" si="23"/>
        <v>0</v>
      </c>
      <c r="V142" s="24">
        <f t="shared" si="48"/>
        <v>0</v>
      </c>
      <c r="W142" s="9"/>
      <c r="X142" s="9"/>
      <c r="Y142" s="9"/>
      <c r="Z142" s="9"/>
    </row>
    <row r="143" spans="1:26" ht="14.25" customHeight="1" x14ac:dyDescent="0.35">
      <c r="A143" s="8">
        <f t="shared" si="54"/>
        <v>136</v>
      </c>
      <c r="B143" s="23">
        <f t="shared" si="12"/>
        <v>44974</v>
      </c>
      <c r="C143" s="5">
        <f t="shared" si="49"/>
        <v>0</v>
      </c>
      <c r="D143" s="20">
        <f t="shared" si="45"/>
        <v>3.831646725310025</v>
      </c>
      <c r="E143" s="20">
        <f t="shared" si="50"/>
        <v>45.071795635161017</v>
      </c>
      <c r="F143" s="20">
        <f t="shared" si="46"/>
        <v>48.90344236047104</v>
      </c>
      <c r="G143" s="24">
        <f t="shared" si="51"/>
        <v>386.99631925631252</v>
      </c>
      <c r="H143" s="20">
        <f t="shared" si="52"/>
        <v>2300.2396343367636</v>
      </c>
      <c r="I143" s="4">
        <v>1</v>
      </c>
      <c r="J143" s="4">
        <v>1</v>
      </c>
      <c r="K143" s="20">
        <f t="shared" si="47"/>
        <v>3.831646725310025</v>
      </c>
      <c r="L143" s="20">
        <f t="shared" si="53"/>
        <v>42.818205853402965</v>
      </c>
      <c r="M143" s="20" cm="1">
        <f t="array" ref="M143">_xlfn.IFS(I143=0,D143,I143=1,D143,I143=2,0)</f>
        <v>3.831646725310025</v>
      </c>
      <c r="N143" s="20" cm="1">
        <f t="array" ref="N143">_xlfn.IFS(J143=0,E143,J143=1,E143,J143=2,0)</f>
        <v>45.071795635161017</v>
      </c>
      <c r="O143" s="20">
        <f t="shared" si="43"/>
        <v>286.99631925631223</v>
      </c>
      <c r="P143" s="24">
        <f t="shared" si="28"/>
        <v>100.00000000000028</v>
      </c>
      <c r="Q143" s="25">
        <f t="shared" si="29"/>
        <v>0.25840039045376301</v>
      </c>
      <c r="R143" s="22" cm="1">
        <f t="array" ref="R143">_xlfn.IFS(Q143&gt;0,0.02,AND(Q143&gt;-0.33,Q143&lt;0),(0.02+Q143*0.02/0.33),Q143&lt;-0.33,0)</f>
        <v>0.02</v>
      </c>
      <c r="S143" s="24">
        <f t="shared" si="44"/>
        <v>0</v>
      </c>
      <c r="T143" s="24">
        <f t="shared" si="44"/>
        <v>0</v>
      </c>
      <c r="U143" s="24">
        <f t="shared" si="23"/>
        <v>0</v>
      </c>
      <c r="V143" s="24">
        <f t="shared" si="48"/>
        <v>0</v>
      </c>
      <c r="W143" s="9"/>
      <c r="X143" s="9"/>
      <c r="Y143" s="9"/>
      <c r="Z143" s="9"/>
    </row>
    <row r="144" spans="1:26" ht="14.25" customHeight="1" x14ac:dyDescent="0.35">
      <c r="A144" s="8">
        <f t="shared" si="54"/>
        <v>137</v>
      </c>
      <c r="B144" s="23">
        <f t="shared" si="12"/>
        <v>44975</v>
      </c>
      <c r="C144" s="5">
        <f t="shared" si="49"/>
        <v>0</v>
      </c>
      <c r="D144" s="20">
        <f t="shared" si="45"/>
        <v>3.8699631925631253</v>
      </c>
      <c r="E144" s="20">
        <f t="shared" si="50"/>
        <v>46.004792686735271</v>
      </c>
      <c r="F144" s="20">
        <f t="shared" si="46"/>
        <v>49.874755879298398</v>
      </c>
      <c r="G144" s="24">
        <f t="shared" si="51"/>
        <v>390.86628244887567</v>
      </c>
      <c r="H144" s="20">
        <f t="shared" si="52"/>
        <v>2347.8141505817252</v>
      </c>
      <c r="I144" s="4">
        <v>1</v>
      </c>
      <c r="J144" s="4">
        <v>1</v>
      </c>
      <c r="K144" s="20">
        <f t="shared" si="47"/>
        <v>3.8699631925631253</v>
      </c>
      <c r="L144" s="20">
        <f t="shared" si="53"/>
        <v>43.704553052398509</v>
      </c>
      <c r="M144" s="20" cm="1">
        <f t="array" ref="M144">_xlfn.IFS(I144=0,D144,I144=1,D144,I144=2,0)</f>
        <v>3.8699631925631253</v>
      </c>
      <c r="N144" s="20" cm="1">
        <f t="array" ref="N144">_xlfn.IFS(J144=0,E144,J144=1,E144,J144=2,0)</f>
        <v>46.004792686735271</v>
      </c>
      <c r="O144" s="20">
        <f t="shared" si="43"/>
        <v>290.86628244887538</v>
      </c>
      <c r="P144" s="24">
        <f t="shared" si="28"/>
        <v>100.00000000000028</v>
      </c>
      <c r="Q144" s="25">
        <f t="shared" si="29"/>
        <v>0.2558419707463</v>
      </c>
      <c r="R144" s="22" cm="1">
        <f t="array" ref="R144">_xlfn.IFS(Q144&gt;0,0.02,AND(Q144&gt;-0.33,Q144&lt;0),(0.02+Q144*0.02/0.33),Q144&lt;-0.33,0)</f>
        <v>0.02</v>
      </c>
      <c r="S144" s="24">
        <f t="shared" si="44"/>
        <v>0</v>
      </c>
      <c r="T144" s="24">
        <f t="shared" si="44"/>
        <v>0</v>
      </c>
      <c r="U144" s="24">
        <f t="shared" si="23"/>
        <v>0</v>
      </c>
      <c r="V144" s="24">
        <f t="shared" si="48"/>
        <v>0</v>
      </c>
      <c r="W144" s="9"/>
      <c r="X144" s="9"/>
      <c r="Y144" s="9"/>
      <c r="Z144" s="9"/>
    </row>
    <row r="145" spans="1:26" ht="14.25" customHeight="1" x14ac:dyDescent="0.35">
      <c r="A145" s="8">
        <f t="shared" si="54"/>
        <v>138</v>
      </c>
      <c r="B145" s="23">
        <f t="shared" si="12"/>
        <v>44976</v>
      </c>
      <c r="C145" s="5">
        <f t="shared" si="49"/>
        <v>0</v>
      </c>
      <c r="D145" s="20">
        <f t="shared" si="45"/>
        <v>3.9086628244887569</v>
      </c>
      <c r="E145" s="20">
        <f t="shared" si="50"/>
        <v>46.956283011634504</v>
      </c>
      <c r="F145" s="20">
        <f t="shared" si="46"/>
        <v>50.864945836123262</v>
      </c>
      <c r="G145" s="24">
        <f t="shared" si="51"/>
        <v>394.77494527336444</v>
      </c>
      <c r="H145" s="20">
        <f t="shared" si="52"/>
        <v>2396.3312822672665</v>
      </c>
      <c r="I145" s="4">
        <v>1</v>
      </c>
      <c r="J145" s="4">
        <v>1</v>
      </c>
      <c r="K145" s="20">
        <f t="shared" si="47"/>
        <v>3.9086628244887569</v>
      </c>
      <c r="L145" s="20">
        <f t="shared" si="53"/>
        <v>44.608468861052778</v>
      </c>
      <c r="M145" s="20" cm="1">
        <f t="array" ref="M145">_xlfn.IFS(I145=0,D145,I145=1,D145,I145=2,0)</f>
        <v>3.9086628244887569</v>
      </c>
      <c r="N145" s="20" cm="1">
        <f t="array" ref="N145">_xlfn.IFS(J145=0,E145,J145=1,E145,J145=2,0)</f>
        <v>46.956283011634504</v>
      </c>
      <c r="O145" s="20">
        <f t="shared" si="43"/>
        <v>294.77494527336415</v>
      </c>
      <c r="P145" s="24">
        <f t="shared" si="28"/>
        <v>100.00000000000028</v>
      </c>
      <c r="Q145" s="25">
        <f t="shared" si="29"/>
        <v>0.25330888192702972</v>
      </c>
      <c r="R145" s="22" cm="1">
        <f t="array" ref="R145">_xlfn.IFS(Q145&gt;0,0.02,AND(Q145&gt;-0.33,Q145&lt;0),(0.02+Q145*0.02/0.33),Q145&lt;-0.33,0)</f>
        <v>0.02</v>
      </c>
      <c r="S145" s="24">
        <f t="shared" si="44"/>
        <v>0</v>
      </c>
      <c r="T145" s="24">
        <f t="shared" si="44"/>
        <v>0</v>
      </c>
      <c r="U145" s="24">
        <f t="shared" si="23"/>
        <v>0</v>
      </c>
      <c r="V145" s="24">
        <f t="shared" si="48"/>
        <v>0</v>
      </c>
      <c r="W145" s="9"/>
      <c r="X145" s="9"/>
      <c r="Y145" s="9"/>
      <c r="Z145" s="9"/>
    </row>
    <row r="146" spans="1:26" ht="14.25" customHeight="1" x14ac:dyDescent="0.35">
      <c r="A146" s="8">
        <f t="shared" si="54"/>
        <v>139</v>
      </c>
      <c r="B146" s="23">
        <f t="shared" si="12"/>
        <v>44977</v>
      </c>
      <c r="C146" s="5">
        <f t="shared" si="49"/>
        <v>0</v>
      </c>
      <c r="D146" s="20">
        <f t="shared" si="45"/>
        <v>3.9477494527336443</v>
      </c>
      <c r="E146" s="20">
        <f t="shared" si="50"/>
        <v>47.926625645345332</v>
      </c>
      <c r="F146" s="20">
        <f t="shared" si="46"/>
        <v>51.874375098078978</v>
      </c>
      <c r="G146" s="24">
        <f t="shared" si="51"/>
        <v>398.7226947260981</v>
      </c>
      <c r="H146" s="20">
        <f t="shared" si="52"/>
        <v>2445.8093260830783</v>
      </c>
      <c r="I146" s="4">
        <v>1</v>
      </c>
      <c r="J146" s="4">
        <v>1</v>
      </c>
      <c r="K146" s="20">
        <f t="shared" si="47"/>
        <v>3.9477494527336443</v>
      </c>
      <c r="L146" s="20">
        <f t="shared" si="53"/>
        <v>45.530294363078063</v>
      </c>
      <c r="M146" s="20" cm="1">
        <f t="array" ref="M146">_xlfn.IFS(I146=0,D146,I146=1,D146,I146=2,0)</f>
        <v>3.9477494527336443</v>
      </c>
      <c r="N146" s="20" cm="1">
        <f t="array" ref="N146">_xlfn.IFS(J146=0,E146,J146=1,E146,J146=2,0)</f>
        <v>47.926625645345332</v>
      </c>
      <c r="O146" s="20">
        <f t="shared" si="43"/>
        <v>298.72269472609781</v>
      </c>
      <c r="P146" s="24">
        <f t="shared" si="28"/>
        <v>100.00000000000028</v>
      </c>
      <c r="Q146" s="25">
        <f t="shared" si="29"/>
        <v>0.25080087319507888</v>
      </c>
      <c r="R146" s="22" cm="1">
        <f t="array" ref="R146">_xlfn.IFS(Q146&gt;0,0.02,AND(Q146&gt;-0.33,Q146&lt;0),(0.02+Q146*0.02/0.33),Q146&lt;-0.33,0)</f>
        <v>0.02</v>
      </c>
      <c r="S146" s="24">
        <f t="shared" si="44"/>
        <v>0</v>
      </c>
      <c r="T146" s="24">
        <f t="shared" si="44"/>
        <v>0</v>
      </c>
      <c r="U146" s="24">
        <f t="shared" si="23"/>
        <v>0</v>
      </c>
      <c r="V146" s="24">
        <f t="shared" si="48"/>
        <v>0</v>
      </c>
      <c r="W146" s="9"/>
      <c r="X146" s="9"/>
      <c r="Y146" s="9"/>
      <c r="Z146" s="9"/>
    </row>
    <row r="147" spans="1:26" ht="14.25" customHeight="1" x14ac:dyDescent="0.35">
      <c r="A147" s="8">
        <f t="shared" si="54"/>
        <v>140</v>
      </c>
      <c r="B147" s="23">
        <f t="shared" si="12"/>
        <v>44978</v>
      </c>
      <c r="C147" s="5">
        <f t="shared" si="49"/>
        <v>0</v>
      </c>
      <c r="D147" s="20">
        <f t="shared" si="45"/>
        <v>3.9872269472609809</v>
      </c>
      <c r="E147" s="20">
        <f t="shared" si="50"/>
        <v>48.916186521661565</v>
      </c>
      <c r="F147" s="20">
        <f t="shared" si="46"/>
        <v>52.903413468922544</v>
      </c>
      <c r="G147" s="24">
        <f t="shared" si="51"/>
        <v>402.70992167335908</v>
      </c>
      <c r="H147" s="20">
        <f t="shared" si="52"/>
        <v>2496.2669302259178</v>
      </c>
      <c r="I147" s="4">
        <v>1</v>
      </c>
      <c r="J147" s="4">
        <v>1</v>
      </c>
      <c r="K147" s="20">
        <f t="shared" si="47"/>
        <v>3.9872269472609809</v>
      </c>
      <c r="L147" s="20">
        <f t="shared" si="53"/>
        <v>46.470377195578486</v>
      </c>
      <c r="M147" s="20" cm="1">
        <f t="array" ref="M147">_xlfn.IFS(I147=0,D147,I147=1,D147,I147=2,0)</f>
        <v>3.9872269472609809</v>
      </c>
      <c r="N147" s="20" cm="1">
        <f t="array" ref="N147">_xlfn.IFS(J147=0,E147,J147=1,E147,J147=2,0)</f>
        <v>48.916186521661565</v>
      </c>
      <c r="O147" s="20">
        <f t="shared" si="43"/>
        <v>302.70992167335879</v>
      </c>
      <c r="P147" s="24">
        <f t="shared" si="28"/>
        <v>100.00000000000028</v>
      </c>
      <c r="Q147" s="25">
        <f t="shared" si="29"/>
        <v>0.24831769623275138</v>
      </c>
      <c r="R147" s="22" cm="1">
        <f t="array" ref="R147">_xlfn.IFS(Q147&gt;0,0.02,AND(Q147&gt;-0.33,Q147&lt;0),(0.02+Q147*0.02/0.33),Q147&lt;-0.33,0)</f>
        <v>0.02</v>
      </c>
      <c r="S147" s="24">
        <f t="shared" si="44"/>
        <v>0</v>
      </c>
      <c r="T147" s="24">
        <f t="shared" si="44"/>
        <v>0</v>
      </c>
      <c r="U147" s="24">
        <f t="shared" si="23"/>
        <v>0</v>
      </c>
      <c r="V147" s="24">
        <f t="shared" si="48"/>
        <v>0</v>
      </c>
      <c r="W147" s="9"/>
      <c r="X147" s="9"/>
      <c r="Y147" s="9"/>
      <c r="Z147" s="9"/>
    </row>
    <row r="148" spans="1:26" ht="14.25" customHeight="1" x14ac:dyDescent="0.35">
      <c r="A148" s="8">
        <f t="shared" si="54"/>
        <v>141</v>
      </c>
      <c r="B148" s="23">
        <f t="shared" si="12"/>
        <v>44979</v>
      </c>
      <c r="C148" s="5">
        <f t="shared" si="49"/>
        <v>0</v>
      </c>
      <c r="D148" s="20">
        <f t="shared" si="45"/>
        <v>4.0270992167335908</v>
      </c>
      <c r="E148" s="20">
        <f t="shared" si="50"/>
        <v>49.925338604518359</v>
      </c>
      <c r="F148" s="20">
        <f t="shared" si="46"/>
        <v>53.952437821251948</v>
      </c>
      <c r="G148" s="24">
        <f t="shared" si="51"/>
        <v>406.73702089009265</v>
      </c>
      <c r="H148" s="20">
        <f t="shared" si="52"/>
        <v>2547.7231011169438</v>
      </c>
      <c r="I148" s="4">
        <v>1</v>
      </c>
      <c r="J148" s="4">
        <v>1</v>
      </c>
      <c r="K148" s="20">
        <f t="shared" si="47"/>
        <v>4.0270992167335908</v>
      </c>
      <c r="L148" s="20">
        <f t="shared" si="53"/>
        <v>47.429071674292437</v>
      </c>
      <c r="M148" s="20" cm="1">
        <f t="array" ref="M148">_xlfn.IFS(I148=0,D148,I148=1,D148,I148=2,0)</f>
        <v>4.0270992167335908</v>
      </c>
      <c r="N148" s="20" cm="1">
        <f t="array" ref="N148">_xlfn.IFS(J148=0,E148,J148=1,E148,J148=2,0)</f>
        <v>49.925338604518359</v>
      </c>
      <c r="O148" s="20">
        <f t="shared" si="43"/>
        <v>306.73702089009237</v>
      </c>
      <c r="P148" s="24">
        <f t="shared" si="28"/>
        <v>100.00000000000028</v>
      </c>
      <c r="Q148" s="25">
        <f t="shared" si="29"/>
        <v>0.24585910518094198</v>
      </c>
      <c r="R148" s="22" cm="1">
        <f t="array" ref="R148">_xlfn.IFS(Q148&gt;0,0.02,AND(Q148&gt;-0.33,Q148&lt;0),(0.02+Q148*0.02/0.33),Q148&lt;-0.33,0)</f>
        <v>0.02</v>
      </c>
      <c r="S148" s="24">
        <f t="shared" si="44"/>
        <v>0</v>
      </c>
      <c r="T148" s="24">
        <f t="shared" si="44"/>
        <v>0</v>
      </c>
      <c r="U148" s="24">
        <f t="shared" si="23"/>
        <v>0</v>
      </c>
      <c r="V148" s="24">
        <f t="shared" si="48"/>
        <v>0</v>
      </c>
      <c r="W148" s="9"/>
      <c r="X148" s="9"/>
      <c r="Y148" s="9"/>
      <c r="Z148" s="9"/>
    </row>
    <row r="149" spans="1:26" ht="14.25" customHeight="1" x14ac:dyDescent="0.35">
      <c r="A149" s="8">
        <f t="shared" si="54"/>
        <v>142</v>
      </c>
      <c r="B149" s="23">
        <f t="shared" si="12"/>
        <v>44980</v>
      </c>
      <c r="C149" s="5">
        <f t="shared" si="49"/>
        <v>0</v>
      </c>
      <c r="D149" s="20">
        <f t="shared" si="45"/>
        <v>4.0673702089009263</v>
      </c>
      <c r="E149" s="20">
        <f t="shared" si="50"/>
        <v>50.954462022338873</v>
      </c>
      <c r="F149" s="20">
        <f t="shared" si="46"/>
        <v>55.021832231239799</v>
      </c>
      <c r="G149" s="24">
        <f t="shared" si="51"/>
        <v>410.80439109899356</v>
      </c>
      <c r="H149" s="20">
        <f t="shared" si="52"/>
        <v>2600.1972102470668</v>
      </c>
      <c r="I149" s="4">
        <v>1</v>
      </c>
      <c r="J149" s="4">
        <v>1</v>
      </c>
      <c r="K149" s="20">
        <f t="shared" si="47"/>
        <v>4.0673702089009263</v>
      </c>
      <c r="L149" s="20">
        <f t="shared" si="53"/>
        <v>48.40673892122193</v>
      </c>
      <c r="M149" s="20" cm="1">
        <f t="array" ref="M149">_xlfn.IFS(I149=0,D149,I149=1,D149,I149=2,0)</f>
        <v>4.0673702089009263</v>
      </c>
      <c r="N149" s="20" cm="1">
        <f t="array" ref="N149">_xlfn.IFS(J149=0,E149,J149=1,E149,J149=2,0)</f>
        <v>50.954462022338873</v>
      </c>
      <c r="O149" s="20">
        <f t="shared" si="43"/>
        <v>310.80439109899328</v>
      </c>
      <c r="P149" s="24">
        <f t="shared" si="28"/>
        <v>100.00000000000028</v>
      </c>
      <c r="Q149" s="25">
        <f t="shared" si="29"/>
        <v>0.24342485661479404</v>
      </c>
      <c r="R149" s="22" cm="1">
        <f t="array" ref="R149">_xlfn.IFS(Q149&gt;0,0.02,AND(Q149&gt;-0.33,Q149&lt;0),(0.02+Q149*0.02/0.33),Q149&lt;-0.33,0)</f>
        <v>0.02</v>
      </c>
      <c r="S149" s="24">
        <f t="shared" si="44"/>
        <v>0</v>
      </c>
      <c r="T149" s="24">
        <f t="shared" si="44"/>
        <v>0</v>
      </c>
      <c r="U149" s="24">
        <f t="shared" si="23"/>
        <v>0</v>
      </c>
      <c r="V149" s="24">
        <f t="shared" si="48"/>
        <v>0</v>
      </c>
      <c r="W149" s="9"/>
      <c r="X149" s="9"/>
      <c r="Y149" s="9"/>
      <c r="Z149" s="9"/>
    </row>
    <row r="150" spans="1:26" ht="14.25" customHeight="1" x14ac:dyDescent="0.35">
      <c r="A150" s="8">
        <f t="shared" si="54"/>
        <v>143</v>
      </c>
      <c r="B150" s="23">
        <f t="shared" si="12"/>
        <v>44981</v>
      </c>
      <c r="C150" s="5">
        <f t="shared" si="49"/>
        <v>0</v>
      </c>
      <c r="D150" s="20">
        <f t="shared" si="45"/>
        <v>4.1080439109899354</v>
      </c>
      <c r="E150" s="20">
        <f t="shared" si="50"/>
        <v>52.003944204941334</v>
      </c>
      <c r="F150" s="20">
        <f t="shared" si="46"/>
        <v>56.111988115931268</v>
      </c>
      <c r="G150" s="24">
        <f t="shared" si="51"/>
        <v>414.91243500998348</v>
      </c>
      <c r="H150" s="20">
        <f t="shared" si="52"/>
        <v>2653.7090011527512</v>
      </c>
      <c r="I150" s="4">
        <v>1</v>
      </c>
      <c r="J150" s="4">
        <v>1</v>
      </c>
      <c r="K150" s="20">
        <f t="shared" si="47"/>
        <v>4.1080439109899354</v>
      </c>
      <c r="L150" s="20">
        <f t="shared" si="53"/>
        <v>49.403746994694266</v>
      </c>
      <c r="M150" s="20" cm="1">
        <f t="array" ref="M150">_xlfn.IFS(I150=0,D150,I150=1,D150,I150=2,0)</f>
        <v>4.1080439109899354</v>
      </c>
      <c r="N150" s="20" cm="1">
        <f t="array" ref="N150">_xlfn.IFS(J150=0,E150,J150=1,E150,J150=2,0)</f>
        <v>52.003944204941334</v>
      </c>
      <c r="O150" s="20">
        <f t="shared" si="43"/>
        <v>314.9124350099832</v>
      </c>
      <c r="P150" s="24">
        <f t="shared" si="28"/>
        <v>100.00000000000028</v>
      </c>
      <c r="Q150" s="25">
        <f t="shared" si="29"/>
        <v>0.24101470951959808</v>
      </c>
      <c r="R150" s="22" cm="1">
        <f t="array" ref="R150">_xlfn.IFS(Q150&gt;0,0.02,AND(Q150&gt;-0.33,Q150&lt;0),(0.02+Q150*0.02/0.33),Q150&lt;-0.33,0)</f>
        <v>0.02</v>
      </c>
      <c r="S150" s="24">
        <f t="shared" si="44"/>
        <v>0</v>
      </c>
      <c r="T150" s="24">
        <f t="shared" si="44"/>
        <v>0</v>
      </c>
      <c r="U150" s="24">
        <f t="shared" si="23"/>
        <v>0</v>
      </c>
      <c r="V150" s="24">
        <f t="shared" si="48"/>
        <v>0</v>
      </c>
      <c r="W150" s="9"/>
      <c r="X150" s="9"/>
      <c r="Y150" s="9"/>
      <c r="Z150" s="9"/>
    </row>
    <row r="151" spans="1:26" ht="14.25" customHeight="1" x14ac:dyDescent="0.35">
      <c r="A151" s="8">
        <f t="shared" si="54"/>
        <v>144</v>
      </c>
      <c r="B151" s="23">
        <f t="shared" si="12"/>
        <v>44982</v>
      </c>
      <c r="C151" s="5">
        <f t="shared" si="49"/>
        <v>0</v>
      </c>
      <c r="D151" s="20">
        <f t="shared" si="45"/>
        <v>4.1491243500998349</v>
      </c>
      <c r="E151" s="20">
        <f t="shared" si="50"/>
        <v>53.074180023055021</v>
      </c>
      <c r="F151" s="20">
        <f t="shared" si="46"/>
        <v>57.223304373154853</v>
      </c>
      <c r="G151" s="24">
        <f t="shared" si="51"/>
        <v>419.06155936008332</v>
      </c>
      <c r="H151" s="20">
        <f t="shared" si="52"/>
        <v>2708.2785965247535</v>
      </c>
      <c r="I151" s="4">
        <v>1</v>
      </c>
      <c r="J151" s="4">
        <v>1</v>
      </c>
      <c r="K151" s="20">
        <f t="shared" si="47"/>
        <v>4.1491243500998349</v>
      </c>
      <c r="L151" s="20">
        <f t="shared" si="53"/>
        <v>50.420471021902266</v>
      </c>
      <c r="M151" s="20" cm="1">
        <f t="array" ref="M151">_xlfn.IFS(I151=0,D151,I151=1,D151,I151=2,0)</f>
        <v>4.1491243500998349</v>
      </c>
      <c r="N151" s="20" cm="1">
        <f t="array" ref="N151">_xlfn.IFS(J151=0,E151,J151=1,E151,J151=2,0)</f>
        <v>53.074180023055021</v>
      </c>
      <c r="O151" s="20">
        <f t="shared" si="43"/>
        <v>319.06155936008304</v>
      </c>
      <c r="P151" s="24">
        <f t="shared" si="28"/>
        <v>100.00000000000028</v>
      </c>
      <c r="Q151" s="25">
        <f t="shared" si="29"/>
        <v>0.23862842526692879</v>
      </c>
      <c r="R151" s="22" cm="1">
        <f t="array" ref="R151">_xlfn.IFS(Q151&gt;0,0.02,AND(Q151&gt;-0.33,Q151&lt;0),(0.02+Q151*0.02/0.33),Q151&lt;-0.33,0)</f>
        <v>0.02</v>
      </c>
      <c r="S151" s="24">
        <f t="shared" ref="S151:T166" si="55">0.9*0.82*IF(I151=0,M151,0)</f>
        <v>0</v>
      </c>
      <c r="T151" s="24">
        <f t="shared" si="55"/>
        <v>0</v>
      </c>
      <c r="U151" s="24">
        <f t="shared" si="23"/>
        <v>0</v>
      </c>
      <c r="V151" s="24">
        <f t="shared" si="48"/>
        <v>0</v>
      </c>
      <c r="W151" s="9"/>
      <c r="X151" s="9"/>
      <c r="Y151" s="9"/>
      <c r="Z151" s="9"/>
    </row>
    <row r="152" spans="1:26" ht="14.25" customHeight="1" x14ac:dyDescent="0.35">
      <c r="A152" s="8">
        <f t="shared" si="54"/>
        <v>145</v>
      </c>
      <c r="B152" s="23">
        <f t="shared" si="12"/>
        <v>44983</v>
      </c>
      <c r="C152" s="5">
        <f t="shared" si="49"/>
        <v>0</v>
      </c>
      <c r="D152" s="20">
        <f t="shared" si="45"/>
        <v>4.1906155936008336</v>
      </c>
      <c r="E152" s="20">
        <f t="shared" si="50"/>
        <v>54.165571930495069</v>
      </c>
      <c r="F152" s="20">
        <f t="shared" si="46"/>
        <v>58.356187524095901</v>
      </c>
      <c r="G152" s="24">
        <f t="shared" si="51"/>
        <v>423.25217495368418</v>
      </c>
      <c r="H152" s="20">
        <f t="shared" si="52"/>
        <v>2763.9265054523248</v>
      </c>
      <c r="I152" s="4">
        <v>1</v>
      </c>
      <c r="J152" s="4">
        <v>1</v>
      </c>
      <c r="K152" s="20">
        <f t="shared" si="47"/>
        <v>4.1906155936008336</v>
      </c>
      <c r="L152" s="20">
        <f t="shared" si="53"/>
        <v>51.457293333970313</v>
      </c>
      <c r="M152" s="20" cm="1">
        <f t="array" ref="M152">_xlfn.IFS(I152=0,D152,I152=1,D152,I152=2,0)</f>
        <v>4.1906155936008336</v>
      </c>
      <c r="N152" s="20" cm="1">
        <f t="array" ref="N152">_xlfn.IFS(J152=0,E152,J152=1,E152,J152=2,0)</f>
        <v>54.165571930495069</v>
      </c>
      <c r="O152" s="20">
        <f t="shared" si="43"/>
        <v>323.25217495368389</v>
      </c>
      <c r="P152" s="24">
        <f t="shared" si="28"/>
        <v>100.00000000000028</v>
      </c>
      <c r="Q152" s="25">
        <f t="shared" si="29"/>
        <v>0.23626576759101858</v>
      </c>
      <c r="R152" s="22" cm="1">
        <f t="array" ref="R152">_xlfn.IFS(Q152&gt;0,0.02,AND(Q152&gt;-0.33,Q152&lt;0),(0.02+Q152*0.02/0.33),Q152&lt;-0.33,0)</f>
        <v>0.02</v>
      </c>
      <c r="S152" s="24">
        <f t="shared" si="55"/>
        <v>0</v>
      </c>
      <c r="T152" s="24">
        <f t="shared" si="55"/>
        <v>0</v>
      </c>
      <c r="U152" s="24">
        <f t="shared" si="23"/>
        <v>0</v>
      </c>
      <c r="V152" s="24">
        <f t="shared" si="48"/>
        <v>0</v>
      </c>
      <c r="W152" s="9"/>
      <c r="X152" s="9"/>
      <c r="Y152" s="9"/>
      <c r="Z152" s="9"/>
    </row>
    <row r="153" spans="1:26" ht="14.25" customHeight="1" x14ac:dyDescent="0.35">
      <c r="A153" s="8">
        <f t="shared" si="54"/>
        <v>146</v>
      </c>
      <c r="B153" s="23">
        <f t="shared" si="12"/>
        <v>44984</v>
      </c>
      <c r="C153" s="5">
        <f t="shared" si="49"/>
        <v>0</v>
      </c>
      <c r="D153" s="20">
        <f t="shared" si="45"/>
        <v>4.2325217495368417</v>
      </c>
      <c r="E153" s="20">
        <f t="shared" si="50"/>
        <v>55.2785301090465</v>
      </c>
      <c r="F153" s="20">
        <f t="shared" si="46"/>
        <v>59.511051858583343</v>
      </c>
      <c r="G153" s="24">
        <f t="shared" si="51"/>
        <v>427.484696703221</v>
      </c>
      <c r="H153" s="20">
        <f t="shared" si="52"/>
        <v>2820.6736308054556</v>
      </c>
      <c r="I153" s="4">
        <v>1</v>
      </c>
      <c r="J153" s="4">
        <v>1</v>
      </c>
      <c r="K153" s="20">
        <f t="shared" si="47"/>
        <v>4.2325217495368417</v>
      </c>
      <c r="L153" s="20">
        <f t="shared" ref="K153:L168" si="56">IF(J153=1,E153*0.95,0)</f>
        <v>52.514603603594175</v>
      </c>
      <c r="M153" s="20" cm="1">
        <f t="array" ref="M153">_xlfn.IFS(I153=0,D153,I153=1,D153,I153=2,0)</f>
        <v>4.2325217495368417</v>
      </c>
      <c r="N153" s="20" cm="1">
        <f t="array" ref="N153">_xlfn.IFS(J153=0,E153,J153=1,E153,J153=2,0)</f>
        <v>55.2785301090465</v>
      </c>
      <c r="O153" s="20">
        <f t="shared" si="43"/>
        <v>327.48469670322072</v>
      </c>
      <c r="P153" s="24">
        <f t="shared" si="28"/>
        <v>100.00000000000028</v>
      </c>
      <c r="Q153" s="25">
        <f t="shared" si="29"/>
        <v>0.23392650256536496</v>
      </c>
      <c r="R153" s="22" cm="1">
        <f t="array" ref="R153">_xlfn.IFS(Q153&gt;0,0.02,AND(Q153&gt;-0.33,Q153&lt;0),(0.02+Q153*0.02/0.33),Q153&lt;-0.33,0)</f>
        <v>0.02</v>
      </c>
      <c r="S153" s="24">
        <f t="shared" si="55"/>
        <v>0</v>
      </c>
      <c r="T153" s="24">
        <f t="shared" si="55"/>
        <v>0</v>
      </c>
      <c r="U153" s="24">
        <f t="shared" si="23"/>
        <v>0</v>
      </c>
      <c r="V153" s="24">
        <f t="shared" si="48"/>
        <v>0</v>
      </c>
      <c r="W153" s="9"/>
      <c r="X153" s="9"/>
      <c r="Y153" s="9"/>
      <c r="Z153" s="9"/>
    </row>
    <row r="154" spans="1:26" ht="14.25" customHeight="1" x14ac:dyDescent="0.35">
      <c r="A154" s="8">
        <f t="shared" si="54"/>
        <v>147</v>
      </c>
      <c r="B154" s="23">
        <f t="shared" si="12"/>
        <v>44985</v>
      </c>
      <c r="C154" s="5">
        <f t="shared" si="49"/>
        <v>0</v>
      </c>
      <c r="D154" s="20">
        <f t="shared" si="45"/>
        <v>4.27484696703221</v>
      </c>
      <c r="E154" s="20">
        <f t="shared" si="50"/>
        <v>56.413472616109111</v>
      </c>
      <c r="F154" s="20">
        <f t="shared" si="46"/>
        <v>60.688319583141322</v>
      </c>
      <c r="G154" s="24">
        <f t="shared" si="51"/>
        <v>431.75954367025321</v>
      </c>
      <c r="H154" s="20">
        <f t="shared" si="52"/>
        <v>2878.5412767577914</v>
      </c>
      <c r="I154" s="4">
        <v>1</v>
      </c>
      <c r="J154" s="4">
        <v>1</v>
      </c>
      <c r="K154" s="20">
        <f t="shared" si="47"/>
        <v>4.27484696703221</v>
      </c>
      <c r="L154" s="20">
        <f t="shared" si="56"/>
        <v>53.592798985303652</v>
      </c>
      <c r="M154" s="20" cm="1">
        <f t="array" ref="M154">_xlfn.IFS(I154=0,D154,I154=1,D154,I154=2,0)</f>
        <v>4.27484696703221</v>
      </c>
      <c r="N154" s="20" cm="1">
        <f t="array" ref="N154">_xlfn.IFS(J154=0,E154,J154=1,E154,J154=2,0)</f>
        <v>56.413472616109111</v>
      </c>
      <c r="O154" s="20">
        <f t="shared" si="43"/>
        <v>331.75954367025292</v>
      </c>
      <c r="P154" s="24">
        <f t="shared" si="28"/>
        <v>100.00000000000028</v>
      </c>
      <c r="Q154" s="25">
        <f t="shared" si="29"/>
        <v>0.23161039857956925</v>
      </c>
      <c r="R154" s="22" cm="1">
        <f t="array" ref="R154">_xlfn.IFS(Q154&gt;0,0.02,AND(Q154&gt;-0.33,Q154&lt;0),(0.02+Q154*0.02/0.33),Q154&lt;-0.33,0)</f>
        <v>0.02</v>
      </c>
      <c r="S154" s="24">
        <f t="shared" si="55"/>
        <v>0</v>
      </c>
      <c r="T154" s="24">
        <f t="shared" si="55"/>
        <v>0</v>
      </c>
      <c r="U154" s="24">
        <f t="shared" si="23"/>
        <v>0</v>
      </c>
      <c r="V154" s="24">
        <f t="shared" si="48"/>
        <v>0</v>
      </c>
      <c r="W154" s="9"/>
      <c r="X154" s="9"/>
      <c r="Y154" s="9"/>
      <c r="Z154" s="9"/>
    </row>
    <row r="155" spans="1:26" ht="14.25" customHeight="1" x14ac:dyDescent="0.35">
      <c r="A155" s="8">
        <f t="shared" si="54"/>
        <v>148</v>
      </c>
      <c r="B155" s="23">
        <f t="shared" si="12"/>
        <v>44986</v>
      </c>
      <c r="C155" s="5">
        <f t="shared" si="49"/>
        <v>0</v>
      </c>
      <c r="D155" s="20">
        <f t="shared" si="45"/>
        <v>4.3175954367025318</v>
      </c>
      <c r="E155" s="20">
        <f t="shared" si="50"/>
        <v>57.570825535155826</v>
      </c>
      <c r="F155" s="20">
        <f t="shared" si="46"/>
        <v>61.888420971858359</v>
      </c>
      <c r="G155" s="24">
        <f t="shared" si="51"/>
        <v>436.07713910695571</v>
      </c>
      <c r="H155" s="20">
        <f t="shared" si="52"/>
        <v>2937.551156452892</v>
      </c>
      <c r="I155" s="4">
        <v>1</v>
      </c>
      <c r="J155" s="4">
        <v>1</v>
      </c>
      <c r="K155" s="20">
        <f t="shared" si="47"/>
        <v>4.3175954367025318</v>
      </c>
      <c r="L155" s="20">
        <f t="shared" si="56"/>
        <v>54.692284258398033</v>
      </c>
      <c r="M155" s="20" cm="1">
        <f t="array" ref="M155">_xlfn.IFS(I155=0,D155,I155=1,D155,I155=2,0)</f>
        <v>4.3175954367025318</v>
      </c>
      <c r="N155" s="20" cm="1">
        <f t="array" ref="N155">_xlfn.IFS(J155=0,E155,J155=1,E155,J155=2,0)</f>
        <v>57.570825535155826</v>
      </c>
      <c r="O155" s="20">
        <f t="shared" si="43"/>
        <v>336.07713910695543</v>
      </c>
      <c r="P155" s="24">
        <f t="shared" si="28"/>
        <v>100.00000000000028</v>
      </c>
      <c r="Q155" s="25">
        <f t="shared" si="29"/>
        <v>0.22931722631640522</v>
      </c>
      <c r="R155" s="22" cm="1">
        <f t="array" ref="R155">_xlfn.IFS(Q155&gt;0,0.02,AND(Q155&gt;-0.33,Q155&lt;0),(0.02+Q155*0.02/0.33),Q155&lt;-0.33,0)</f>
        <v>0.02</v>
      </c>
      <c r="S155" s="24">
        <f t="shared" si="55"/>
        <v>0</v>
      </c>
      <c r="T155" s="24">
        <f t="shared" si="55"/>
        <v>0</v>
      </c>
      <c r="U155" s="24">
        <f t="shared" si="23"/>
        <v>0</v>
      </c>
      <c r="V155" s="24">
        <f t="shared" si="48"/>
        <v>0</v>
      </c>
      <c r="W155" s="9"/>
      <c r="X155" s="9"/>
      <c r="Y155" s="9"/>
      <c r="Z155" s="9"/>
    </row>
    <row r="156" spans="1:26" ht="14.25" customHeight="1" x14ac:dyDescent="0.35">
      <c r="A156" s="8">
        <f t="shared" si="54"/>
        <v>149</v>
      </c>
      <c r="B156" s="23">
        <f t="shared" si="12"/>
        <v>44987</v>
      </c>
      <c r="C156" s="5">
        <f t="shared" si="49"/>
        <v>0</v>
      </c>
      <c r="D156" s="20">
        <f t="shared" si="45"/>
        <v>4.3607713910695569</v>
      </c>
      <c r="E156" s="20">
        <f t="shared" si="50"/>
        <v>58.751023129057842</v>
      </c>
      <c r="F156" s="20">
        <f t="shared" si="46"/>
        <v>63.111794520127397</v>
      </c>
      <c r="G156" s="24">
        <f t="shared" si="51"/>
        <v>440.43791049802525</v>
      </c>
      <c r="H156" s="20">
        <f t="shared" si="52"/>
        <v>2997.7253998165666</v>
      </c>
      <c r="I156" s="4">
        <v>1</v>
      </c>
      <c r="J156" s="4">
        <v>1</v>
      </c>
      <c r="K156" s="20">
        <f t="shared" si="47"/>
        <v>4.3607713910695569</v>
      </c>
      <c r="L156" s="20">
        <f t="shared" si="56"/>
        <v>55.813471972604944</v>
      </c>
      <c r="M156" s="20" cm="1">
        <f t="array" ref="M156">_xlfn.IFS(I156=0,D156,I156=1,D156,I156=2,0)</f>
        <v>4.3607713910695569</v>
      </c>
      <c r="N156" s="20" cm="1">
        <f t="array" ref="N156">_xlfn.IFS(J156=0,E156,J156=1,E156,J156=2,0)</f>
        <v>58.751023129057842</v>
      </c>
      <c r="O156" s="20">
        <f t="shared" si="43"/>
        <v>340.43791049802496</v>
      </c>
      <c r="P156" s="24">
        <f t="shared" si="28"/>
        <v>100.00000000000028</v>
      </c>
      <c r="Q156" s="25">
        <f t="shared" si="29"/>
        <v>0.22704675872911409</v>
      </c>
      <c r="R156" s="22" cm="1">
        <f t="array" ref="R156">_xlfn.IFS(Q156&gt;0,0.02,AND(Q156&gt;-0.33,Q156&lt;0),(0.02+Q156*0.02/0.33),Q156&lt;-0.33,0)</f>
        <v>0.02</v>
      </c>
      <c r="S156" s="24">
        <f t="shared" si="55"/>
        <v>0</v>
      </c>
      <c r="T156" s="24">
        <f t="shared" si="55"/>
        <v>0</v>
      </c>
      <c r="U156" s="24">
        <f t="shared" si="23"/>
        <v>0</v>
      </c>
      <c r="V156" s="24">
        <f t="shared" si="48"/>
        <v>0</v>
      </c>
      <c r="W156" s="9"/>
      <c r="X156" s="9"/>
      <c r="Y156" s="9"/>
      <c r="Z156" s="9"/>
    </row>
    <row r="157" spans="1:26" ht="14.25" customHeight="1" x14ac:dyDescent="0.35">
      <c r="A157" s="8">
        <f t="shared" si="54"/>
        <v>150</v>
      </c>
      <c r="B157" s="23">
        <f t="shared" si="12"/>
        <v>44988</v>
      </c>
      <c r="C157" s="5">
        <f t="shared" si="49"/>
        <v>0</v>
      </c>
      <c r="D157" s="20">
        <f t="shared" si="45"/>
        <v>4.4043791049802525</v>
      </c>
      <c r="E157" s="20">
        <f t="shared" si="50"/>
        <v>59.95450799633133</v>
      </c>
      <c r="F157" s="20">
        <f t="shared" si="46"/>
        <v>64.358887101311581</v>
      </c>
      <c r="G157" s="24">
        <f t="shared" si="51"/>
        <v>444.8422896030055</v>
      </c>
      <c r="H157" s="20">
        <f t="shared" si="52"/>
        <v>3059.0865615180614</v>
      </c>
      <c r="I157" s="4">
        <v>1</v>
      </c>
      <c r="J157" s="4">
        <v>1</v>
      </c>
      <c r="K157" s="20">
        <f t="shared" si="47"/>
        <v>4.4043791049802525</v>
      </c>
      <c r="L157" s="20">
        <f t="shared" si="56"/>
        <v>56.956782596514763</v>
      </c>
      <c r="M157" s="20" cm="1">
        <f t="array" ref="M157">_xlfn.IFS(I157=0,D157,I157=1,D157,I157=2,0)</f>
        <v>4.4043791049802525</v>
      </c>
      <c r="N157" s="20" cm="1">
        <f t="array" ref="N157">_xlfn.IFS(J157=0,E157,J157=1,E157,J157=2,0)</f>
        <v>59.95450799633133</v>
      </c>
      <c r="O157" s="20">
        <f t="shared" si="43"/>
        <v>344.84228960300516</v>
      </c>
      <c r="P157" s="24">
        <f t="shared" si="28"/>
        <v>100.00000000000034</v>
      </c>
      <c r="Q157" s="25">
        <f t="shared" si="29"/>
        <v>0.22479877101892498</v>
      </c>
      <c r="R157" s="22" cm="1">
        <f t="array" ref="R157">_xlfn.IFS(Q157&gt;0,0.02,AND(Q157&gt;-0.33,Q157&lt;0),(0.02+Q157*0.02/0.33),Q157&lt;-0.33,0)</f>
        <v>0.02</v>
      </c>
      <c r="S157" s="24">
        <f t="shared" si="55"/>
        <v>0</v>
      </c>
      <c r="T157" s="24">
        <f t="shared" si="55"/>
        <v>0</v>
      </c>
      <c r="U157" s="24">
        <f t="shared" si="23"/>
        <v>0</v>
      </c>
      <c r="V157" s="24">
        <f t="shared" si="48"/>
        <v>0</v>
      </c>
      <c r="W157" s="9"/>
      <c r="X157" s="9"/>
      <c r="Y157" s="9"/>
      <c r="Z157" s="9"/>
    </row>
    <row r="158" spans="1:26" ht="14.25" customHeight="1" x14ac:dyDescent="0.35">
      <c r="A158" s="8">
        <f t="shared" si="54"/>
        <v>151</v>
      </c>
      <c r="B158" s="23">
        <f t="shared" si="12"/>
        <v>44989</v>
      </c>
      <c r="C158" s="5">
        <f t="shared" si="49"/>
        <v>0</v>
      </c>
      <c r="D158" s="20">
        <f t="shared" si="45"/>
        <v>4.4484228960300554</v>
      </c>
      <c r="E158" s="20">
        <f t="shared" si="50"/>
        <v>61.18173123036123</v>
      </c>
      <c r="F158" s="20">
        <f t="shared" si="46"/>
        <v>65.63015412639129</v>
      </c>
      <c r="G158" s="24">
        <f t="shared" si="51"/>
        <v>449.29071249903558</v>
      </c>
      <c r="H158" s="20">
        <f t="shared" si="52"/>
        <v>3121.6576290829348</v>
      </c>
      <c r="I158" s="4">
        <v>1</v>
      </c>
      <c r="J158" s="4">
        <v>1</v>
      </c>
      <c r="K158" s="20">
        <f t="shared" si="47"/>
        <v>4.4484228960300554</v>
      </c>
      <c r="L158" s="20">
        <f t="shared" si="56"/>
        <v>58.122644668843165</v>
      </c>
      <c r="M158" s="20" cm="1">
        <f t="array" ref="M158">_xlfn.IFS(I158=0,D158,I158=1,D158,I158=2,0)</f>
        <v>4.4484228960300554</v>
      </c>
      <c r="N158" s="20" cm="1">
        <f t="array" ref="N158">_xlfn.IFS(J158=0,E158,J158=1,E158,J158=2,0)</f>
        <v>61.18173123036123</v>
      </c>
      <c r="O158" s="20">
        <f t="shared" si="43"/>
        <v>349.29071249903524</v>
      </c>
      <c r="P158" s="24">
        <f t="shared" si="28"/>
        <v>100.00000000000034</v>
      </c>
      <c r="Q158" s="25">
        <f t="shared" si="29"/>
        <v>0.22257304061279698</v>
      </c>
      <c r="R158" s="22" cm="1">
        <f t="array" ref="R158">_xlfn.IFS(Q158&gt;0,0.02,AND(Q158&gt;-0.33,Q158&lt;0),(0.02+Q158*0.02/0.33),Q158&lt;-0.33,0)</f>
        <v>0.02</v>
      </c>
      <c r="S158" s="24">
        <f t="shared" si="55"/>
        <v>0</v>
      </c>
      <c r="T158" s="24">
        <f t="shared" si="55"/>
        <v>0</v>
      </c>
      <c r="U158" s="24">
        <f t="shared" si="23"/>
        <v>0</v>
      </c>
      <c r="V158" s="24">
        <f t="shared" si="48"/>
        <v>0</v>
      </c>
      <c r="W158" s="9"/>
      <c r="X158" s="9"/>
      <c r="Y158" s="9"/>
      <c r="Z158" s="9"/>
    </row>
    <row r="159" spans="1:26" ht="14.25" customHeight="1" x14ac:dyDescent="0.35">
      <c r="A159" s="8">
        <f t="shared" si="54"/>
        <v>152</v>
      </c>
      <c r="B159" s="23">
        <f t="shared" si="12"/>
        <v>44990</v>
      </c>
      <c r="C159" s="5">
        <f t="shared" si="49"/>
        <v>0</v>
      </c>
      <c r="D159" s="20">
        <f t="shared" si="45"/>
        <v>4.4929071249903556</v>
      </c>
      <c r="E159" s="20">
        <f t="shared" si="50"/>
        <v>62.433152581658696</v>
      </c>
      <c r="F159" s="20">
        <f t="shared" si="46"/>
        <v>66.926059706649056</v>
      </c>
      <c r="G159" s="24">
        <f t="shared" si="51"/>
        <v>453.78361962402596</v>
      </c>
      <c r="H159" s="20">
        <f t="shared" si="52"/>
        <v>3185.4620311605008</v>
      </c>
      <c r="I159" s="4">
        <v>1</v>
      </c>
      <c r="J159" s="4">
        <v>1</v>
      </c>
      <c r="K159" s="20">
        <f t="shared" si="47"/>
        <v>4.4929071249903556</v>
      </c>
      <c r="L159" s="20">
        <f t="shared" si="56"/>
        <v>59.311494952575757</v>
      </c>
      <c r="M159" s="20" cm="1">
        <f t="array" ref="M159">_xlfn.IFS(I159=0,D159,I159=1,D159,I159=2,0)</f>
        <v>4.4929071249903556</v>
      </c>
      <c r="N159" s="20" cm="1">
        <f t="array" ref="N159">_xlfn.IFS(J159=0,E159,J159=1,E159,J159=2,0)</f>
        <v>62.433152581658696</v>
      </c>
      <c r="O159" s="20">
        <f t="shared" si="43"/>
        <v>353.78361962402562</v>
      </c>
      <c r="P159" s="24">
        <f t="shared" si="28"/>
        <v>100.00000000000034</v>
      </c>
      <c r="Q159" s="25">
        <f t="shared" si="29"/>
        <v>0.22036934714138315</v>
      </c>
      <c r="R159" s="22" cm="1">
        <f t="array" ref="R159">_xlfn.IFS(Q159&gt;0,0.02,AND(Q159&gt;-0.33,Q159&lt;0),(0.02+Q159*0.02/0.33),Q159&lt;-0.33,0)</f>
        <v>0.02</v>
      </c>
      <c r="S159" s="24">
        <f t="shared" si="55"/>
        <v>0</v>
      </c>
      <c r="T159" s="24">
        <f t="shared" si="55"/>
        <v>0</v>
      </c>
      <c r="U159" s="24">
        <f t="shared" si="23"/>
        <v>0</v>
      </c>
      <c r="V159" s="24">
        <f t="shared" si="48"/>
        <v>0</v>
      </c>
      <c r="W159" s="9"/>
      <c r="X159" s="9"/>
      <c r="Y159" s="9"/>
      <c r="Z159" s="9"/>
    </row>
    <row r="160" spans="1:26" ht="14.25" customHeight="1" x14ac:dyDescent="0.35">
      <c r="A160" s="8">
        <f t="shared" si="54"/>
        <v>153</v>
      </c>
      <c r="B160" s="23">
        <f t="shared" si="12"/>
        <v>44991</v>
      </c>
      <c r="C160" s="5">
        <f t="shared" si="49"/>
        <v>0</v>
      </c>
      <c r="D160" s="20">
        <f t="shared" si="45"/>
        <v>4.53783619624026</v>
      </c>
      <c r="E160" s="20">
        <f t="shared" si="50"/>
        <v>63.709240623210015</v>
      </c>
      <c r="F160" s="20">
        <f t="shared" si="46"/>
        <v>68.247076819450271</v>
      </c>
      <c r="G160" s="24">
        <f t="shared" si="51"/>
        <v>458.32145582026624</v>
      </c>
      <c r="H160" s="20">
        <f t="shared" si="52"/>
        <v>3250.5236459487905</v>
      </c>
      <c r="I160" s="4">
        <v>1</v>
      </c>
      <c r="J160" s="4">
        <v>1</v>
      </c>
      <c r="K160" s="20">
        <f t="shared" si="47"/>
        <v>4.53783619624026</v>
      </c>
      <c r="L160" s="20">
        <f t="shared" si="56"/>
        <v>60.52377859204951</v>
      </c>
      <c r="M160" s="20" cm="1">
        <f t="array" ref="M160">_xlfn.IFS(I160=0,D160,I160=1,D160,I160=2,0)</f>
        <v>4.53783619624026</v>
      </c>
      <c r="N160" s="20" cm="1">
        <f t="array" ref="N160">_xlfn.IFS(J160=0,E160,J160=1,E160,J160=2,0)</f>
        <v>63.709240623210015</v>
      </c>
      <c r="O160" s="20">
        <f t="shared" si="43"/>
        <v>358.3214558202659</v>
      </c>
      <c r="P160" s="24">
        <f t="shared" si="28"/>
        <v>100.00000000000034</v>
      </c>
      <c r="Q160" s="25">
        <f t="shared" si="29"/>
        <v>0.21818747241721104</v>
      </c>
      <c r="R160" s="22" cm="1">
        <f t="array" ref="R160">_xlfn.IFS(Q160&gt;0,0.02,AND(Q160&gt;-0.33,Q160&lt;0),(0.02+Q160*0.02/0.33),Q160&lt;-0.33,0)</f>
        <v>0.02</v>
      </c>
      <c r="S160" s="24">
        <f t="shared" si="55"/>
        <v>0</v>
      </c>
      <c r="T160" s="24">
        <f t="shared" si="55"/>
        <v>0</v>
      </c>
      <c r="U160" s="24">
        <f t="shared" si="23"/>
        <v>0</v>
      </c>
      <c r="V160" s="24">
        <f t="shared" si="48"/>
        <v>0</v>
      </c>
      <c r="W160" s="9"/>
      <c r="X160" s="9"/>
      <c r="Y160" s="9"/>
      <c r="Z160" s="9"/>
    </row>
    <row r="161" spans="1:26" ht="14.25" customHeight="1" x14ac:dyDescent="0.35">
      <c r="A161" s="8">
        <f t="shared" si="54"/>
        <v>154</v>
      </c>
      <c r="B161" s="23">
        <f t="shared" si="12"/>
        <v>44992</v>
      </c>
      <c r="C161" s="5">
        <f t="shared" si="49"/>
        <v>0</v>
      </c>
      <c r="D161" s="20">
        <f t="shared" si="45"/>
        <v>4.5832145582026627</v>
      </c>
      <c r="E161" s="20">
        <f t="shared" si="50"/>
        <v>65.010472918975807</v>
      </c>
      <c r="F161" s="20">
        <f t="shared" si="46"/>
        <v>69.593687477178463</v>
      </c>
      <c r="G161" s="24">
        <f t="shared" si="51"/>
        <v>462.90467037846889</v>
      </c>
      <c r="H161" s="20">
        <f t="shared" si="52"/>
        <v>3316.86680978002</v>
      </c>
      <c r="I161" s="4">
        <v>1</v>
      </c>
      <c r="J161" s="4">
        <v>1</v>
      </c>
      <c r="K161" s="20">
        <f t="shared" si="47"/>
        <v>4.5832145582026627</v>
      </c>
      <c r="L161" s="20">
        <f t="shared" si="56"/>
        <v>61.759949273027011</v>
      </c>
      <c r="M161" s="20" cm="1">
        <f t="array" ref="M161">_xlfn.IFS(I161=0,D161,I161=1,D161,I161=2,0)</f>
        <v>4.5832145582026627</v>
      </c>
      <c r="N161" s="20" cm="1">
        <f t="array" ref="N161">_xlfn.IFS(J161=0,E161,J161=1,E161,J161=2,0)</f>
        <v>65.010472918975807</v>
      </c>
      <c r="O161" s="20">
        <f t="shared" si="43"/>
        <v>362.90467037846861</v>
      </c>
      <c r="P161" s="24">
        <f t="shared" si="28"/>
        <v>100.00000000000028</v>
      </c>
      <c r="Q161" s="25">
        <f t="shared" si="29"/>
        <v>0.2160272004130801</v>
      </c>
      <c r="R161" s="22" cm="1">
        <f t="array" ref="R161">_xlfn.IFS(Q161&gt;0,0.02,AND(Q161&gt;-0.33,Q161&lt;0),(0.02+Q161*0.02/0.33),Q161&lt;-0.33,0)</f>
        <v>0.02</v>
      </c>
      <c r="S161" s="24">
        <f t="shared" si="55"/>
        <v>0</v>
      </c>
      <c r="T161" s="24">
        <f t="shared" si="55"/>
        <v>0</v>
      </c>
      <c r="U161" s="24">
        <f t="shared" si="23"/>
        <v>0</v>
      </c>
      <c r="V161" s="24">
        <f t="shared" si="48"/>
        <v>0</v>
      </c>
      <c r="W161" s="9"/>
      <c r="X161" s="9"/>
      <c r="Y161" s="9"/>
      <c r="Z161" s="9"/>
    </row>
    <row r="162" spans="1:26" ht="14.25" customHeight="1" x14ac:dyDescent="0.35">
      <c r="A162" s="8">
        <f t="shared" si="54"/>
        <v>155</v>
      </c>
      <c r="B162" s="23">
        <f t="shared" si="12"/>
        <v>44993</v>
      </c>
      <c r="C162" s="5">
        <f t="shared" si="49"/>
        <v>0</v>
      </c>
      <c r="D162" s="20">
        <f t="shared" si="45"/>
        <v>4.629046703784689</v>
      </c>
      <c r="E162" s="20">
        <f t="shared" si="50"/>
        <v>66.3373361956004</v>
      </c>
      <c r="F162" s="20">
        <f t="shared" si="46"/>
        <v>70.966382899385096</v>
      </c>
      <c r="G162" s="24">
        <f t="shared" si="51"/>
        <v>467.53371708225359</v>
      </c>
      <c r="H162" s="20">
        <f t="shared" si="52"/>
        <v>3384.5163258696252</v>
      </c>
      <c r="I162" s="4">
        <v>1</v>
      </c>
      <c r="J162" s="4">
        <v>1</v>
      </c>
      <c r="K162" s="20">
        <f t="shared" si="47"/>
        <v>4.629046703784689</v>
      </c>
      <c r="L162" s="20">
        <f t="shared" si="56"/>
        <v>63.020469385820377</v>
      </c>
      <c r="M162" s="20" cm="1">
        <f t="array" ref="M162">_xlfn.IFS(I162=0,D162,I162=1,D162,I162=2,0)</f>
        <v>4.629046703784689</v>
      </c>
      <c r="N162" s="20" cm="1">
        <f t="array" ref="N162">_xlfn.IFS(J162=0,E162,J162=1,E162,J162=2,0)</f>
        <v>66.3373361956004</v>
      </c>
      <c r="O162" s="20">
        <f t="shared" si="43"/>
        <v>367.5337170822533</v>
      </c>
      <c r="P162" s="24">
        <f t="shared" si="28"/>
        <v>100.00000000000028</v>
      </c>
      <c r="Q162" s="25">
        <f t="shared" si="29"/>
        <v>0.21388831724067336</v>
      </c>
      <c r="R162" s="22" cm="1">
        <f t="array" ref="R162">_xlfn.IFS(Q162&gt;0,0.02,AND(Q162&gt;-0.33,Q162&lt;0),(0.02+Q162*0.02/0.33),Q162&lt;-0.33,0)</f>
        <v>0.02</v>
      </c>
      <c r="S162" s="24">
        <f t="shared" si="55"/>
        <v>0</v>
      </c>
      <c r="T162" s="24">
        <f t="shared" si="55"/>
        <v>0</v>
      </c>
      <c r="U162" s="24">
        <f t="shared" si="23"/>
        <v>0</v>
      </c>
      <c r="V162" s="24">
        <f t="shared" si="48"/>
        <v>0</v>
      </c>
      <c r="W162" s="9"/>
      <c r="X162" s="9"/>
      <c r="Y162" s="9"/>
      <c r="Z162" s="9"/>
    </row>
    <row r="163" spans="1:26" ht="14.25" customHeight="1" x14ac:dyDescent="0.35">
      <c r="A163" s="8">
        <f t="shared" si="54"/>
        <v>156</v>
      </c>
      <c r="B163" s="23">
        <f t="shared" si="12"/>
        <v>44994</v>
      </c>
      <c r="C163" s="5">
        <f t="shared" si="49"/>
        <v>0</v>
      </c>
      <c r="D163" s="20">
        <f t="shared" si="45"/>
        <v>4.6753371708225364</v>
      </c>
      <c r="E163" s="20">
        <f t="shared" si="50"/>
        <v>67.690326517392506</v>
      </c>
      <c r="F163" s="20">
        <f t="shared" si="46"/>
        <v>72.365663688215037</v>
      </c>
      <c r="G163" s="24">
        <f t="shared" si="51"/>
        <v>472.20905425307615</v>
      </c>
      <c r="H163" s="20">
        <f t="shared" si="52"/>
        <v>3453.4974732319706</v>
      </c>
      <c r="I163" s="4">
        <v>1</v>
      </c>
      <c r="J163" s="4">
        <v>1</v>
      </c>
      <c r="K163" s="20">
        <f t="shared" si="47"/>
        <v>4.6753371708225364</v>
      </c>
      <c r="L163" s="20">
        <f t="shared" si="56"/>
        <v>64.30581019152288</v>
      </c>
      <c r="M163" s="20" cm="1">
        <f t="array" ref="M163">_xlfn.IFS(I163=0,D163,I163=1,D163,I163=2,0)</f>
        <v>4.6753371708225364</v>
      </c>
      <c r="N163" s="20" cm="1">
        <f t="array" ref="N163">_xlfn.IFS(J163=0,E163,J163=1,E163,J163=2,0)</f>
        <v>67.690326517392506</v>
      </c>
      <c r="O163" s="20">
        <f t="shared" si="43"/>
        <v>372.20905425307586</v>
      </c>
      <c r="P163" s="24">
        <f t="shared" si="28"/>
        <v>100.00000000000028</v>
      </c>
      <c r="Q163" s="25">
        <f t="shared" si="29"/>
        <v>0.21177061112937956</v>
      </c>
      <c r="R163" s="22" cm="1">
        <f t="array" ref="R163">_xlfn.IFS(Q163&gt;0,0.02,AND(Q163&gt;-0.33,Q163&lt;0),(0.02+Q163*0.02/0.33),Q163&lt;-0.33,0)</f>
        <v>0.02</v>
      </c>
      <c r="S163" s="24">
        <f t="shared" si="55"/>
        <v>0</v>
      </c>
      <c r="T163" s="24">
        <f t="shared" si="55"/>
        <v>0</v>
      </c>
      <c r="U163" s="24">
        <f t="shared" si="23"/>
        <v>0</v>
      </c>
      <c r="V163" s="24">
        <f t="shared" si="48"/>
        <v>0</v>
      </c>
      <c r="W163" s="9"/>
      <c r="X163" s="9"/>
      <c r="Y163" s="9"/>
      <c r="Z163" s="9"/>
    </row>
    <row r="164" spans="1:26" ht="14.25" customHeight="1" x14ac:dyDescent="0.35">
      <c r="A164" s="8">
        <f t="shared" si="54"/>
        <v>157</v>
      </c>
      <c r="B164" s="23">
        <f t="shared" si="12"/>
        <v>44995</v>
      </c>
      <c r="C164" s="5">
        <f t="shared" si="49"/>
        <v>0</v>
      </c>
      <c r="D164" s="20">
        <f t="shared" si="45"/>
        <v>4.7220905425307613</v>
      </c>
      <c r="E164" s="20">
        <f t="shared" si="50"/>
        <v>69.069949464639407</v>
      </c>
      <c r="F164" s="20">
        <f t="shared" si="46"/>
        <v>73.792040007170172</v>
      </c>
      <c r="G164" s="24">
        <f t="shared" si="51"/>
        <v>476.93114479560688</v>
      </c>
      <c r="H164" s="20">
        <f t="shared" si="52"/>
        <v>3523.8360157659085</v>
      </c>
      <c r="I164" s="4">
        <v>1</v>
      </c>
      <c r="J164" s="4">
        <v>1</v>
      </c>
      <c r="K164" s="20">
        <f t="shared" si="47"/>
        <v>4.7220905425307613</v>
      </c>
      <c r="L164" s="20">
        <f t="shared" si="56"/>
        <v>65.61645199140743</v>
      </c>
      <c r="M164" s="20" cm="1">
        <f t="array" ref="M164">_xlfn.IFS(I164=0,D164,I164=1,D164,I164=2,0)</f>
        <v>4.7220905425307613</v>
      </c>
      <c r="N164" s="20" cm="1">
        <f t="array" ref="N164">_xlfn.IFS(J164=0,E164,J164=1,E164,J164=2,0)</f>
        <v>69.069949464639407</v>
      </c>
      <c r="O164" s="20">
        <f t="shared" si="43"/>
        <v>376.9311447956066</v>
      </c>
      <c r="P164" s="24">
        <f t="shared" si="28"/>
        <v>100.00000000000028</v>
      </c>
      <c r="Q164" s="25">
        <f t="shared" si="29"/>
        <v>0.20967387240532631</v>
      </c>
      <c r="R164" s="22" cm="1">
        <f t="array" ref="R164">_xlfn.IFS(Q164&gt;0,0.02,AND(Q164&gt;-0.33,Q164&lt;0),(0.02+Q164*0.02/0.33),Q164&lt;-0.33,0)</f>
        <v>0.02</v>
      </c>
      <c r="S164" s="24">
        <f t="shared" si="55"/>
        <v>0</v>
      </c>
      <c r="T164" s="24">
        <f t="shared" si="55"/>
        <v>0</v>
      </c>
      <c r="U164" s="24">
        <f t="shared" si="23"/>
        <v>0</v>
      </c>
      <c r="V164" s="24">
        <f t="shared" si="48"/>
        <v>0</v>
      </c>
      <c r="W164" s="9"/>
      <c r="X164" s="9"/>
      <c r="Y164" s="9"/>
      <c r="Z164" s="9"/>
    </row>
    <row r="165" spans="1:26" ht="14.25" customHeight="1" x14ac:dyDescent="0.35">
      <c r="A165" s="8">
        <f t="shared" si="54"/>
        <v>158</v>
      </c>
      <c r="B165" s="23">
        <f t="shared" si="12"/>
        <v>44996</v>
      </c>
      <c r="C165" s="5">
        <f t="shared" si="49"/>
        <v>0</v>
      </c>
      <c r="D165" s="20">
        <f t="shared" si="45"/>
        <v>4.7693114479560688</v>
      </c>
      <c r="E165" s="20">
        <f t="shared" si="50"/>
        <v>70.476720315318175</v>
      </c>
      <c r="F165" s="20">
        <f t="shared" si="46"/>
        <v>75.246031763274246</v>
      </c>
      <c r="G165" s="24">
        <f t="shared" si="51"/>
        <v>481.70045624356294</v>
      </c>
      <c r="H165" s="20">
        <f t="shared" si="52"/>
        <v>3595.5582115134171</v>
      </c>
      <c r="I165" s="4">
        <v>1</v>
      </c>
      <c r="J165" s="4">
        <v>1</v>
      </c>
      <c r="K165" s="20">
        <f t="shared" si="47"/>
        <v>4.7693114479560688</v>
      </c>
      <c r="L165" s="20">
        <f t="shared" si="56"/>
        <v>66.952884299552267</v>
      </c>
      <c r="M165" s="20" cm="1">
        <f t="array" ref="M165">_xlfn.IFS(I165=0,D165,I165=1,D165,I165=2,0)</f>
        <v>4.7693114479560688</v>
      </c>
      <c r="N165" s="20" cm="1">
        <f t="array" ref="N165">_xlfn.IFS(J165=0,E165,J165=1,E165,J165=2,0)</f>
        <v>70.476720315318175</v>
      </c>
      <c r="O165" s="20">
        <f t="shared" si="43"/>
        <v>381.70045624356266</v>
      </c>
      <c r="P165" s="24">
        <f t="shared" si="28"/>
        <v>100.00000000000028</v>
      </c>
      <c r="Q165" s="25">
        <f t="shared" si="29"/>
        <v>0.2075978934706201</v>
      </c>
      <c r="R165" s="22" cm="1">
        <f t="array" ref="R165">_xlfn.IFS(Q165&gt;0,0.02,AND(Q165&gt;-0.33,Q165&lt;0),(0.02+Q165*0.02/0.33),Q165&lt;-0.33,0)</f>
        <v>0.02</v>
      </c>
      <c r="S165" s="24">
        <f t="shared" si="55"/>
        <v>0</v>
      </c>
      <c r="T165" s="24">
        <f t="shared" si="55"/>
        <v>0</v>
      </c>
      <c r="U165" s="24">
        <f t="shared" si="23"/>
        <v>0</v>
      </c>
      <c r="V165" s="24">
        <f t="shared" si="48"/>
        <v>0</v>
      </c>
      <c r="W165" s="9"/>
      <c r="X165" s="9"/>
      <c r="Y165" s="9"/>
      <c r="Z165" s="9"/>
    </row>
    <row r="166" spans="1:26" ht="14.25" customHeight="1" x14ac:dyDescent="0.35">
      <c r="A166" s="8">
        <f t="shared" si="54"/>
        <v>159</v>
      </c>
      <c r="B166" s="23">
        <f t="shared" si="12"/>
        <v>44997</v>
      </c>
      <c r="C166" s="5">
        <f t="shared" si="49"/>
        <v>0</v>
      </c>
      <c r="D166" s="20">
        <f t="shared" si="45"/>
        <v>4.8170045624356295</v>
      </c>
      <c r="E166" s="20">
        <f t="shared" si="50"/>
        <v>71.911164230268341</v>
      </c>
      <c r="F166" s="20">
        <f t="shared" si="46"/>
        <v>76.728168792703968</v>
      </c>
      <c r="G166" s="24">
        <f t="shared" si="51"/>
        <v>486.51746080599855</v>
      </c>
      <c r="H166" s="20">
        <f t="shared" si="52"/>
        <v>3668.6908220946075</v>
      </c>
      <c r="I166" s="4">
        <v>1</v>
      </c>
      <c r="J166" s="4">
        <v>1</v>
      </c>
      <c r="K166" s="20">
        <f t="shared" si="47"/>
        <v>4.8170045624356295</v>
      </c>
      <c r="L166" s="20">
        <f t="shared" si="56"/>
        <v>68.31560601875492</v>
      </c>
      <c r="M166" s="20" cm="1">
        <f t="array" ref="M166">_xlfn.IFS(I166=0,D166,I166=1,D166,I166=2,0)</f>
        <v>4.8170045624356295</v>
      </c>
      <c r="N166" s="20" cm="1">
        <f t="array" ref="N166">_xlfn.IFS(J166=0,E166,J166=1,E166,J166=2,0)</f>
        <v>71.911164230268341</v>
      </c>
      <c r="O166" s="20">
        <f t="shared" si="43"/>
        <v>386.51746080599827</v>
      </c>
      <c r="P166" s="24">
        <f t="shared" si="28"/>
        <v>100.00000000000028</v>
      </c>
      <c r="Q166" s="25">
        <f t="shared" si="29"/>
        <v>0.2055424687827922</v>
      </c>
      <c r="R166" s="22" cm="1">
        <f t="array" ref="R166">_xlfn.IFS(Q166&gt;0,0.02,AND(Q166&gt;-0.33,Q166&lt;0),(0.02+Q166*0.02/0.33),Q166&lt;-0.33,0)</f>
        <v>0.02</v>
      </c>
      <c r="S166" s="24">
        <f t="shared" si="55"/>
        <v>0</v>
      </c>
      <c r="T166" s="24">
        <f t="shared" si="55"/>
        <v>0</v>
      </c>
      <c r="U166" s="24">
        <f t="shared" si="23"/>
        <v>0</v>
      </c>
      <c r="V166" s="24">
        <f t="shared" si="48"/>
        <v>0</v>
      </c>
      <c r="W166" s="9"/>
      <c r="X166" s="9"/>
      <c r="Y166" s="9"/>
      <c r="Z166" s="9"/>
    </row>
    <row r="167" spans="1:26" ht="14.25" customHeight="1" x14ac:dyDescent="0.35">
      <c r="A167" s="8">
        <f t="shared" si="54"/>
        <v>160</v>
      </c>
      <c r="B167" s="23">
        <f t="shared" si="12"/>
        <v>44998</v>
      </c>
      <c r="C167" s="5">
        <f t="shared" si="49"/>
        <v>0</v>
      </c>
      <c r="D167" s="20">
        <f t="shared" si="45"/>
        <v>4.865174608059986</v>
      </c>
      <c r="E167" s="20">
        <f t="shared" si="50"/>
        <v>73.373816441892146</v>
      </c>
      <c r="F167" s="20">
        <f t="shared" si="46"/>
        <v>78.238991049952133</v>
      </c>
      <c r="G167" s="24">
        <f t="shared" si="51"/>
        <v>491.38263541405854</v>
      </c>
      <c r="H167" s="20">
        <f t="shared" si="52"/>
        <v>3743.2611223224649</v>
      </c>
      <c r="I167" s="4">
        <v>1</v>
      </c>
      <c r="J167" s="4">
        <v>1</v>
      </c>
      <c r="K167" s="20">
        <f t="shared" si="47"/>
        <v>4.865174608059986</v>
      </c>
      <c r="L167" s="20">
        <f t="shared" si="56"/>
        <v>69.705125619797542</v>
      </c>
      <c r="M167" s="20" cm="1">
        <f t="array" ref="M167">_xlfn.IFS(I167=0,D167,I167=1,D167,I167=2,0)</f>
        <v>4.865174608059986</v>
      </c>
      <c r="N167" s="20" cm="1">
        <f t="array" ref="N167">_xlfn.IFS(J167=0,E167,J167=1,E167,J167=2,0)</f>
        <v>73.373816441892146</v>
      </c>
      <c r="O167" s="20">
        <f t="shared" si="43"/>
        <v>391.3826354140582</v>
      </c>
      <c r="P167" s="24">
        <f t="shared" si="28"/>
        <v>100.00000000000034</v>
      </c>
      <c r="Q167" s="25">
        <f t="shared" si="29"/>
        <v>0.20350739483444782</v>
      </c>
      <c r="R167" s="22" cm="1">
        <f t="array" ref="R167">_xlfn.IFS(Q167&gt;0,0.02,AND(Q167&gt;-0.33,Q167&lt;0),(0.02+Q167*0.02/0.33),Q167&lt;-0.33,0)</f>
        <v>0.02</v>
      </c>
      <c r="S167" s="24">
        <f t="shared" ref="S167:T182" si="57">0.9*0.82*IF(I167=0,M167,0)</f>
        <v>0</v>
      </c>
      <c r="T167" s="24">
        <f t="shared" si="57"/>
        <v>0</v>
      </c>
      <c r="U167" s="24">
        <f t="shared" si="23"/>
        <v>0</v>
      </c>
      <c r="V167" s="24">
        <f t="shared" si="48"/>
        <v>0</v>
      </c>
      <c r="W167" s="9"/>
      <c r="X167" s="9"/>
      <c r="Y167" s="9"/>
      <c r="Z167" s="9"/>
    </row>
    <row r="168" spans="1:26" ht="14.25" customHeight="1" x14ac:dyDescent="0.35">
      <c r="A168" s="8">
        <f t="shared" si="54"/>
        <v>161</v>
      </c>
      <c r="B168" s="23">
        <f t="shared" si="12"/>
        <v>44999</v>
      </c>
      <c r="C168" s="5">
        <f t="shared" si="49"/>
        <v>0</v>
      </c>
      <c r="D168" s="20">
        <f t="shared" si="45"/>
        <v>4.9138263541405856</v>
      </c>
      <c r="E168" s="20">
        <f t="shared" si="50"/>
        <v>74.865222446449295</v>
      </c>
      <c r="F168" s="20">
        <f t="shared" si="46"/>
        <v>79.779048800589877</v>
      </c>
      <c r="G168" s="24">
        <f t="shared" si="51"/>
        <v>496.29646176819915</v>
      </c>
      <c r="H168" s="20">
        <f t="shared" si="52"/>
        <v>3819.2969100007322</v>
      </c>
      <c r="I168" s="4">
        <v>1</v>
      </c>
      <c r="J168" s="4">
        <v>1</v>
      </c>
      <c r="K168" s="20">
        <f t="shared" si="47"/>
        <v>4.9138263541405856</v>
      </c>
      <c r="L168" s="20">
        <f t="shared" si="56"/>
        <v>71.121961324126829</v>
      </c>
      <c r="M168" s="20" cm="1">
        <f t="array" ref="M168">_xlfn.IFS(I168=0,D168,I168=1,D168,I168=2,0)</f>
        <v>4.9138263541405856</v>
      </c>
      <c r="N168" s="20" cm="1">
        <f t="array" ref="N168">_xlfn.IFS(J168=0,E168,J168=1,E168,J168=2,0)</f>
        <v>74.865222446449295</v>
      </c>
      <c r="O168" s="20">
        <f t="shared" si="43"/>
        <v>396.29646176819881</v>
      </c>
      <c r="P168" s="24">
        <f t="shared" si="28"/>
        <v>100.00000000000034</v>
      </c>
      <c r="Q168" s="25">
        <f t="shared" si="29"/>
        <v>0.20149247013311666</v>
      </c>
      <c r="R168" s="22" cm="1">
        <f t="array" ref="R168">_xlfn.IFS(Q168&gt;0,0.02,AND(Q168&gt;-0.33,Q168&lt;0),(0.02+Q168*0.02/0.33),Q168&lt;-0.33,0)</f>
        <v>0.02</v>
      </c>
      <c r="S168" s="24">
        <f t="shared" si="57"/>
        <v>0</v>
      </c>
      <c r="T168" s="24">
        <f t="shared" si="57"/>
        <v>0</v>
      </c>
      <c r="U168" s="24">
        <f t="shared" si="23"/>
        <v>0</v>
      </c>
      <c r="V168" s="24">
        <f t="shared" si="48"/>
        <v>0</v>
      </c>
      <c r="W168" s="9"/>
      <c r="X168" s="9"/>
      <c r="Y168" s="9"/>
      <c r="Z168" s="9"/>
    </row>
    <row r="169" spans="1:26" ht="14.25" customHeight="1" x14ac:dyDescent="0.35">
      <c r="A169" s="8">
        <f t="shared" si="54"/>
        <v>162</v>
      </c>
      <c r="B169" s="23">
        <f t="shared" si="12"/>
        <v>45000</v>
      </c>
      <c r="C169" s="5">
        <f t="shared" si="49"/>
        <v>0</v>
      </c>
      <c r="D169" s="20">
        <f t="shared" si="45"/>
        <v>4.9629646176819913</v>
      </c>
      <c r="E169" s="20">
        <f t="shared" si="50"/>
        <v>76.38593820001465</v>
      </c>
      <c r="F169" s="20">
        <f t="shared" si="46"/>
        <v>81.34890281769664</v>
      </c>
      <c r="G169" s="24">
        <f t="shared" si="51"/>
        <v>501.25942638588117</v>
      </c>
      <c r="H169" s="20">
        <f t="shared" si="52"/>
        <v>3896.8265159084281</v>
      </c>
      <c r="I169" s="4">
        <v>1</v>
      </c>
      <c r="J169" s="4">
        <v>1</v>
      </c>
      <c r="K169" s="20">
        <f t="shared" si="47"/>
        <v>4.9629646176819913</v>
      </c>
      <c r="L169" s="20">
        <f t="shared" ref="K169:L184" si="58">IF(J169=1,E169*0.95,0)</f>
        <v>72.566641290013919</v>
      </c>
      <c r="M169" s="20" cm="1">
        <f t="array" ref="M169">_xlfn.IFS(I169=0,D169,I169=1,D169,I169=2,0)</f>
        <v>4.9629646176819913</v>
      </c>
      <c r="N169" s="20" cm="1">
        <f t="array" ref="N169">_xlfn.IFS(J169=0,E169,J169=1,E169,J169=2,0)</f>
        <v>76.38593820001465</v>
      </c>
      <c r="O169" s="20">
        <f t="shared" si="43"/>
        <v>401.25942638588083</v>
      </c>
      <c r="P169" s="24">
        <f t="shared" si="28"/>
        <v>100.00000000000034</v>
      </c>
      <c r="Q169" s="25">
        <f t="shared" si="29"/>
        <v>0.19949749518130361</v>
      </c>
      <c r="R169" s="22" cm="1">
        <f t="array" ref="R169">_xlfn.IFS(Q169&gt;0,0.02,AND(Q169&gt;-0.33,Q169&lt;0),(0.02+Q169*0.02/0.33),Q169&lt;-0.33,0)</f>
        <v>0.02</v>
      </c>
      <c r="S169" s="24">
        <f t="shared" si="57"/>
        <v>0</v>
      </c>
      <c r="T169" s="24">
        <f t="shared" si="57"/>
        <v>0</v>
      </c>
      <c r="U169" s="24">
        <f t="shared" si="23"/>
        <v>0</v>
      </c>
      <c r="V169" s="24">
        <f t="shared" si="48"/>
        <v>0</v>
      </c>
      <c r="W169" s="9"/>
      <c r="X169" s="9"/>
      <c r="Y169" s="9"/>
      <c r="Z169" s="9"/>
    </row>
    <row r="170" spans="1:26" ht="14.25" customHeight="1" x14ac:dyDescent="0.35">
      <c r="A170" s="8">
        <f t="shared" si="54"/>
        <v>163</v>
      </c>
      <c r="B170" s="23">
        <f t="shared" si="12"/>
        <v>45001</v>
      </c>
      <c r="C170" s="5">
        <f t="shared" si="49"/>
        <v>0</v>
      </c>
      <c r="D170" s="20">
        <f t="shared" si="45"/>
        <v>5.0125942638588121</v>
      </c>
      <c r="E170" s="20">
        <f t="shared" si="50"/>
        <v>77.936530318168565</v>
      </c>
      <c r="F170" s="20">
        <f t="shared" si="46"/>
        <v>82.94912458202738</v>
      </c>
      <c r="G170" s="24">
        <f t="shared" si="51"/>
        <v>506.27202064974</v>
      </c>
      <c r="H170" s="20">
        <f t="shared" si="52"/>
        <v>3975.878813974547</v>
      </c>
      <c r="I170" s="4">
        <v>1</v>
      </c>
      <c r="J170" s="4">
        <v>1</v>
      </c>
      <c r="K170" s="20">
        <f t="shared" si="47"/>
        <v>5.0125942638588121</v>
      </c>
      <c r="L170" s="20">
        <f t="shared" si="58"/>
        <v>74.039703802260135</v>
      </c>
      <c r="M170" s="20" cm="1">
        <f t="array" ref="M170">_xlfn.IFS(I170=0,D170,I170=1,D170,I170=2,0)</f>
        <v>5.0125942638588121</v>
      </c>
      <c r="N170" s="20" cm="1">
        <f t="array" ref="N170">_xlfn.IFS(J170=0,E170,J170=1,E170,J170=2,0)</f>
        <v>77.936530318168565</v>
      </c>
      <c r="O170" s="20">
        <f t="shared" si="43"/>
        <v>406.2720206497396</v>
      </c>
      <c r="P170" s="24">
        <f t="shared" si="28"/>
        <v>100.0000000000004</v>
      </c>
      <c r="Q170" s="25">
        <f t="shared" si="29"/>
        <v>0.19752227245673634</v>
      </c>
      <c r="R170" s="22" cm="1">
        <f t="array" ref="R170">_xlfn.IFS(Q170&gt;0,0.02,AND(Q170&gt;-0.33,Q170&lt;0),(0.02+Q170*0.02/0.33),Q170&lt;-0.33,0)</f>
        <v>0.02</v>
      </c>
      <c r="S170" s="24">
        <f t="shared" si="57"/>
        <v>0</v>
      </c>
      <c r="T170" s="24">
        <f t="shared" si="57"/>
        <v>0</v>
      </c>
      <c r="U170" s="24">
        <f t="shared" si="23"/>
        <v>0</v>
      </c>
      <c r="V170" s="24">
        <f t="shared" si="48"/>
        <v>0</v>
      </c>
      <c r="W170" s="9"/>
      <c r="X170" s="9"/>
      <c r="Y170" s="9"/>
      <c r="Z170" s="9"/>
    </row>
    <row r="171" spans="1:26" ht="14.25" customHeight="1" x14ac:dyDescent="0.35">
      <c r="A171" s="8">
        <f t="shared" si="54"/>
        <v>164</v>
      </c>
      <c r="B171" s="23">
        <f t="shared" si="12"/>
        <v>45002</v>
      </c>
      <c r="C171" s="5">
        <f t="shared" si="49"/>
        <v>0</v>
      </c>
      <c r="D171" s="20">
        <f t="shared" si="45"/>
        <v>5.0627202064974002</v>
      </c>
      <c r="E171" s="20">
        <f t="shared" si="50"/>
        <v>79.517576279490939</v>
      </c>
      <c r="F171" s="20">
        <f t="shared" si="46"/>
        <v>84.580296485988342</v>
      </c>
      <c r="G171" s="24">
        <f t="shared" si="51"/>
        <v>511.33474085623737</v>
      </c>
      <c r="H171" s="20">
        <f t="shared" si="52"/>
        <v>4056.4832316465609</v>
      </c>
      <c r="I171" s="4">
        <v>1</v>
      </c>
      <c r="J171" s="4">
        <v>1</v>
      </c>
      <c r="K171" s="20">
        <f t="shared" si="47"/>
        <v>5.0627202064974002</v>
      </c>
      <c r="L171" s="20">
        <f t="shared" si="58"/>
        <v>75.541697465516393</v>
      </c>
      <c r="M171" s="20" cm="1">
        <f t="array" ref="M171">_xlfn.IFS(I171=0,D171,I171=1,D171,I171=2,0)</f>
        <v>5.0627202064974002</v>
      </c>
      <c r="N171" s="20" cm="1">
        <f t="array" ref="N171">_xlfn.IFS(J171=0,E171,J171=1,E171,J171=2,0)</f>
        <v>79.517576279490939</v>
      </c>
      <c r="O171" s="20">
        <f t="shared" si="43"/>
        <v>411.33474085623698</v>
      </c>
      <c r="P171" s="24">
        <f t="shared" si="28"/>
        <v>100.0000000000004</v>
      </c>
      <c r="Q171" s="25">
        <f t="shared" si="29"/>
        <v>0.19556660639280829</v>
      </c>
      <c r="R171" s="22" cm="1">
        <f t="array" ref="R171">_xlfn.IFS(Q171&gt;0,0.02,AND(Q171&gt;-0.33,Q171&lt;0),(0.02+Q171*0.02/0.33),Q171&lt;-0.33,0)</f>
        <v>0.02</v>
      </c>
      <c r="S171" s="24">
        <f t="shared" si="57"/>
        <v>0</v>
      </c>
      <c r="T171" s="24">
        <f t="shared" si="57"/>
        <v>0</v>
      </c>
      <c r="U171" s="24">
        <f t="shared" si="23"/>
        <v>0</v>
      </c>
      <c r="V171" s="24">
        <f t="shared" si="48"/>
        <v>0</v>
      </c>
      <c r="W171" s="9"/>
      <c r="X171" s="9"/>
      <c r="Y171" s="9"/>
      <c r="Z171" s="9"/>
    </row>
    <row r="172" spans="1:26" ht="14.25" customHeight="1" x14ac:dyDescent="0.35">
      <c r="A172" s="8">
        <f t="shared" si="54"/>
        <v>165</v>
      </c>
      <c r="B172" s="23">
        <f t="shared" si="12"/>
        <v>45003</v>
      </c>
      <c r="C172" s="5">
        <f t="shared" si="49"/>
        <v>0</v>
      </c>
      <c r="D172" s="20">
        <f t="shared" si="45"/>
        <v>5.1133474085623742</v>
      </c>
      <c r="E172" s="20">
        <f t="shared" si="50"/>
        <v>81.129664632931224</v>
      </c>
      <c r="F172" s="20">
        <f t="shared" si="46"/>
        <v>86.2430120414936</v>
      </c>
      <c r="G172" s="24">
        <f t="shared" si="51"/>
        <v>516.44808826479971</v>
      </c>
      <c r="H172" s="20">
        <f t="shared" si="52"/>
        <v>4138.6697604564079</v>
      </c>
      <c r="I172" s="4">
        <v>1</v>
      </c>
      <c r="J172" s="4">
        <v>1</v>
      </c>
      <c r="K172" s="20">
        <f t="shared" si="47"/>
        <v>5.1133474085623742</v>
      </c>
      <c r="L172" s="20">
        <f t="shared" si="58"/>
        <v>77.073181401284657</v>
      </c>
      <c r="M172" s="20" cm="1">
        <f t="array" ref="M172">_xlfn.IFS(I172=0,D172,I172=1,D172,I172=2,0)</f>
        <v>5.1133474085623742</v>
      </c>
      <c r="N172" s="20" cm="1">
        <f t="array" ref="N172">_xlfn.IFS(J172=0,E172,J172=1,E172,J172=2,0)</f>
        <v>81.129664632931224</v>
      </c>
      <c r="O172" s="20">
        <f t="shared" si="43"/>
        <v>416.44808826479937</v>
      </c>
      <c r="P172" s="24">
        <f t="shared" si="28"/>
        <v>100.00000000000034</v>
      </c>
      <c r="Q172" s="25">
        <f t="shared" si="29"/>
        <v>0.19363030335921602</v>
      </c>
      <c r="R172" s="22" cm="1">
        <f t="array" ref="R172">_xlfn.IFS(Q172&gt;0,0.02,AND(Q172&gt;-0.33,Q172&lt;0),(0.02+Q172*0.02/0.33),Q172&lt;-0.33,0)</f>
        <v>0.02</v>
      </c>
      <c r="S172" s="24">
        <f t="shared" si="57"/>
        <v>0</v>
      </c>
      <c r="T172" s="24">
        <f t="shared" si="57"/>
        <v>0</v>
      </c>
      <c r="U172" s="24">
        <f t="shared" si="23"/>
        <v>0</v>
      </c>
      <c r="V172" s="24">
        <f t="shared" si="48"/>
        <v>0</v>
      </c>
      <c r="W172" s="9"/>
      <c r="X172" s="9"/>
      <c r="Y172" s="9"/>
      <c r="Z172" s="9"/>
    </row>
    <row r="173" spans="1:26" ht="14.25" customHeight="1" x14ac:dyDescent="0.35">
      <c r="A173" s="8">
        <f t="shared" si="54"/>
        <v>166</v>
      </c>
      <c r="B173" s="23">
        <f t="shared" si="12"/>
        <v>45004</v>
      </c>
      <c r="C173" s="5">
        <f t="shared" si="49"/>
        <v>0</v>
      </c>
      <c r="D173" s="20">
        <f t="shared" si="45"/>
        <v>5.1644808826479975</v>
      </c>
      <c r="E173" s="20">
        <f t="shared" si="50"/>
        <v>82.773395209128154</v>
      </c>
      <c r="F173" s="20">
        <f t="shared" si="46"/>
        <v>87.937876091776147</v>
      </c>
      <c r="G173" s="24">
        <f t="shared" si="51"/>
        <v>521.61256914744774</v>
      </c>
      <c r="H173" s="20">
        <f t="shared" si="52"/>
        <v>4222.4689667877274</v>
      </c>
      <c r="I173" s="4">
        <v>1</v>
      </c>
      <c r="J173" s="4">
        <v>1</v>
      </c>
      <c r="K173" s="20">
        <f t="shared" si="47"/>
        <v>5.1644808826479975</v>
      </c>
      <c r="L173" s="20">
        <f t="shared" si="58"/>
        <v>78.634725448671745</v>
      </c>
      <c r="M173" s="20" cm="1">
        <f t="array" ref="M173">_xlfn.IFS(I173=0,D173,I173=1,D173,I173=2,0)</f>
        <v>5.1644808826479975</v>
      </c>
      <c r="N173" s="20" cm="1">
        <f t="array" ref="N173">_xlfn.IFS(J173=0,E173,J173=1,E173,J173=2,0)</f>
        <v>82.773395209128154</v>
      </c>
      <c r="O173" s="20">
        <f t="shared" si="43"/>
        <v>421.6125691474474</v>
      </c>
      <c r="P173" s="24">
        <f t="shared" si="28"/>
        <v>100.00000000000034</v>
      </c>
      <c r="Q173" s="25">
        <f t="shared" si="29"/>
        <v>0.19171317164278812</v>
      </c>
      <c r="R173" s="22" cm="1">
        <f t="array" ref="R173">_xlfn.IFS(Q173&gt;0,0.02,AND(Q173&gt;-0.33,Q173&lt;0),(0.02+Q173*0.02/0.33),Q173&lt;-0.33,0)</f>
        <v>0.02</v>
      </c>
      <c r="S173" s="24">
        <f t="shared" si="57"/>
        <v>0</v>
      </c>
      <c r="T173" s="24">
        <f t="shared" si="57"/>
        <v>0</v>
      </c>
      <c r="U173" s="24">
        <f t="shared" si="23"/>
        <v>0</v>
      </c>
      <c r="V173" s="24">
        <f t="shared" si="48"/>
        <v>0</v>
      </c>
      <c r="W173" s="9"/>
      <c r="X173" s="9"/>
      <c r="Y173" s="9"/>
      <c r="Z173" s="9"/>
    </row>
    <row r="174" spans="1:26" ht="14.25" customHeight="1" x14ac:dyDescent="0.35">
      <c r="A174" s="8">
        <f t="shared" si="54"/>
        <v>167</v>
      </c>
      <c r="B174" s="23">
        <f t="shared" si="12"/>
        <v>45005</v>
      </c>
      <c r="C174" s="5">
        <f t="shared" si="49"/>
        <v>0</v>
      </c>
      <c r="D174" s="20">
        <f t="shared" si="45"/>
        <v>5.2161256914744776</v>
      </c>
      <c r="E174" s="20">
        <f t="shared" si="50"/>
        <v>84.449379335754543</v>
      </c>
      <c r="F174" s="20">
        <f t="shared" si="46"/>
        <v>89.665505027229017</v>
      </c>
      <c r="G174" s="24">
        <f t="shared" si="51"/>
        <v>526.82869483892227</v>
      </c>
      <c r="H174" s="20">
        <f t="shared" si="52"/>
        <v>4307.9120028481684</v>
      </c>
      <c r="I174" s="4">
        <v>1</v>
      </c>
      <c r="J174" s="4">
        <v>1</v>
      </c>
      <c r="K174" s="20">
        <f t="shared" si="47"/>
        <v>5.2161256914744776</v>
      </c>
      <c r="L174" s="20">
        <f t="shared" si="58"/>
        <v>80.226910368966813</v>
      </c>
      <c r="M174" s="20" cm="1">
        <f t="array" ref="M174">_xlfn.IFS(I174=0,D174,I174=1,D174,I174=2,0)</f>
        <v>5.2161256914744776</v>
      </c>
      <c r="N174" s="20" cm="1">
        <f t="array" ref="N174">_xlfn.IFS(J174=0,E174,J174=1,E174,J174=2,0)</f>
        <v>84.449379335754543</v>
      </c>
      <c r="O174" s="20">
        <f t="shared" si="43"/>
        <v>426.82869483892188</v>
      </c>
      <c r="P174" s="24">
        <f t="shared" si="28"/>
        <v>100.0000000000004</v>
      </c>
      <c r="Q174" s="25">
        <f t="shared" si="29"/>
        <v>0.18981502142850318</v>
      </c>
      <c r="R174" s="22" cm="1">
        <f t="array" ref="R174">_xlfn.IFS(Q174&gt;0,0.02,AND(Q174&gt;-0.33,Q174&lt;0),(0.02+Q174*0.02/0.33),Q174&lt;-0.33,0)</f>
        <v>0.02</v>
      </c>
      <c r="S174" s="24">
        <f t="shared" si="57"/>
        <v>0</v>
      </c>
      <c r="T174" s="24">
        <f t="shared" si="57"/>
        <v>0</v>
      </c>
      <c r="U174" s="24">
        <f t="shared" si="23"/>
        <v>0</v>
      </c>
      <c r="V174" s="24">
        <f t="shared" si="48"/>
        <v>0</v>
      </c>
      <c r="W174" s="9"/>
      <c r="X174" s="9"/>
      <c r="Y174" s="9"/>
      <c r="Z174" s="9"/>
    </row>
    <row r="175" spans="1:26" ht="14.25" customHeight="1" x14ac:dyDescent="0.35">
      <c r="A175" s="8">
        <f t="shared" si="54"/>
        <v>168</v>
      </c>
      <c r="B175" s="23">
        <f t="shared" si="12"/>
        <v>45006</v>
      </c>
      <c r="C175" s="5">
        <f t="shared" si="49"/>
        <v>0</v>
      </c>
      <c r="D175" s="20">
        <f t="shared" si="45"/>
        <v>5.268286948389223</v>
      </c>
      <c r="E175" s="20">
        <f t="shared" si="50"/>
        <v>86.158240056963365</v>
      </c>
      <c r="F175" s="20">
        <f t="shared" si="46"/>
        <v>91.426527005352582</v>
      </c>
      <c r="G175" s="24">
        <f t="shared" si="51"/>
        <v>532.09698178731151</v>
      </c>
      <c r="H175" s="20">
        <f t="shared" si="52"/>
        <v>4395.0306178506726</v>
      </c>
      <c r="I175" s="4">
        <v>1</v>
      </c>
      <c r="J175" s="4">
        <v>1</v>
      </c>
      <c r="K175" s="20">
        <f t="shared" si="47"/>
        <v>5.268286948389223</v>
      </c>
      <c r="L175" s="20">
        <f t="shared" si="58"/>
        <v>81.850328054115195</v>
      </c>
      <c r="M175" s="20" cm="1">
        <f t="array" ref="M175">_xlfn.IFS(I175=0,D175,I175=1,D175,I175=2,0)</f>
        <v>5.268286948389223</v>
      </c>
      <c r="N175" s="20" cm="1">
        <f t="array" ref="N175">_xlfn.IFS(J175=0,E175,J175=1,E175,J175=2,0)</f>
        <v>86.158240056963365</v>
      </c>
      <c r="O175" s="20">
        <f t="shared" si="43"/>
        <v>432.09698178731117</v>
      </c>
      <c r="P175" s="24">
        <f t="shared" si="28"/>
        <v>100.00000000000034</v>
      </c>
      <c r="Q175" s="25">
        <f t="shared" si="29"/>
        <v>0.18793566478069612</v>
      </c>
      <c r="R175" s="22" cm="1">
        <f t="array" ref="R175">_xlfn.IFS(Q175&gt;0,0.02,AND(Q175&gt;-0.33,Q175&lt;0),(0.02+Q175*0.02/0.33),Q175&lt;-0.33,0)</f>
        <v>0.02</v>
      </c>
      <c r="S175" s="24">
        <f t="shared" si="57"/>
        <v>0</v>
      </c>
      <c r="T175" s="24">
        <f t="shared" si="57"/>
        <v>0</v>
      </c>
      <c r="U175" s="24">
        <f t="shared" si="23"/>
        <v>0</v>
      </c>
      <c r="V175" s="24">
        <f t="shared" si="48"/>
        <v>0</v>
      </c>
      <c r="W175" s="9"/>
      <c r="X175" s="9"/>
      <c r="Y175" s="9"/>
      <c r="Z175" s="9"/>
    </row>
    <row r="176" spans="1:26" ht="14.25" customHeight="1" x14ac:dyDescent="0.35">
      <c r="A176" s="8">
        <f t="shared" si="54"/>
        <v>169</v>
      </c>
      <c r="B176" s="23">
        <f t="shared" si="12"/>
        <v>45007</v>
      </c>
      <c r="C176" s="5">
        <f t="shared" si="49"/>
        <v>0</v>
      </c>
      <c r="D176" s="20">
        <f t="shared" si="45"/>
        <v>5.3209698178731148</v>
      </c>
      <c r="E176" s="20">
        <f t="shared" si="50"/>
        <v>87.900612357013458</v>
      </c>
      <c r="F176" s="20">
        <f t="shared" si="46"/>
        <v>93.221582174886578</v>
      </c>
      <c r="G176" s="24">
        <f t="shared" si="51"/>
        <v>537.41795160518461</v>
      </c>
      <c r="H176" s="20">
        <f t="shared" si="52"/>
        <v>4483.8571694077091</v>
      </c>
      <c r="I176" s="4">
        <v>1</v>
      </c>
      <c r="J176" s="4">
        <v>1</v>
      </c>
      <c r="K176" s="20">
        <f t="shared" si="47"/>
        <v>5.3209698178731148</v>
      </c>
      <c r="L176" s="20">
        <f t="shared" si="58"/>
        <v>83.505581739162778</v>
      </c>
      <c r="M176" s="20" cm="1">
        <f t="array" ref="M176">_xlfn.IFS(I176=0,D176,I176=1,D176,I176=2,0)</f>
        <v>5.3209698178731148</v>
      </c>
      <c r="N176" s="20" cm="1">
        <f t="array" ref="N176">_xlfn.IFS(J176=0,E176,J176=1,E176,J176=2,0)</f>
        <v>87.900612357013458</v>
      </c>
      <c r="O176" s="20">
        <f t="shared" si="43"/>
        <v>437.41795160518421</v>
      </c>
      <c r="P176" s="24">
        <f t="shared" si="28"/>
        <v>100.0000000000004</v>
      </c>
      <c r="Q176" s="25">
        <f t="shared" si="29"/>
        <v>0.18607491562445172</v>
      </c>
      <c r="R176" s="22" cm="1">
        <f t="array" ref="R176">_xlfn.IFS(Q176&gt;0,0.02,AND(Q176&gt;-0.33,Q176&lt;0),(0.02+Q176*0.02/0.33),Q176&lt;-0.33,0)</f>
        <v>0.02</v>
      </c>
      <c r="S176" s="24">
        <f t="shared" si="57"/>
        <v>0</v>
      </c>
      <c r="T176" s="24">
        <f t="shared" si="57"/>
        <v>0</v>
      </c>
      <c r="U176" s="24">
        <f t="shared" si="23"/>
        <v>0</v>
      </c>
      <c r="V176" s="24">
        <f t="shared" si="48"/>
        <v>0</v>
      </c>
      <c r="W176" s="9"/>
      <c r="X176" s="9"/>
      <c r="Y176" s="9"/>
      <c r="Z176" s="9"/>
    </row>
    <row r="177" spans="1:26" ht="14.25" customHeight="1" x14ac:dyDescent="0.35">
      <c r="A177" s="8">
        <f t="shared" si="54"/>
        <v>170</v>
      </c>
      <c r="B177" s="23">
        <f t="shared" si="12"/>
        <v>45008</v>
      </c>
      <c r="C177" s="5">
        <f t="shared" si="49"/>
        <v>0</v>
      </c>
      <c r="D177" s="20">
        <f t="shared" si="45"/>
        <v>5.3741795160518464</v>
      </c>
      <c r="E177" s="20">
        <f t="shared" si="50"/>
        <v>89.677143388154178</v>
      </c>
      <c r="F177" s="20">
        <f t="shared" si="46"/>
        <v>95.051322904206017</v>
      </c>
      <c r="G177" s="24">
        <f t="shared" si="51"/>
        <v>542.79213112123648</v>
      </c>
      <c r="H177" s="20">
        <f t="shared" si="52"/>
        <v>4574.4246351425081</v>
      </c>
      <c r="I177" s="4">
        <v>1</v>
      </c>
      <c r="J177" s="4">
        <v>1</v>
      </c>
      <c r="K177" s="20">
        <f t="shared" si="47"/>
        <v>5.3741795160518464</v>
      </c>
      <c r="L177" s="20">
        <f t="shared" si="58"/>
        <v>85.193286218746465</v>
      </c>
      <c r="M177" s="20" cm="1">
        <f t="array" ref="M177">_xlfn.IFS(I177=0,D177,I177=1,D177,I177=2,0)</f>
        <v>5.3741795160518464</v>
      </c>
      <c r="N177" s="20" cm="1">
        <f t="array" ref="N177">_xlfn.IFS(J177=0,E177,J177=1,E177,J177=2,0)</f>
        <v>89.677143388154178</v>
      </c>
      <c r="O177" s="20">
        <f t="shared" si="43"/>
        <v>442.79213112123614</v>
      </c>
      <c r="P177" s="24">
        <f t="shared" si="28"/>
        <v>100.00000000000034</v>
      </c>
      <c r="Q177" s="25">
        <f t="shared" si="29"/>
        <v>0.18423258972717979</v>
      </c>
      <c r="R177" s="22" cm="1">
        <f t="array" ref="R177">_xlfn.IFS(Q177&gt;0,0.02,AND(Q177&gt;-0.33,Q177&lt;0),(0.02+Q177*0.02/0.33),Q177&lt;-0.33,0)</f>
        <v>0.02</v>
      </c>
      <c r="S177" s="24">
        <f t="shared" si="57"/>
        <v>0</v>
      </c>
      <c r="T177" s="24">
        <f t="shared" si="57"/>
        <v>0</v>
      </c>
      <c r="U177" s="24">
        <f t="shared" si="23"/>
        <v>0</v>
      </c>
      <c r="V177" s="24">
        <f t="shared" si="48"/>
        <v>0</v>
      </c>
      <c r="W177" s="9"/>
      <c r="X177" s="9"/>
      <c r="Y177" s="9"/>
      <c r="Z177" s="9"/>
    </row>
    <row r="178" spans="1:26" ht="14.25" customHeight="1" x14ac:dyDescent="0.35">
      <c r="A178" s="8">
        <f t="shared" si="54"/>
        <v>171</v>
      </c>
      <c r="B178" s="23">
        <f t="shared" si="12"/>
        <v>45009</v>
      </c>
      <c r="C178" s="5">
        <f t="shared" si="49"/>
        <v>0</v>
      </c>
      <c r="D178" s="20">
        <f t="shared" si="45"/>
        <v>5.4279213112123648</v>
      </c>
      <c r="E178" s="20">
        <f t="shared" si="50"/>
        <v>91.488492702850166</v>
      </c>
      <c r="F178" s="20">
        <f t="shared" si="46"/>
        <v>96.916414014062525</v>
      </c>
      <c r="G178" s="24">
        <f t="shared" si="51"/>
        <v>548.22005243244882</v>
      </c>
      <c r="H178" s="20">
        <f t="shared" si="52"/>
        <v>4666.7666245214277</v>
      </c>
      <c r="I178" s="4">
        <v>1</v>
      </c>
      <c r="J178" s="4">
        <v>1</v>
      </c>
      <c r="K178" s="20">
        <f t="shared" si="47"/>
        <v>5.4279213112123648</v>
      </c>
      <c r="L178" s="20">
        <f t="shared" si="58"/>
        <v>86.91406806770766</v>
      </c>
      <c r="M178" s="20" cm="1">
        <f t="array" ref="M178">_xlfn.IFS(I178=0,D178,I178=1,D178,I178=2,0)</f>
        <v>5.4279213112123648</v>
      </c>
      <c r="N178" s="20" cm="1">
        <f t="array" ref="N178">_xlfn.IFS(J178=0,E178,J178=1,E178,J178=2,0)</f>
        <v>91.488492702850166</v>
      </c>
      <c r="O178" s="20">
        <f t="shared" si="43"/>
        <v>448.22005243244848</v>
      </c>
      <c r="P178" s="24">
        <f t="shared" si="28"/>
        <v>100.00000000000034</v>
      </c>
      <c r="Q178" s="25">
        <f t="shared" si="29"/>
        <v>0.18240850468037603</v>
      </c>
      <c r="R178" s="22" cm="1">
        <f t="array" ref="R178">_xlfn.IFS(Q178&gt;0,0.02,AND(Q178&gt;-0.33,Q178&lt;0),(0.02+Q178*0.02/0.33),Q178&lt;-0.33,0)</f>
        <v>0.02</v>
      </c>
      <c r="S178" s="24">
        <f t="shared" si="57"/>
        <v>0</v>
      </c>
      <c r="T178" s="24">
        <f t="shared" si="57"/>
        <v>0</v>
      </c>
      <c r="U178" s="24">
        <f t="shared" si="23"/>
        <v>0</v>
      </c>
      <c r="V178" s="24">
        <f t="shared" si="48"/>
        <v>0</v>
      </c>
      <c r="W178" s="9"/>
      <c r="X178" s="9"/>
      <c r="Y178" s="9"/>
      <c r="Z178" s="9"/>
    </row>
    <row r="179" spans="1:26" ht="14.25" customHeight="1" x14ac:dyDescent="0.35">
      <c r="A179" s="8">
        <f t="shared" si="54"/>
        <v>172</v>
      </c>
      <c r="B179" s="23">
        <f t="shared" si="12"/>
        <v>45010</v>
      </c>
      <c r="C179" s="5">
        <f t="shared" si="49"/>
        <v>0</v>
      </c>
      <c r="D179" s="20">
        <f t="shared" si="45"/>
        <v>5.4822005243244885</v>
      </c>
      <c r="E179" s="20">
        <f t="shared" si="50"/>
        <v>93.335332490428556</v>
      </c>
      <c r="F179" s="20">
        <f t="shared" si="46"/>
        <v>98.817533014753039</v>
      </c>
      <c r="G179" s="24">
        <f t="shared" si="51"/>
        <v>553.70225295677335</v>
      </c>
      <c r="H179" s="20">
        <f t="shared" si="52"/>
        <v>4760.9173909116589</v>
      </c>
      <c r="I179" s="4">
        <v>1</v>
      </c>
      <c r="J179" s="4">
        <v>1</v>
      </c>
      <c r="K179" s="20">
        <f t="shared" si="47"/>
        <v>5.4822005243244885</v>
      </c>
      <c r="L179" s="20">
        <f t="shared" si="58"/>
        <v>88.668565865907127</v>
      </c>
      <c r="M179" s="20" cm="1">
        <f t="array" ref="M179">_xlfn.IFS(I179=0,D179,I179=1,D179,I179=2,0)</f>
        <v>5.4822005243244885</v>
      </c>
      <c r="N179" s="20" cm="1">
        <f t="array" ref="N179">_xlfn.IFS(J179=0,E179,J179=1,E179,J179=2,0)</f>
        <v>93.335332490428556</v>
      </c>
      <c r="O179" s="20">
        <f t="shared" si="43"/>
        <v>453.70225295677301</v>
      </c>
      <c r="P179" s="24">
        <f t="shared" si="28"/>
        <v>100.00000000000034</v>
      </c>
      <c r="Q179" s="25">
        <f t="shared" si="29"/>
        <v>0.18060247988156042</v>
      </c>
      <c r="R179" s="22" cm="1">
        <f t="array" ref="R179">_xlfn.IFS(Q179&gt;0,0.02,AND(Q179&gt;-0.33,Q179&lt;0),(0.02+Q179*0.02/0.33),Q179&lt;-0.33,0)</f>
        <v>0.02</v>
      </c>
      <c r="S179" s="24">
        <f t="shared" si="57"/>
        <v>0</v>
      </c>
      <c r="T179" s="24">
        <f t="shared" si="57"/>
        <v>0</v>
      </c>
      <c r="U179" s="24">
        <f t="shared" si="23"/>
        <v>0</v>
      </c>
      <c r="V179" s="24">
        <f t="shared" si="48"/>
        <v>0</v>
      </c>
      <c r="W179" s="9"/>
      <c r="X179" s="9"/>
      <c r="Y179" s="9"/>
      <c r="Z179" s="9"/>
    </row>
    <row r="180" spans="1:26" ht="14.25" customHeight="1" x14ac:dyDescent="0.35">
      <c r="A180" s="8">
        <f t="shared" si="54"/>
        <v>173</v>
      </c>
      <c r="B180" s="23">
        <f t="shared" si="12"/>
        <v>45011</v>
      </c>
      <c r="C180" s="5">
        <f t="shared" si="49"/>
        <v>0</v>
      </c>
      <c r="D180" s="20">
        <f t="shared" si="45"/>
        <v>5.537022529567734</v>
      </c>
      <c r="E180" s="20">
        <f t="shared" si="50"/>
        <v>95.218347818233184</v>
      </c>
      <c r="F180" s="20">
        <f t="shared" si="46"/>
        <v>100.75537034780092</v>
      </c>
      <c r="G180" s="24">
        <f t="shared" si="51"/>
        <v>559.23927548634106</v>
      </c>
      <c r="H180" s="20">
        <f t="shared" si="52"/>
        <v>4856.9118438685482</v>
      </c>
      <c r="I180" s="4">
        <v>1</v>
      </c>
      <c r="J180" s="4">
        <v>1</v>
      </c>
      <c r="K180" s="20">
        <f t="shared" si="47"/>
        <v>5.537022529567734</v>
      </c>
      <c r="L180" s="20">
        <f t="shared" si="58"/>
        <v>90.457430427321526</v>
      </c>
      <c r="M180" s="20" cm="1">
        <f t="array" ref="M180">_xlfn.IFS(I180=0,D180,I180=1,D180,I180=2,0)</f>
        <v>5.537022529567734</v>
      </c>
      <c r="N180" s="20" cm="1">
        <f t="array" ref="N180">_xlfn.IFS(J180=0,E180,J180=1,E180,J180=2,0)</f>
        <v>95.218347818233184</v>
      </c>
      <c r="O180" s="20">
        <f t="shared" si="43"/>
        <v>459.23927548634072</v>
      </c>
      <c r="P180" s="24">
        <f t="shared" si="28"/>
        <v>100.00000000000034</v>
      </c>
      <c r="Q180" s="25">
        <f t="shared" si="29"/>
        <v>0.17881433651639647</v>
      </c>
      <c r="R180" s="22" cm="1">
        <f t="array" ref="R180">_xlfn.IFS(Q180&gt;0,0.02,AND(Q180&gt;-0.33,Q180&lt;0),(0.02+Q180*0.02/0.33),Q180&lt;-0.33,0)</f>
        <v>0.02</v>
      </c>
      <c r="S180" s="24">
        <f t="shared" si="57"/>
        <v>0</v>
      </c>
      <c r="T180" s="24">
        <f t="shared" si="57"/>
        <v>0</v>
      </c>
      <c r="U180" s="24">
        <f t="shared" si="23"/>
        <v>0</v>
      </c>
      <c r="V180" s="24">
        <f t="shared" si="48"/>
        <v>0</v>
      </c>
      <c r="W180" s="9"/>
      <c r="X180" s="9"/>
      <c r="Y180" s="9"/>
      <c r="Z180" s="9"/>
    </row>
    <row r="181" spans="1:26" ht="14.25" customHeight="1" x14ac:dyDescent="0.35">
      <c r="A181" s="8">
        <f t="shared" si="54"/>
        <v>174</v>
      </c>
      <c r="B181" s="23">
        <f t="shared" si="12"/>
        <v>45012</v>
      </c>
      <c r="C181" s="5">
        <f t="shared" si="49"/>
        <v>0</v>
      </c>
      <c r="D181" s="20">
        <f t="shared" si="45"/>
        <v>5.5923927548634103</v>
      </c>
      <c r="E181" s="20">
        <f t="shared" si="50"/>
        <v>97.138236877370971</v>
      </c>
      <c r="F181" s="20">
        <f t="shared" si="46"/>
        <v>102.73062963223438</v>
      </c>
      <c r="G181" s="24">
        <f t="shared" si="51"/>
        <v>564.83166824120451</v>
      </c>
      <c r="H181" s="20">
        <f t="shared" si="52"/>
        <v>4954.7855616569141</v>
      </c>
      <c r="I181" s="4">
        <v>1</v>
      </c>
      <c r="J181" s="4">
        <v>1</v>
      </c>
      <c r="K181" s="20">
        <f t="shared" si="47"/>
        <v>5.5923927548634103</v>
      </c>
      <c r="L181" s="20">
        <f t="shared" si="58"/>
        <v>92.281325033502412</v>
      </c>
      <c r="M181" s="20" cm="1">
        <f t="array" ref="M181">_xlfn.IFS(I181=0,D181,I181=1,D181,I181=2,0)</f>
        <v>5.5923927548634103</v>
      </c>
      <c r="N181" s="20" cm="1">
        <f t="array" ref="N181">_xlfn.IFS(J181=0,E181,J181=1,E181,J181=2,0)</f>
        <v>97.138236877370971</v>
      </c>
      <c r="O181" s="20">
        <f t="shared" si="43"/>
        <v>464.83166824120411</v>
      </c>
      <c r="P181" s="24">
        <f t="shared" si="28"/>
        <v>100.0000000000004</v>
      </c>
      <c r="Q181" s="25">
        <f t="shared" si="29"/>
        <v>0.17704389754098668</v>
      </c>
      <c r="R181" s="22" cm="1">
        <f t="array" ref="R181">_xlfn.IFS(Q181&gt;0,0.02,AND(Q181&gt;-0.33,Q181&lt;0),(0.02+Q181*0.02/0.33),Q181&lt;-0.33,0)</f>
        <v>0.02</v>
      </c>
      <c r="S181" s="24">
        <f t="shared" si="57"/>
        <v>0</v>
      </c>
      <c r="T181" s="24">
        <f t="shared" si="57"/>
        <v>0</v>
      </c>
      <c r="U181" s="24">
        <f t="shared" si="23"/>
        <v>0</v>
      </c>
      <c r="V181" s="24">
        <f t="shared" si="48"/>
        <v>0</v>
      </c>
      <c r="W181" s="9"/>
      <c r="X181" s="9"/>
      <c r="Y181" s="9"/>
      <c r="Z181" s="9"/>
    </row>
    <row r="182" spans="1:26" ht="14.25" customHeight="1" x14ac:dyDescent="0.35">
      <c r="A182" s="8">
        <f t="shared" si="54"/>
        <v>175</v>
      </c>
      <c r="B182" s="23">
        <f t="shared" si="12"/>
        <v>45013</v>
      </c>
      <c r="C182" s="5">
        <f t="shared" si="49"/>
        <v>0</v>
      </c>
      <c r="D182" s="20">
        <f t="shared" si="45"/>
        <v>5.6483166824120454</v>
      </c>
      <c r="E182" s="20">
        <f t="shared" si="50"/>
        <v>99.095711233138289</v>
      </c>
      <c r="F182" s="20">
        <f t="shared" si="46"/>
        <v>104.74402791555033</v>
      </c>
      <c r="G182" s="24">
        <f t="shared" si="51"/>
        <v>570.4799849236166</v>
      </c>
      <c r="H182" s="20">
        <f t="shared" si="52"/>
        <v>5054.5748040108074</v>
      </c>
      <c r="I182" s="4">
        <v>1</v>
      </c>
      <c r="J182" s="4">
        <v>1</v>
      </c>
      <c r="K182" s="20">
        <f t="shared" si="47"/>
        <v>5.6483166824120454</v>
      </c>
      <c r="L182" s="20">
        <f t="shared" si="58"/>
        <v>94.140925671481369</v>
      </c>
      <c r="M182" s="20" cm="1">
        <f t="array" ref="M182">_xlfn.IFS(I182=0,D182,I182=1,D182,I182=2,0)</f>
        <v>5.6483166824120454</v>
      </c>
      <c r="N182" s="20" cm="1">
        <f t="array" ref="N182">_xlfn.IFS(J182=0,E182,J182=1,E182,J182=2,0)</f>
        <v>99.095711233138289</v>
      </c>
      <c r="O182" s="20">
        <f t="shared" si="43"/>
        <v>470.4799849236162</v>
      </c>
      <c r="P182" s="24">
        <f t="shared" si="28"/>
        <v>100.0000000000004</v>
      </c>
      <c r="Q182" s="25">
        <f t="shared" si="29"/>
        <v>0.17529098766434326</v>
      </c>
      <c r="R182" s="22" cm="1">
        <f t="array" ref="R182">_xlfn.IFS(Q182&gt;0,0.02,AND(Q182&gt;-0.33,Q182&lt;0),(0.02+Q182*0.02/0.33),Q182&lt;-0.33,0)</f>
        <v>0.02</v>
      </c>
      <c r="S182" s="24">
        <f t="shared" si="57"/>
        <v>0</v>
      </c>
      <c r="T182" s="24">
        <f t="shared" si="57"/>
        <v>0</v>
      </c>
      <c r="U182" s="24">
        <f t="shared" si="23"/>
        <v>0</v>
      </c>
      <c r="V182" s="24">
        <f t="shared" si="48"/>
        <v>0</v>
      </c>
      <c r="W182" s="9"/>
      <c r="X182" s="9"/>
      <c r="Y182" s="9"/>
      <c r="Z182" s="9"/>
    </row>
    <row r="183" spans="1:26" ht="14.25" customHeight="1" x14ac:dyDescent="0.35">
      <c r="A183" s="8">
        <f t="shared" si="54"/>
        <v>176</v>
      </c>
      <c r="B183" s="23">
        <f t="shared" si="12"/>
        <v>45014</v>
      </c>
      <c r="C183" s="5">
        <f t="shared" si="49"/>
        <v>0</v>
      </c>
      <c r="D183" s="20">
        <f t="shared" si="45"/>
        <v>5.7047998492361662</v>
      </c>
      <c r="E183" s="20">
        <f t="shared" si="50"/>
        <v>101.09149608021615</v>
      </c>
      <c r="F183" s="20">
        <f t="shared" si="46"/>
        <v>106.79629592945231</v>
      </c>
      <c r="G183" s="24">
        <f t="shared" si="51"/>
        <v>576.18478477285271</v>
      </c>
      <c r="H183" s="20">
        <f t="shared" si="52"/>
        <v>5156.3165251362489</v>
      </c>
      <c r="I183" s="4">
        <v>1</v>
      </c>
      <c r="J183" s="4">
        <v>1</v>
      </c>
      <c r="K183" s="20">
        <f t="shared" si="47"/>
        <v>5.7047998492361662</v>
      </c>
      <c r="L183" s="20">
        <f t="shared" si="58"/>
        <v>96.036921276205334</v>
      </c>
      <c r="M183" s="20" cm="1">
        <f t="array" ref="M183">_xlfn.IFS(I183=0,D183,I183=1,D183,I183=2,0)</f>
        <v>5.7047998492361662</v>
      </c>
      <c r="N183" s="20" cm="1">
        <f t="array" ref="N183">_xlfn.IFS(J183=0,E183,J183=1,E183,J183=2,0)</f>
        <v>101.09149608021615</v>
      </c>
      <c r="O183" s="20">
        <f t="shared" si="43"/>
        <v>476.18478477285242</v>
      </c>
      <c r="P183" s="24">
        <f t="shared" si="28"/>
        <v>100.00000000000028</v>
      </c>
      <c r="Q183" s="25">
        <f t="shared" si="29"/>
        <v>0.17355543333103274</v>
      </c>
      <c r="R183" s="22" cm="1">
        <f t="array" ref="R183">_xlfn.IFS(Q183&gt;0,0.02,AND(Q183&gt;-0.33,Q183&lt;0),(0.02+Q183*0.02/0.33),Q183&lt;-0.33,0)</f>
        <v>0.02</v>
      </c>
      <c r="S183" s="24">
        <f t="shared" ref="S183:T198" si="59">0.9*0.82*IF(I183=0,M183,0)</f>
        <v>0</v>
      </c>
      <c r="T183" s="24">
        <f t="shared" si="59"/>
        <v>0</v>
      </c>
      <c r="U183" s="24">
        <f t="shared" si="23"/>
        <v>0</v>
      </c>
      <c r="V183" s="24">
        <f t="shared" si="48"/>
        <v>0</v>
      </c>
      <c r="W183" s="9"/>
      <c r="X183" s="9"/>
      <c r="Y183" s="9"/>
      <c r="Z183" s="9"/>
    </row>
    <row r="184" spans="1:26" ht="14.25" customHeight="1" x14ac:dyDescent="0.35">
      <c r="A184" s="8">
        <f t="shared" si="54"/>
        <v>177</v>
      </c>
      <c r="B184" s="23">
        <f t="shared" si="12"/>
        <v>45015</v>
      </c>
      <c r="C184" s="5">
        <f t="shared" si="49"/>
        <v>0</v>
      </c>
      <c r="D184" s="20">
        <f t="shared" si="45"/>
        <v>5.7618478477285269</v>
      </c>
      <c r="E184" s="20">
        <f t="shared" si="50"/>
        <v>103.12633050272498</v>
      </c>
      <c r="F184" s="20">
        <f t="shared" si="46"/>
        <v>108.88817835045352</v>
      </c>
      <c r="G184" s="24">
        <f t="shared" si="51"/>
        <v>581.94663262058123</v>
      </c>
      <c r="H184" s="20">
        <f t="shared" si="52"/>
        <v>5260.0483869615664</v>
      </c>
      <c r="I184" s="4">
        <v>1</v>
      </c>
      <c r="J184" s="4">
        <v>1</v>
      </c>
      <c r="K184" s="20">
        <f t="shared" si="47"/>
        <v>5.7618478477285269</v>
      </c>
      <c r="L184" s="20">
        <f t="shared" si="58"/>
        <v>97.970013977588735</v>
      </c>
      <c r="M184" s="20" cm="1">
        <f t="array" ref="M184">_xlfn.IFS(I184=0,D184,I184=1,D184,I184=2,0)</f>
        <v>5.7618478477285269</v>
      </c>
      <c r="N184" s="20" cm="1">
        <f t="array" ref="N184">_xlfn.IFS(J184=0,E184,J184=1,E184,J184=2,0)</f>
        <v>103.12633050272498</v>
      </c>
      <c r="O184" s="20">
        <f t="shared" si="43"/>
        <v>481.946632620581</v>
      </c>
      <c r="P184" s="24">
        <f t="shared" si="28"/>
        <v>100.00000000000023</v>
      </c>
      <c r="Q184" s="25">
        <f t="shared" si="29"/>
        <v>0.17183706270399271</v>
      </c>
      <c r="R184" s="22" cm="1">
        <f t="array" ref="R184">_xlfn.IFS(Q184&gt;0,0.02,AND(Q184&gt;-0.33,Q184&lt;0),(0.02+Q184*0.02/0.33),Q184&lt;-0.33,0)</f>
        <v>0.02</v>
      </c>
      <c r="S184" s="24">
        <f t="shared" si="59"/>
        <v>0</v>
      </c>
      <c r="T184" s="24">
        <f t="shared" si="59"/>
        <v>0</v>
      </c>
      <c r="U184" s="24">
        <f t="shared" si="23"/>
        <v>0</v>
      </c>
      <c r="V184" s="24">
        <f t="shared" si="48"/>
        <v>0</v>
      </c>
      <c r="W184" s="9"/>
      <c r="X184" s="9"/>
      <c r="Y184" s="9"/>
      <c r="Z184" s="9"/>
    </row>
    <row r="185" spans="1:26" ht="14.25" customHeight="1" x14ac:dyDescent="0.35">
      <c r="A185" s="8">
        <f t="shared" si="54"/>
        <v>178</v>
      </c>
      <c r="B185" s="23">
        <f t="shared" si="12"/>
        <v>45016</v>
      </c>
      <c r="C185" s="5">
        <f t="shared" si="49"/>
        <v>0</v>
      </c>
      <c r="D185" s="20">
        <f t="shared" si="45"/>
        <v>5.8194663262058119</v>
      </c>
      <c r="E185" s="20">
        <f t="shared" si="50"/>
        <v>105.20096773923133</v>
      </c>
      <c r="F185" s="20">
        <f t="shared" si="46"/>
        <v>111.02043406543714</v>
      </c>
      <c r="G185" s="24">
        <f t="shared" si="51"/>
        <v>587.766098946787</v>
      </c>
      <c r="H185" s="20">
        <f t="shared" si="52"/>
        <v>5365.8087726400418</v>
      </c>
      <c r="I185" s="4">
        <v>1</v>
      </c>
      <c r="J185" s="4">
        <v>1</v>
      </c>
      <c r="K185" s="20">
        <f t="shared" si="47"/>
        <v>5.8194663262058119</v>
      </c>
      <c r="L185" s="20">
        <f t="shared" ref="K185:L200" si="60">IF(J185=1,E185*0.95,0)</f>
        <v>99.940919352269759</v>
      </c>
      <c r="M185" s="20" cm="1">
        <f t="array" ref="M185">_xlfn.IFS(I185=0,D185,I185=1,D185,I185=2,0)</f>
        <v>5.8194663262058119</v>
      </c>
      <c r="N185" s="20" cm="1">
        <f t="array" ref="N185">_xlfn.IFS(J185=0,E185,J185=1,E185,J185=2,0)</f>
        <v>105.20096773923133</v>
      </c>
      <c r="O185" s="20">
        <f t="shared" si="43"/>
        <v>487.76609894678683</v>
      </c>
      <c r="P185" s="24">
        <f t="shared" si="28"/>
        <v>100.00000000000017</v>
      </c>
      <c r="Q185" s="25">
        <f t="shared" si="29"/>
        <v>0.17013570564751745</v>
      </c>
      <c r="R185" s="22" cm="1">
        <f t="array" ref="R185">_xlfn.IFS(Q185&gt;0,0.02,AND(Q185&gt;-0.33,Q185&lt;0),(0.02+Q185*0.02/0.33),Q185&lt;-0.33,0)</f>
        <v>0.02</v>
      </c>
      <c r="S185" s="24">
        <f t="shared" si="59"/>
        <v>0</v>
      </c>
      <c r="T185" s="24">
        <f t="shared" si="59"/>
        <v>0</v>
      </c>
      <c r="U185" s="24">
        <f t="shared" si="23"/>
        <v>0</v>
      </c>
      <c r="V185" s="24">
        <f t="shared" si="48"/>
        <v>0</v>
      </c>
      <c r="W185" s="9"/>
      <c r="X185" s="9"/>
      <c r="Y185" s="9"/>
      <c r="Z185" s="9"/>
    </row>
    <row r="186" spans="1:26" ht="14.25" customHeight="1" x14ac:dyDescent="0.35">
      <c r="A186" s="8">
        <f t="shared" si="54"/>
        <v>179</v>
      </c>
      <c r="B186" s="23">
        <f t="shared" si="12"/>
        <v>45017</v>
      </c>
      <c r="C186" s="5">
        <f t="shared" si="49"/>
        <v>0</v>
      </c>
      <c r="D186" s="20">
        <f t="shared" si="45"/>
        <v>5.87766098946787</v>
      </c>
      <c r="E186" s="20">
        <f t="shared" si="50"/>
        <v>107.31617545280083</v>
      </c>
      <c r="F186" s="20">
        <f t="shared" si="46"/>
        <v>113.1938364422687</v>
      </c>
      <c r="G186" s="24">
        <f t="shared" si="51"/>
        <v>593.64375993625481</v>
      </c>
      <c r="H186" s="20">
        <f t="shared" si="52"/>
        <v>5473.6368003096704</v>
      </c>
      <c r="I186" s="4">
        <v>1</v>
      </c>
      <c r="J186" s="4">
        <v>1</v>
      </c>
      <c r="K186" s="20">
        <f t="shared" si="47"/>
        <v>5.87766098946787</v>
      </c>
      <c r="L186" s="20">
        <f t="shared" si="60"/>
        <v>101.95036668016078</v>
      </c>
      <c r="M186" s="20" cm="1">
        <f t="array" ref="M186">_xlfn.IFS(I186=0,D186,I186=1,D186,I186=2,0)</f>
        <v>5.87766098946787</v>
      </c>
      <c r="N186" s="20" cm="1">
        <f t="array" ref="N186">_xlfn.IFS(J186=0,E186,J186=1,E186,J186=2,0)</f>
        <v>107.31617545280083</v>
      </c>
      <c r="O186" s="20">
        <f t="shared" si="43"/>
        <v>493.6437599362547</v>
      </c>
      <c r="P186" s="24">
        <f t="shared" si="28"/>
        <v>100.00000000000011</v>
      </c>
      <c r="Q186" s="25">
        <f t="shared" si="29"/>
        <v>0.16845119371041323</v>
      </c>
      <c r="R186" s="22" cm="1">
        <f t="array" ref="R186">_xlfn.IFS(Q186&gt;0,0.02,AND(Q186&gt;-0.33,Q186&lt;0),(0.02+Q186*0.02/0.33),Q186&lt;-0.33,0)</f>
        <v>0.02</v>
      </c>
      <c r="S186" s="24">
        <f t="shared" si="59"/>
        <v>0</v>
      </c>
      <c r="T186" s="24">
        <f t="shared" si="59"/>
        <v>0</v>
      </c>
      <c r="U186" s="24">
        <f t="shared" si="23"/>
        <v>0</v>
      </c>
      <c r="V186" s="24">
        <f t="shared" si="48"/>
        <v>0</v>
      </c>
      <c r="W186" s="9"/>
      <c r="X186" s="9"/>
      <c r="Y186" s="9"/>
      <c r="Z186" s="9"/>
    </row>
    <row r="187" spans="1:26" ht="14.25" customHeight="1" x14ac:dyDescent="0.35">
      <c r="A187" s="8">
        <f t="shared" si="54"/>
        <v>180</v>
      </c>
      <c r="B187" s="23">
        <f t="shared" si="12"/>
        <v>45018</v>
      </c>
      <c r="C187" s="5">
        <f t="shared" si="49"/>
        <v>0</v>
      </c>
      <c r="D187" s="20">
        <f t="shared" si="45"/>
        <v>5.9364375993625478</v>
      </c>
      <c r="E187" s="20">
        <f t="shared" si="50"/>
        <v>109.47273600619341</v>
      </c>
      <c r="F187" s="20">
        <f t="shared" si="46"/>
        <v>115.40917360555596</v>
      </c>
      <c r="G187" s="24">
        <f t="shared" si="51"/>
        <v>599.58019753561734</v>
      </c>
      <c r="H187" s="20">
        <f t="shared" si="52"/>
        <v>5583.572337114917</v>
      </c>
      <c r="I187" s="4">
        <v>1</v>
      </c>
      <c r="J187" s="4">
        <v>1</v>
      </c>
      <c r="K187" s="20">
        <f t="shared" si="47"/>
        <v>5.9364375993625478</v>
      </c>
      <c r="L187" s="20">
        <f t="shared" si="60"/>
        <v>103.99909920588374</v>
      </c>
      <c r="M187" s="20" cm="1">
        <f t="array" ref="M187">_xlfn.IFS(I187=0,D187,I187=1,D187,I187=2,0)</f>
        <v>5.9364375993625478</v>
      </c>
      <c r="N187" s="20" cm="1">
        <f t="array" ref="N187">_xlfn.IFS(J187=0,E187,J187=1,E187,J187=2,0)</f>
        <v>109.47273600619341</v>
      </c>
      <c r="O187" s="20">
        <f t="shared" si="43"/>
        <v>499.58019753561717</v>
      </c>
      <c r="P187" s="24">
        <f t="shared" si="28"/>
        <v>100.00000000000017</v>
      </c>
      <c r="Q187" s="25">
        <f t="shared" si="29"/>
        <v>0.16678336010932013</v>
      </c>
      <c r="R187" s="22" cm="1">
        <f t="array" ref="R187">_xlfn.IFS(Q187&gt;0,0.02,AND(Q187&gt;-0.33,Q187&lt;0),(0.02+Q187*0.02/0.33),Q187&lt;-0.33,0)</f>
        <v>0.02</v>
      </c>
      <c r="S187" s="24">
        <f t="shared" si="59"/>
        <v>0</v>
      </c>
      <c r="T187" s="24">
        <f t="shared" si="59"/>
        <v>0</v>
      </c>
      <c r="U187" s="24">
        <f t="shared" si="23"/>
        <v>0</v>
      </c>
      <c r="V187" s="24">
        <f t="shared" si="48"/>
        <v>0</v>
      </c>
      <c r="W187" s="9"/>
      <c r="X187" s="9"/>
      <c r="Y187" s="9"/>
      <c r="Z187" s="9"/>
    </row>
    <row r="188" spans="1:26" ht="14.25" customHeight="1" x14ac:dyDescent="0.35">
      <c r="A188" s="8">
        <f t="shared" si="54"/>
        <v>181</v>
      </c>
      <c r="B188" s="23">
        <f t="shared" si="12"/>
        <v>45019</v>
      </c>
      <c r="C188" s="5">
        <f t="shared" si="49"/>
        <v>0</v>
      </c>
      <c r="D188" s="20">
        <f t="shared" si="45"/>
        <v>5.9958019753561738</v>
      </c>
      <c r="E188" s="20">
        <f t="shared" si="50"/>
        <v>111.67144674229834</v>
      </c>
      <c r="F188" s="20">
        <f t="shared" si="46"/>
        <v>117.66724871765452</v>
      </c>
      <c r="G188" s="24">
        <f t="shared" si="51"/>
        <v>605.57599951097347</v>
      </c>
      <c r="H188" s="20">
        <f t="shared" si="52"/>
        <v>5695.6560134954561</v>
      </c>
      <c r="I188" s="4">
        <v>1</v>
      </c>
      <c r="J188" s="4">
        <v>1</v>
      </c>
      <c r="K188" s="20">
        <f t="shared" si="47"/>
        <v>5.9958019753561738</v>
      </c>
      <c r="L188" s="20">
        <f t="shared" si="60"/>
        <v>106.08787440518343</v>
      </c>
      <c r="M188" s="20" cm="1">
        <f t="array" ref="M188">_xlfn.IFS(I188=0,D188,I188=1,D188,I188=2,0)</f>
        <v>5.9958019753561738</v>
      </c>
      <c r="N188" s="20" cm="1">
        <f t="array" ref="N188">_xlfn.IFS(J188=0,E188,J188=1,E188,J188=2,0)</f>
        <v>111.67144674229834</v>
      </c>
      <c r="O188" s="20">
        <f t="shared" si="43"/>
        <v>505.57599951097336</v>
      </c>
      <c r="P188" s="24">
        <f t="shared" si="28"/>
        <v>100.00000000000011</v>
      </c>
      <c r="Q188" s="25">
        <f t="shared" si="29"/>
        <v>0.16513203971219809</v>
      </c>
      <c r="R188" s="22" cm="1">
        <f t="array" ref="R188">_xlfn.IFS(Q188&gt;0,0.02,AND(Q188&gt;-0.33,Q188&lt;0),(0.02+Q188*0.02/0.33),Q188&lt;-0.33,0)</f>
        <v>0.02</v>
      </c>
      <c r="S188" s="24">
        <f t="shared" si="59"/>
        <v>0</v>
      </c>
      <c r="T188" s="24">
        <f t="shared" si="59"/>
        <v>0</v>
      </c>
      <c r="U188" s="24">
        <f t="shared" si="23"/>
        <v>0</v>
      </c>
      <c r="V188" s="24">
        <f t="shared" si="48"/>
        <v>0</v>
      </c>
      <c r="W188" s="9"/>
      <c r="X188" s="9"/>
      <c r="Y188" s="9"/>
      <c r="Z188" s="9"/>
    </row>
    <row r="189" spans="1:26" ht="14.25" customHeight="1" x14ac:dyDescent="0.35">
      <c r="A189" s="8">
        <f t="shared" si="54"/>
        <v>182</v>
      </c>
      <c r="B189" s="23">
        <f t="shared" si="12"/>
        <v>45020</v>
      </c>
      <c r="C189" s="5">
        <f t="shared" si="49"/>
        <v>0</v>
      </c>
      <c r="D189" s="20">
        <f t="shared" si="45"/>
        <v>6.0557599951097352</v>
      </c>
      <c r="E189" s="20">
        <f t="shared" si="50"/>
        <v>113.91312026990913</v>
      </c>
      <c r="F189" s="20">
        <f t="shared" si="46"/>
        <v>119.96888026501887</v>
      </c>
      <c r="G189" s="24">
        <f t="shared" si="51"/>
        <v>611.6317595060832</v>
      </c>
      <c r="H189" s="20">
        <f t="shared" si="52"/>
        <v>5809.9292377469792</v>
      </c>
      <c r="I189" s="4">
        <v>1</v>
      </c>
      <c r="J189" s="4">
        <v>1</v>
      </c>
      <c r="K189" s="20">
        <f t="shared" si="47"/>
        <v>6.0557599951097352</v>
      </c>
      <c r="L189" s="20">
        <f t="shared" si="60"/>
        <v>108.21746425641366</v>
      </c>
      <c r="M189" s="20" cm="1">
        <f t="array" ref="M189">_xlfn.IFS(I189=0,D189,I189=1,D189,I189=2,0)</f>
        <v>6.0557599951097352</v>
      </c>
      <c r="N189" s="20" cm="1">
        <f t="array" ref="N189">_xlfn.IFS(J189=0,E189,J189=1,E189,J189=2,0)</f>
        <v>113.91312026990913</v>
      </c>
      <c r="O189" s="20">
        <f t="shared" si="43"/>
        <v>511.63175950608303</v>
      </c>
      <c r="P189" s="24">
        <f t="shared" si="28"/>
        <v>100.00000000000017</v>
      </c>
      <c r="Q189" s="25">
        <f t="shared" si="29"/>
        <v>0.16349706902197839</v>
      </c>
      <c r="R189" s="22" cm="1">
        <f t="array" ref="R189">_xlfn.IFS(Q189&gt;0,0.02,AND(Q189&gt;-0.33,Q189&lt;0),(0.02+Q189*0.02/0.33),Q189&lt;-0.33,0)</f>
        <v>0.02</v>
      </c>
      <c r="S189" s="24">
        <f t="shared" si="59"/>
        <v>0</v>
      </c>
      <c r="T189" s="24">
        <f t="shared" si="59"/>
        <v>0</v>
      </c>
      <c r="U189" s="24">
        <f t="shared" si="23"/>
        <v>0</v>
      </c>
      <c r="V189" s="24">
        <f t="shared" si="48"/>
        <v>0</v>
      </c>
      <c r="W189" s="9"/>
      <c r="X189" s="9"/>
      <c r="Y189" s="9"/>
      <c r="Z189" s="9"/>
    </row>
    <row r="190" spans="1:26" ht="14.25" customHeight="1" x14ac:dyDescent="0.35">
      <c r="A190" s="8">
        <f t="shared" si="54"/>
        <v>183</v>
      </c>
      <c r="B190" s="23">
        <f t="shared" si="12"/>
        <v>45021</v>
      </c>
      <c r="C190" s="5">
        <f t="shared" si="49"/>
        <v>0</v>
      </c>
      <c r="D190" s="20">
        <f t="shared" si="45"/>
        <v>6.1163175950608322</v>
      </c>
      <c r="E190" s="20">
        <f t="shared" si="50"/>
        <v>116.19858475493959</v>
      </c>
      <c r="F190" s="20">
        <f t="shared" si="46"/>
        <v>122.31490235000042</v>
      </c>
      <c r="G190" s="24">
        <f t="shared" si="51"/>
        <v>617.74807710114408</v>
      </c>
      <c r="H190" s="20">
        <f t="shared" si="52"/>
        <v>5926.4342108592327</v>
      </c>
      <c r="I190" s="4">
        <v>1</v>
      </c>
      <c r="J190" s="4">
        <v>1</v>
      </c>
      <c r="K190" s="20">
        <f t="shared" si="47"/>
        <v>6.1163175950608322</v>
      </c>
      <c r="L190" s="20">
        <f t="shared" si="60"/>
        <v>110.3886555171926</v>
      </c>
      <c r="M190" s="20" cm="1">
        <f t="array" ref="M190">_xlfn.IFS(I190=0,D190,I190=1,D190,I190=2,0)</f>
        <v>6.1163175950608322</v>
      </c>
      <c r="N190" s="20" cm="1">
        <f t="array" ref="N190">_xlfn.IFS(J190=0,E190,J190=1,E190,J190=2,0)</f>
        <v>116.19858475493959</v>
      </c>
      <c r="O190" s="20">
        <f t="shared" si="43"/>
        <v>517.74807710114385</v>
      </c>
      <c r="P190" s="24">
        <f t="shared" si="28"/>
        <v>100.00000000000023</v>
      </c>
      <c r="Q190" s="25">
        <f t="shared" si="29"/>
        <v>0.16187828616037472</v>
      </c>
      <c r="R190" s="22" cm="1">
        <f t="array" ref="R190">_xlfn.IFS(Q190&gt;0,0.02,AND(Q190&gt;-0.33,Q190&lt;0),(0.02+Q190*0.02/0.33),Q190&lt;-0.33,0)</f>
        <v>0.02</v>
      </c>
      <c r="S190" s="24">
        <f t="shared" si="59"/>
        <v>0</v>
      </c>
      <c r="T190" s="24">
        <f t="shared" si="59"/>
        <v>0</v>
      </c>
      <c r="U190" s="24">
        <f t="shared" si="23"/>
        <v>0</v>
      </c>
      <c r="V190" s="24">
        <f t="shared" si="48"/>
        <v>0</v>
      </c>
      <c r="W190" s="9"/>
      <c r="X190" s="9"/>
      <c r="Y190" s="9"/>
      <c r="Z190" s="9"/>
    </row>
    <row r="191" spans="1:26" ht="14.25" customHeight="1" x14ac:dyDescent="0.35">
      <c r="A191" s="8">
        <f t="shared" si="54"/>
        <v>184</v>
      </c>
      <c r="B191" s="23">
        <f t="shared" si="12"/>
        <v>45022</v>
      </c>
      <c r="C191" s="5">
        <f t="shared" si="49"/>
        <v>0</v>
      </c>
      <c r="D191" s="20">
        <f t="shared" si="45"/>
        <v>6.1774807710114406</v>
      </c>
      <c r="E191" s="20">
        <f t="shared" si="50"/>
        <v>118.52868421718466</v>
      </c>
      <c r="F191" s="20">
        <f t="shared" si="46"/>
        <v>124.70616498819611</v>
      </c>
      <c r="G191" s="24">
        <f t="shared" si="51"/>
        <v>623.92555787215554</v>
      </c>
      <c r="H191" s="20">
        <f t="shared" si="52"/>
        <v>6045.2139416365699</v>
      </c>
      <c r="I191" s="4">
        <v>1</v>
      </c>
      <c r="J191" s="4">
        <v>1</v>
      </c>
      <c r="K191" s="20">
        <f t="shared" si="47"/>
        <v>6.1774807710114406</v>
      </c>
      <c r="L191" s="20">
        <f t="shared" si="60"/>
        <v>112.60225000632542</v>
      </c>
      <c r="M191" s="20" cm="1">
        <f t="array" ref="M191">_xlfn.IFS(I191=0,D191,I191=1,D191,I191=2,0)</f>
        <v>6.1774807710114406</v>
      </c>
      <c r="N191" s="20" cm="1">
        <f t="array" ref="N191">_xlfn.IFS(J191=0,E191,J191=1,E191,J191=2,0)</f>
        <v>118.52868421718466</v>
      </c>
      <c r="O191" s="20">
        <f t="shared" si="43"/>
        <v>523.9255578721552</v>
      </c>
      <c r="P191" s="24">
        <f t="shared" si="28"/>
        <v>100.00000000000034</v>
      </c>
      <c r="Q191" s="25">
        <f t="shared" si="29"/>
        <v>0.16027553085185633</v>
      </c>
      <c r="R191" s="22" cm="1">
        <f t="array" ref="R191">_xlfn.IFS(Q191&gt;0,0.02,AND(Q191&gt;-0.33,Q191&lt;0),(0.02+Q191*0.02/0.33),Q191&lt;-0.33,0)</f>
        <v>0.02</v>
      </c>
      <c r="S191" s="24">
        <f t="shared" si="59"/>
        <v>0</v>
      </c>
      <c r="T191" s="24">
        <f t="shared" si="59"/>
        <v>0</v>
      </c>
      <c r="U191" s="24">
        <f t="shared" si="23"/>
        <v>0</v>
      </c>
      <c r="V191" s="24">
        <f t="shared" si="48"/>
        <v>0</v>
      </c>
      <c r="W191" s="9"/>
      <c r="X191" s="9"/>
      <c r="Y191" s="9"/>
      <c r="Z191" s="9"/>
    </row>
    <row r="192" spans="1:26" ht="14.25" customHeight="1" x14ac:dyDescent="0.35">
      <c r="A192" s="8">
        <f t="shared" si="54"/>
        <v>185</v>
      </c>
      <c r="B192" s="23">
        <f t="shared" si="12"/>
        <v>45023</v>
      </c>
      <c r="C192" s="5">
        <f t="shared" si="49"/>
        <v>0</v>
      </c>
      <c r="D192" s="20">
        <f t="shared" si="45"/>
        <v>6.2392555787215551</v>
      </c>
      <c r="E192" s="20">
        <f t="shared" si="50"/>
        <v>120.90427883273139</v>
      </c>
      <c r="F192" s="20">
        <f t="shared" si="46"/>
        <v>127.14353441145295</v>
      </c>
      <c r="G192" s="24">
        <f t="shared" si="51"/>
        <v>630.16481345087709</v>
      </c>
      <c r="H192" s="20">
        <f t="shared" si="52"/>
        <v>6166.3122621063867</v>
      </c>
      <c r="I192" s="4">
        <v>1</v>
      </c>
      <c r="J192" s="4">
        <v>1</v>
      </c>
      <c r="K192" s="20">
        <f t="shared" si="47"/>
        <v>6.2392555787215551</v>
      </c>
      <c r="L192" s="20">
        <f t="shared" si="60"/>
        <v>114.85906489109482</v>
      </c>
      <c r="M192" s="20" cm="1">
        <f t="array" ref="M192">_xlfn.IFS(I192=0,D192,I192=1,D192,I192=2,0)</f>
        <v>6.2392555787215551</v>
      </c>
      <c r="N192" s="20" cm="1">
        <f t="array" ref="N192">_xlfn.IFS(J192=0,E192,J192=1,E192,J192=2,0)</f>
        <v>120.90427883273139</v>
      </c>
      <c r="O192" s="20">
        <f t="shared" si="43"/>
        <v>530.16481345087675</v>
      </c>
      <c r="P192" s="24">
        <f t="shared" si="28"/>
        <v>100.00000000000034</v>
      </c>
      <c r="Q192" s="25">
        <f t="shared" si="29"/>
        <v>0.15868864440777855</v>
      </c>
      <c r="R192" s="22" cm="1">
        <f t="array" ref="R192">_xlfn.IFS(Q192&gt;0,0.02,AND(Q192&gt;-0.33,Q192&lt;0),(0.02+Q192*0.02/0.33),Q192&lt;-0.33,0)</f>
        <v>0.02</v>
      </c>
      <c r="S192" s="24">
        <f t="shared" si="59"/>
        <v>0</v>
      </c>
      <c r="T192" s="24">
        <f t="shared" si="59"/>
        <v>0</v>
      </c>
      <c r="U192" s="24">
        <f t="shared" si="23"/>
        <v>0</v>
      </c>
      <c r="V192" s="24">
        <f t="shared" si="48"/>
        <v>0</v>
      </c>
      <c r="W192" s="9"/>
      <c r="X192" s="9"/>
      <c r="Y192" s="9"/>
      <c r="Z192" s="9"/>
    </row>
    <row r="193" spans="1:26" ht="14.25" customHeight="1" x14ac:dyDescent="0.35">
      <c r="A193" s="8">
        <f t="shared" si="54"/>
        <v>186</v>
      </c>
      <c r="B193" s="23">
        <f t="shared" si="12"/>
        <v>45024</v>
      </c>
      <c r="C193" s="5">
        <f t="shared" si="49"/>
        <v>0</v>
      </c>
      <c r="D193" s="20">
        <f t="shared" si="45"/>
        <v>6.3016481345087714</v>
      </c>
      <c r="E193" s="20">
        <f t="shared" si="50"/>
        <v>123.32624524212774</v>
      </c>
      <c r="F193" s="20">
        <f t="shared" si="46"/>
        <v>129.62789337663651</v>
      </c>
      <c r="G193" s="24">
        <f t="shared" si="51"/>
        <v>636.4664615853859</v>
      </c>
      <c r="H193" s="20">
        <f t="shared" si="52"/>
        <v>6289.7738432209162</v>
      </c>
      <c r="I193" s="4">
        <v>1</v>
      </c>
      <c r="J193" s="4">
        <v>1</v>
      </c>
      <c r="K193" s="20">
        <f t="shared" si="47"/>
        <v>6.3016481345087714</v>
      </c>
      <c r="L193" s="20">
        <f t="shared" si="60"/>
        <v>117.15993298002135</v>
      </c>
      <c r="M193" s="20" cm="1">
        <f t="array" ref="M193">_xlfn.IFS(I193=0,D193,I193=1,D193,I193=2,0)</f>
        <v>6.3016481345087714</v>
      </c>
      <c r="N193" s="20" cm="1">
        <f t="array" ref="N193">_xlfn.IFS(J193=0,E193,J193=1,E193,J193=2,0)</f>
        <v>123.32624524212774</v>
      </c>
      <c r="O193" s="20">
        <f t="shared" si="43"/>
        <v>536.46646158538556</v>
      </c>
      <c r="P193" s="24">
        <f t="shared" si="28"/>
        <v>100.00000000000034</v>
      </c>
      <c r="Q193" s="25">
        <f t="shared" si="29"/>
        <v>0.15711746971067184</v>
      </c>
      <c r="R193" s="22" cm="1">
        <f t="array" ref="R193">_xlfn.IFS(Q193&gt;0,0.02,AND(Q193&gt;-0.33,Q193&lt;0),(0.02+Q193*0.02/0.33),Q193&lt;-0.33,0)</f>
        <v>0.02</v>
      </c>
      <c r="S193" s="24">
        <f t="shared" si="59"/>
        <v>0</v>
      </c>
      <c r="T193" s="24">
        <f t="shared" si="59"/>
        <v>0</v>
      </c>
      <c r="U193" s="24">
        <f t="shared" si="23"/>
        <v>0</v>
      </c>
      <c r="V193" s="24">
        <f t="shared" si="48"/>
        <v>0</v>
      </c>
      <c r="W193" s="9"/>
      <c r="X193" s="9"/>
      <c r="Y193" s="9"/>
      <c r="Z193" s="9"/>
    </row>
    <row r="194" spans="1:26" ht="14.25" customHeight="1" x14ac:dyDescent="0.35">
      <c r="A194" s="8">
        <f t="shared" si="54"/>
        <v>187</v>
      </c>
      <c r="B194" s="23">
        <f t="shared" si="12"/>
        <v>45025</v>
      </c>
      <c r="C194" s="5">
        <f t="shared" si="49"/>
        <v>0</v>
      </c>
      <c r="D194" s="20">
        <f t="shared" si="45"/>
        <v>6.3646646158538589</v>
      </c>
      <c r="E194" s="20">
        <f t="shared" si="50"/>
        <v>125.79547686441833</v>
      </c>
      <c r="F194" s="20">
        <f t="shared" si="46"/>
        <v>132.16014148027219</v>
      </c>
      <c r="G194" s="24">
        <f t="shared" si="51"/>
        <v>642.83112620123973</v>
      </c>
      <c r="H194" s="20">
        <f t="shared" si="52"/>
        <v>6415.6442108579677</v>
      </c>
      <c r="I194" s="4">
        <v>1</v>
      </c>
      <c r="J194" s="4">
        <v>1</v>
      </c>
      <c r="K194" s="20">
        <f t="shared" si="47"/>
        <v>6.3646646158538589</v>
      </c>
      <c r="L194" s="20">
        <f t="shared" si="60"/>
        <v>119.50570302119741</v>
      </c>
      <c r="M194" s="20" cm="1">
        <f t="array" ref="M194">_xlfn.IFS(I194=0,D194,I194=1,D194,I194=2,0)</f>
        <v>6.3646646158538589</v>
      </c>
      <c r="N194" s="20" cm="1">
        <f t="array" ref="N194">_xlfn.IFS(J194=0,E194,J194=1,E194,J194=2,0)</f>
        <v>125.79547686441833</v>
      </c>
      <c r="O194" s="20">
        <f t="shared" si="43"/>
        <v>542.83112620123939</v>
      </c>
      <c r="P194" s="24">
        <f t="shared" si="28"/>
        <v>100.00000000000034</v>
      </c>
      <c r="Q194" s="25">
        <f t="shared" si="29"/>
        <v>0.15556185119868499</v>
      </c>
      <c r="R194" s="22" cm="1">
        <f t="array" ref="R194">_xlfn.IFS(Q194&gt;0,0.02,AND(Q194&gt;-0.33,Q194&lt;0),(0.02+Q194*0.02/0.33),Q194&lt;-0.33,0)</f>
        <v>0.02</v>
      </c>
      <c r="S194" s="24">
        <f t="shared" si="59"/>
        <v>0</v>
      </c>
      <c r="T194" s="24">
        <f t="shared" si="59"/>
        <v>0</v>
      </c>
      <c r="U194" s="24">
        <f t="shared" si="23"/>
        <v>0</v>
      </c>
      <c r="V194" s="24">
        <f t="shared" si="48"/>
        <v>0</v>
      </c>
      <c r="W194" s="9"/>
      <c r="X194" s="9"/>
      <c r="Y194" s="9"/>
      <c r="Z194" s="9"/>
    </row>
    <row r="195" spans="1:26" ht="14.25" customHeight="1" x14ac:dyDescent="0.35">
      <c r="A195" s="8">
        <f t="shared" si="54"/>
        <v>188</v>
      </c>
      <c r="B195" s="23">
        <f t="shared" si="12"/>
        <v>45026</v>
      </c>
      <c r="C195" s="5">
        <f t="shared" si="49"/>
        <v>0</v>
      </c>
      <c r="D195" s="20">
        <f t="shared" si="45"/>
        <v>6.4283112620123974</v>
      </c>
      <c r="E195" s="20">
        <f t="shared" si="50"/>
        <v>128.31288421715936</v>
      </c>
      <c r="F195" s="20">
        <f t="shared" si="46"/>
        <v>134.74119547917175</v>
      </c>
      <c r="G195" s="24">
        <f t="shared" si="51"/>
        <v>649.25943746325208</v>
      </c>
      <c r="H195" s="20">
        <f t="shared" si="52"/>
        <v>6543.9697621262812</v>
      </c>
      <c r="I195" s="4">
        <v>1</v>
      </c>
      <c r="J195" s="4">
        <v>1</v>
      </c>
      <c r="K195" s="20">
        <f t="shared" si="47"/>
        <v>6.4283112620123974</v>
      </c>
      <c r="L195" s="20">
        <f t="shared" si="60"/>
        <v>121.89724000630139</v>
      </c>
      <c r="M195" s="20" cm="1">
        <f t="array" ref="M195">_xlfn.IFS(I195=0,D195,I195=1,D195,I195=2,0)</f>
        <v>6.4283112620123974</v>
      </c>
      <c r="N195" s="20" cm="1">
        <f t="array" ref="N195">_xlfn.IFS(J195=0,E195,J195=1,E195,J195=2,0)</f>
        <v>128.31288421715936</v>
      </c>
      <c r="O195" s="20">
        <f t="shared" si="43"/>
        <v>549.25943746325174</v>
      </c>
      <c r="P195" s="24">
        <f t="shared" si="28"/>
        <v>100.00000000000034</v>
      </c>
      <c r="Q195" s="25">
        <f t="shared" si="29"/>
        <v>0.15402163485018316</v>
      </c>
      <c r="R195" s="22" cm="1">
        <f t="array" ref="R195">_xlfn.IFS(Q195&gt;0,0.02,AND(Q195&gt;-0.33,Q195&lt;0),(0.02+Q195*0.02/0.33),Q195&lt;-0.33,0)</f>
        <v>0.02</v>
      </c>
      <c r="S195" s="24">
        <f t="shared" si="59"/>
        <v>0</v>
      </c>
      <c r="T195" s="24">
        <f t="shared" si="59"/>
        <v>0</v>
      </c>
      <c r="U195" s="24">
        <f t="shared" si="23"/>
        <v>0</v>
      </c>
      <c r="V195" s="24">
        <f t="shared" si="48"/>
        <v>0</v>
      </c>
      <c r="W195" s="9"/>
      <c r="X195" s="9"/>
      <c r="Y195" s="9"/>
      <c r="Z195" s="9"/>
    </row>
    <row r="196" spans="1:26" ht="14.25" customHeight="1" x14ac:dyDescent="0.35">
      <c r="A196" s="8">
        <f t="shared" si="54"/>
        <v>189</v>
      </c>
      <c r="B196" s="23">
        <f t="shared" si="12"/>
        <v>45027</v>
      </c>
      <c r="C196" s="5">
        <f t="shared" si="49"/>
        <v>0</v>
      </c>
      <c r="D196" s="20">
        <f t="shared" si="45"/>
        <v>6.492594374632521</v>
      </c>
      <c r="E196" s="20">
        <f t="shared" si="50"/>
        <v>130.87939524252562</v>
      </c>
      <c r="F196" s="20">
        <f t="shared" si="46"/>
        <v>137.37198961715814</v>
      </c>
      <c r="G196" s="24">
        <f t="shared" si="51"/>
        <v>655.7520318378846</v>
      </c>
      <c r="H196" s="20">
        <f t="shared" si="52"/>
        <v>6674.7977819813132</v>
      </c>
      <c r="I196" s="4">
        <v>1</v>
      </c>
      <c r="J196" s="4">
        <v>1</v>
      </c>
      <c r="K196" s="20">
        <f t="shared" si="47"/>
        <v>6.492594374632521</v>
      </c>
      <c r="L196" s="20">
        <f t="shared" si="60"/>
        <v>124.33542548039934</v>
      </c>
      <c r="M196" s="20" cm="1">
        <f t="array" ref="M196">_xlfn.IFS(I196=0,D196,I196=1,D196,I196=2,0)</f>
        <v>6.492594374632521</v>
      </c>
      <c r="N196" s="20" cm="1">
        <f t="array" ref="N196">_xlfn.IFS(J196=0,E196,J196=1,E196,J196=2,0)</f>
        <v>130.87939524252562</v>
      </c>
      <c r="O196" s="20">
        <f t="shared" si="43"/>
        <v>555.75203183788426</v>
      </c>
      <c r="P196" s="24">
        <f t="shared" si="28"/>
        <v>100.00000000000034</v>
      </c>
      <c r="Q196" s="25">
        <f t="shared" si="29"/>
        <v>0.15249666816849819</v>
      </c>
      <c r="R196" s="22" cm="1">
        <f t="array" ref="R196">_xlfn.IFS(Q196&gt;0,0.02,AND(Q196&gt;-0.33,Q196&lt;0),(0.02+Q196*0.02/0.33),Q196&lt;-0.33,0)</f>
        <v>0.02</v>
      </c>
      <c r="S196" s="24">
        <f t="shared" si="59"/>
        <v>0</v>
      </c>
      <c r="T196" s="24">
        <f t="shared" si="59"/>
        <v>0</v>
      </c>
      <c r="U196" s="24">
        <f t="shared" si="23"/>
        <v>0</v>
      </c>
      <c r="V196" s="24">
        <f t="shared" si="48"/>
        <v>0</v>
      </c>
      <c r="W196" s="9"/>
      <c r="X196" s="9"/>
      <c r="Y196" s="9"/>
      <c r="Z196" s="9"/>
    </row>
    <row r="197" spans="1:26" ht="14.25" customHeight="1" x14ac:dyDescent="0.35">
      <c r="A197" s="8">
        <f t="shared" si="54"/>
        <v>190</v>
      </c>
      <c r="B197" s="23">
        <f t="shared" si="12"/>
        <v>45028</v>
      </c>
      <c r="C197" s="5">
        <f t="shared" si="49"/>
        <v>0</v>
      </c>
      <c r="D197" s="20">
        <f t="shared" si="45"/>
        <v>6.5575203183788462</v>
      </c>
      <c r="E197" s="20">
        <f t="shared" si="50"/>
        <v>133.49595563962626</v>
      </c>
      <c r="F197" s="20">
        <f t="shared" si="46"/>
        <v>140.05347595800509</v>
      </c>
      <c r="G197" s="24">
        <f t="shared" si="51"/>
        <v>662.30955215626341</v>
      </c>
      <c r="H197" s="20">
        <f t="shared" si="52"/>
        <v>6808.1764601573368</v>
      </c>
      <c r="I197" s="4">
        <v>1</v>
      </c>
      <c r="J197" s="4">
        <v>1</v>
      </c>
      <c r="K197" s="20">
        <f t="shared" si="47"/>
        <v>6.5575203183788462</v>
      </c>
      <c r="L197" s="20">
        <f t="shared" si="60"/>
        <v>126.82115785764493</v>
      </c>
      <c r="M197" s="20" cm="1">
        <f t="array" ref="M197">_xlfn.IFS(I197=0,D197,I197=1,D197,I197=2,0)</f>
        <v>6.5575203183788462</v>
      </c>
      <c r="N197" s="20" cm="1">
        <f t="array" ref="N197">_xlfn.IFS(J197=0,E197,J197=1,E197,J197=2,0)</f>
        <v>133.49595563962626</v>
      </c>
      <c r="O197" s="20">
        <f t="shared" si="43"/>
        <v>562.30955215626307</v>
      </c>
      <c r="P197" s="24">
        <f t="shared" si="28"/>
        <v>100.00000000000034</v>
      </c>
      <c r="Q197" s="25">
        <f t="shared" si="29"/>
        <v>0.15098680016682989</v>
      </c>
      <c r="R197" s="22" cm="1">
        <f t="array" ref="R197">_xlfn.IFS(Q197&gt;0,0.02,AND(Q197&gt;-0.33,Q197&lt;0),(0.02+Q197*0.02/0.33),Q197&lt;-0.33,0)</f>
        <v>0.02</v>
      </c>
      <c r="S197" s="24">
        <f t="shared" si="59"/>
        <v>0</v>
      </c>
      <c r="T197" s="24">
        <f t="shared" si="59"/>
        <v>0</v>
      </c>
      <c r="U197" s="24">
        <f t="shared" si="23"/>
        <v>0</v>
      </c>
      <c r="V197" s="24">
        <f t="shared" si="48"/>
        <v>0</v>
      </c>
      <c r="W197" s="9"/>
      <c r="X197" s="9"/>
      <c r="Y197" s="9"/>
      <c r="Z197" s="9"/>
    </row>
    <row r="198" spans="1:26" ht="14.25" customHeight="1" x14ac:dyDescent="0.35">
      <c r="A198" s="8">
        <f t="shared" si="54"/>
        <v>191</v>
      </c>
      <c r="B198" s="23">
        <f t="shared" si="12"/>
        <v>45029</v>
      </c>
      <c r="C198" s="5">
        <f t="shared" si="49"/>
        <v>0</v>
      </c>
      <c r="D198" s="20">
        <f t="shared" si="45"/>
        <v>6.6230955215626341</v>
      </c>
      <c r="E198" s="20">
        <f t="shared" si="50"/>
        <v>136.16352920314674</v>
      </c>
      <c r="F198" s="20">
        <f t="shared" si="46"/>
        <v>142.78662472470938</v>
      </c>
      <c r="G198" s="24">
        <f t="shared" si="51"/>
        <v>668.93264767782603</v>
      </c>
      <c r="H198" s="20">
        <f t="shared" si="52"/>
        <v>6944.1549084218886</v>
      </c>
      <c r="I198" s="4">
        <v>1</v>
      </c>
      <c r="J198" s="4">
        <v>1</v>
      </c>
      <c r="K198" s="20">
        <f t="shared" si="47"/>
        <v>6.6230955215626341</v>
      </c>
      <c r="L198" s="20">
        <f t="shared" si="60"/>
        <v>129.3553527429894</v>
      </c>
      <c r="M198" s="20" cm="1">
        <f t="array" ref="M198">_xlfn.IFS(I198=0,D198,I198=1,D198,I198=2,0)</f>
        <v>6.6230955215626341</v>
      </c>
      <c r="N198" s="20" cm="1">
        <f t="array" ref="N198">_xlfn.IFS(J198=0,E198,J198=1,E198,J198=2,0)</f>
        <v>136.16352920314674</v>
      </c>
      <c r="O198" s="20">
        <f t="shared" si="43"/>
        <v>568.93264767782568</v>
      </c>
      <c r="P198" s="24">
        <f t="shared" si="28"/>
        <v>100.00000000000034</v>
      </c>
      <c r="Q198" s="25">
        <f t="shared" si="29"/>
        <v>0.14949188135329691</v>
      </c>
      <c r="R198" s="22" cm="1">
        <f t="array" ref="R198">_xlfn.IFS(Q198&gt;0,0.02,AND(Q198&gt;-0.33,Q198&lt;0),(0.02+Q198*0.02/0.33),Q198&lt;-0.33,0)</f>
        <v>0.02</v>
      </c>
      <c r="S198" s="24">
        <f t="shared" si="59"/>
        <v>0</v>
      </c>
      <c r="T198" s="24">
        <f t="shared" si="59"/>
        <v>0</v>
      </c>
      <c r="U198" s="24">
        <f t="shared" si="23"/>
        <v>0</v>
      </c>
      <c r="V198" s="24">
        <f t="shared" si="48"/>
        <v>0</v>
      </c>
      <c r="W198" s="9"/>
      <c r="X198" s="9"/>
      <c r="Y198" s="9"/>
      <c r="Z198" s="9"/>
    </row>
    <row r="199" spans="1:26" ht="14.25" customHeight="1" x14ac:dyDescent="0.35">
      <c r="A199" s="8">
        <f t="shared" si="54"/>
        <v>192</v>
      </c>
      <c r="B199" s="23">
        <f t="shared" si="12"/>
        <v>45030</v>
      </c>
      <c r="C199" s="5">
        <f t="shared" si="49"/>
        <v>0</v>
      </c>
      <c r="D199" s="20">
        <f t="shared" si="45"/>
        <v>6.6893264767782608</v>
      </c>
      <c r="E199" s="20">
        <f t="shared" si="50"/>
        <v>138.88309816843778</v>
      </c>
      <c r="F199" s="20">
        <f t="shared" si="46"/>
        <v>145.57242464521605</v>
      </c>
      <c r="G199" s="24">
        <f t="shared" si="51"/>
        <v>675.62197415460423</v>
      </c>
      <c r="H199" s="20">
        <f t="shared" si="52"/>
        <v>7082.7831781586829</v>
      </c>
      <c r="I199" s="4">
        <v>1</v>
      </c>
      <c r="J199" s="4">
        <v>1</v>
      </c>
      <c r="K199" s="20">
        <f t="shared" si="47"/>
        <v>6.6893264767782608</v>
      </c>
      <c r="L199" s="20">
        <f t="shared" si="60"/>
        <v>131.93894326001589</v>
      </c>
      <c r="M199" s="20" cm="1">
        <f t="array" ref="M199">_xlfn.IFS(I199=0,D199,I199=1,D199,I199=2,0)</f>
        <v>6.6893264767782608</v>
      </c>
      <c r="N199" s="20" cm="1">
        <f t="array" ref="N199">_xlfn.IFS(J199=0,E199,J199=1,E199,J199=2,0)</f>
        <v>138.88309816843778</v>
      </c>
      <c r="O199" s="20">
        <f t="shared" ref="O199:O262" si="61">O198+M199+N199-(L199/0.95)</f>
        <v>575.62197415460389</v>
      </c>
      <c r="P199" s="24">
        <f t="shared" si="28"/>
        <v>100.00000000000034</v>
      </c>
      <c r="Q199" s="25">
        <f t="shared" si="29"/>
        <v>0.14801176371613559</v>
      </c>
      <c r="R199" s="22" cm="1">
        <f t="array" ref="R199">_xlfn.IFS(Q199&gt;0,0.02,AND(Q199&gt;-0.33,Q199&lt;0),(0.02+Q199*0.02/0.33),Q199&lt;-0.33,0)</f>
        <v>0.02</v>
      </c>
      <c r="S199" s="24">
        <f t="shared" ref="S199:T214" si="62">0.9*0.82*IF(I199=0,M199,0)</f>
        <v>0</v>
      </c>
      <c r="T199" s="24">
        <f t="shared" si="62"/>
        <v>0</v>
      </c>
      <c r="U199" s="24">
        <f t="shared" si="23"/>
        <v>0</v>
      </c>
      <c r="V199" s="24">
        <f t="shared" si="48"/>
        <v>0</v>
      </c>
      <c r="W199" s="9"/>
      <c r="X199" s="9"/>
      <c r="Y199" s="9"/>
      <c r="Z199" s="9"/>
    </row>
    <row r="200" spans="1:26" ht="14.25" customHeight="1" x14ac:dyDescent="0.35">
      <c r="A200" s="8">
        <f t="shared" si="54"/>
        <v>193</v>
      </c>
      <c r="B200" s="23">
        <f t="shared" si="12"/>
        <v>45031</v>
      </c>
      <c r="C200" s="5">
        <f t="shared" si="49"/>
        <v>0</v>
      </c>
      <c r="D200" s="20">
        <f t="shared" ref="D200:D263" si="63">D199-M199+(A200-A199)*G199*0.01</f>
        <v>6.7562197415460421</v>
      </c>
      <c r="E200" s="20">
        <f t="shared" si="50"/>
        <v>141.65566356317365</v>
      </c>
      <c r="F200" s="20">
        <f t="shared" ref="F200:F263" si="64">D200+E200</f>
        <v>148.41188330471968</v>
      </c>
      <c r="G200" s="24">
        <f t="shared" si="51"/>
        <v>682.37819389615026</v>
      </c>
      <c r="H200" s="20">
        <f t="shared" si="52"/>
        <v>7224.1122782852444</v>
      </c>
      <c r="I200" s="4">
        <v>1</v>
      </c>
      <c r="J200" s="4">
        <v>1</v>
      </c>
      <c r="K200" s="20">
        <f t="shared" ref="K200:K263" si="65">IF(I200=1,D200,0)</f>
        <v>6.7562197415460421</v>
      </c>
      <c r="L200" s="20">
        <f t="shared" si="60"/>
        <v>134.57288038501497</v>
      </c>
      <c r="M200" s="20" cm="1">
        <f t="array" ref="M200">_xlfn.IFS(I200=0,D200,I200=1,D200,I200=2,0)</f>
        <v>6.7562197415460421</v>
      </c>
      <c r="N200" s="20" cm="1">
        <f t="array" ref="N200">_xlfn.IFS(J200=0,E200,J200=1,E200,J200=2,0)</f>
        <v>141.65566356317365</v>
      </c>
      <c r="O200" s="20">
        <f t="shared" si="61"/>
        <v>582.37819389614992</v>
      </c>
      <c r="P200" s="24">
        <f t="shared" si="28"/>
        <v>100.00000000000034</v>
      </c>
      <c r="Q200" s="25">
        <f t="shared" si="29"/>
        <v>0.14654630070904512</v>
      </c>
      <c r="R200" s="22" cm="1">
        <f t="array" ref="R200">_xlfn.IFS(Q200&gt;0,0.02,AND(Q200&gt;-0.33,Q200&lt;0),(0.02+Q200*0.02/0.33),Q200&lt;-0.33,0)</f>
        <v>0.02</v>
      </c>
      <c r="S200" s="24">
        <f t="shared" si="62"/>
        <v>0</v>
      </c>
      <c r="T200" s="24">
        <f t="shared" si="62"/>
        <v>0</v>
      </c>
      <c r="U200" s="24">
        <f t="shared" si="23"/>
        <v>0</v>
      </c>
      <c r="V200" s="24">
        <f t="shared" ref="V200:V263" si="66">V199+U200</f>
        <v>0</v>
      </c>
      <c r="W200" s="9"/>
      <c r="X200" s="9"/>
      <c r="Y200" s="9"/>
      <c r="Z200" s="9"/>
    </row>
    <row r="201" spans="1:26" ht="14.25" customHeight="1" x14ac:dyDescent="0.35">
      <c r="A201" s="8">
        <f t="shared" si="54"/>
        <v>194</v>
      </c>
      <c r="B201" s="23">
        <f t="shared" si="12"/>
        <v>45032</v>
      </c>
      <c r="C201" s="5">
        <f t="shared" ref="C201:C264" si="67">T201</f>
        <v>0</v>
      </c>
      <c r="D201" s="20">
        <f t="shared" si="63"/>
        <v>6.8237819389615026</v>
      </c>
      <c r="E201" s="20">
        <f t="shared" ref="E201:E264" si="68">E200-N200+(A201-A200)*H200*R200</f>
        <v>144.48224556570489</v>
      </c>
      <c r="F201" s="20">
        <f t="shared" si="64"/>
        <v>151.30602750466639</v>
      </c>
      <c r="G201" s="24">
        <f t="shared" ref="G201:G264" si="69">C201+G200+K201</f>
        <v>689.20197583511174</v>
      </c>
      <c r="H201" s="20">
        <f t="shared" ref="H201:H264" si="70">IF(Q201&lt;-0.33,G201,H200+C201+K201+L201)</f>
        <v>7368.1941935116256</v>
      </c>
      <c r="I201" s="4">
        <v>1</v>
      </c>
      <c r="J201" s="4">
        <v>1</v>
      </c>
      <c r="K201" s="20">
        <f t="shared" si="65"/>
        <v>6.8237819389615026</v>
      </c>
      <c r="L201" s="20">
        <f t="shared" ref="K201:L216" si="71">IF(J201=1,E201*0.95,0)</f>
        <v>137.25813328741964</v>
      </c>
      <c r="M201" s="20" cm="1">
        <f t="array" ref="M201">_xlfn.IFS(I201=0,D201,I201=1,D201,I201=2,0)</f>
        <v>6.8237819389615026</v>
      </c>
      <c r="N201" s="20" cm="1">
        <f t="array" ref="N201">_xlfn.IFS(J201=0,E201,J201=1,E201,J201=2,0)</f>
        <v>144.48224556570489</v>
      </c>
      <c r="O201" s="20">
        <f t="shared" si="61"/>
        <v>589.2019758351114</v>
      </c>
      <c r="P201" s="24">
        <f t="shared" si="28"/>
        <v>100.00000000000034</v>
      </c>
      <c r="Q201" s="25">
        <f t="shared" si="29"/>
        <v>0.14509534723667836</v>
      </c>
      <c r="R201" s="22" cm="1">
        <f t="array" ref="R201">_xlfn.IFS(Q201&gt;0,0.02,AND(Q201&gt;-0.33,Q201&lt;0),(0.02+Q201*0.02/0.33),Q201&lt;-0.33,0)</f>
        <v>0.02</v>
      </c>
      <c r="S201" s="24">
        <f t="shared" si="62"/>
        <v>0</v>
      </c>
      <c r="T201" s="24">
        <f t="shared" si="62"/>
        <v>0</v>
      </c>
      <c r="U201" s="24">
        <f t="shared" si="23"/>
        <v>0</v>
      </c>
      <c r="V201" s="24">
        <f t="shared" si="66"/>
        <v>0</v>
      </c>
      <c r="W201" s="9"/>
      <c r="X201" s="9"/>
      <c r="Y201" s="9"/>
      <c r="Z201" s="9"/>
    </row>
    <row r="202" spans="1:26" ht="14.25" customHeight="1" x14ac:dyDescent="0.35">
      <c r="A202" s="8">
        <f t="shared" si="54"/>
        <v>195</v>
      </c>
      <c r="B202" s="23">
        <f t="shared" si="12"/>
        <v>45033</v>
      </c>
      <c r="C202" s="5">
        <f t="shared" si="67"/>
        <v>0</v>
      </c>
      <c r="D202" s="20">
        <f t="shared" si="63"/>
        <v>6.8920197583511174</v>
      </c>
      <c r="E202" s="20">
        <f t="shared" si="68"/>
        <v>147.36388387023251</v>
      </c>
      <c r="F202" s="20">
        <f t="shared" si="64"/>
        <v>154.25590362858364</v>
      </c>
      <c r="G202" s="24">
        <f t="shared" si="69"/>
        <v>696.09399559346286</v>
      </c>
      <c r="H202" s="20">
        <f t="shared" si="70"/>
        <v>7515.0819029466975</v>
      </c>
      <c r="I202" s="4">
        <v>1</v>
      </c>
      <c r="J202" s="4">
        <v>1</v>
      </c>
      <c r="K202" s="20">
        <f t="shared" si="65"/>
        <v>6.8920197583511174</v>
      </c>
      <c r="L202" s="20">
        <f t="shared" si="71"/>
        <v>139.99568967672087</v>
      </c>
      <c r="M202" s="20" cm="1">
        <f t="array" ref="M202">_xlfn.IFS(I202=0,D202,I202=1,D202,I202=2,0)</f>
        <v>6.8920197583511174</v>
      </c>
      <c r="N202" s="20" cm="1">
        <f t="array" ref="N202">_xlfn.IFS(J202=0,E202,J202=1,E202,J202=2,0)</f>
        <v>147.36388387023251</v>
      </c>
      <c r="O202" s="20">
        <f t="shared" si="61"/>
        <v>596.09399559346252</v>
      </c>
      <c r="P202" s="24">
        <f t="shared" si="28"/>
        <v>100.00000000000034</v>
      </c>
      <c r="Q202" s="25">
        <f t="shared" si="29"/>
        <v>0.14365875964027561</v>
      </c>
      <c r="R202" s="22" cm="1">
        <f t="array" ref="R202">_xlfn.IFS(Q202&gt;0,0.02,AND(Q202&gt;-0.33,Q202&lt;0),(0.02+Q202*0.02/0.33),Q202&lt;-0.33,0)</f>
        <v>0.02</v>
      </c>
      <c r="S202" s="24">
        <f t="shared" si="62"/>
        <v>0</v>
      </c>
      <c r="T202" s="24">
        <f t="shared" si="62"/>
        <v>0</v>
      </c>
      <c r="U202" s="24">
        <f t="shared" si="23"/>
        <v>0</v>
      </c>
      <c r="V202" s="24">
        <f t="shared" si="66"/>
        <v>0</v>
      </c>
      <c r="W202" s="9"/>
      <c r="X202" s="9"/>
      <c r="Y202" s="9"/>
      <c r="Z202" s="9"/>
    </row>
    <row r="203" spans="1:26" ht="14.25" customHeight="1" x14ac:dyDescent="0.35">
      <c r="A203" s="8">
        <f t="shared" ref="A203:A266" si="72">A202+$D$4</f>
        <v>196</v>
      </c>
      <c r="B203" s="23">
        <f t="shared" si="12"/>
        <v>45034</v>
      </c>
      <c r="C203" s="5">
        <f t="shared" si="67"/>
        <v>0</v>
      </c>
      <c r="D203" s="20">
        <f t="shared" si="63"/>
        <v>6.960939955934629</v>
      </c>
      <c r="E203" s="20">
        <f t="shared" si="68"/>
        <v>150.30163805893395</v>
      </c>
      <c r="F203" s="20">
        <f t="shared" si="64"/>
        <v>157.26257801486858</v>
      </c>
      <c r="G203" s="24">
        <f t="shared" si="69"/>
        <v>703.05493554939744</v>
      </c>
      <c r="H203" s="20">
        <f t="shared" si="70"/>
        <v>7664.8293990586199</v>
      </c>
      <c r="I203" s="4">
        <v>1</v>
      </c>
      <c r="J203" s="4">
        <v>1</v>
      </c>
      <c r="K203" s="20">
        <f t="shared" si="65"/>
        <v>6.960939955934629</v>
      </c>
      <c r="L203" s="20">
        <f t="shared" si="71"/>
        <v>142.78655615598726</v>
      </c>
      <c r="M203" s="20" cm="1">
        <f t="array" ref="M203">_xlfn.IFS(I203=0,D203,I203=1,D203,I203=2,0)</f>
        <v>6.960939955934629</v>
      </c>
      <c r="N203" s="20" cm="1">
        <f t="array" ref="N203">_xlfn.IFS(J203=0,E203,J203=1,E203,J203=2,0)</f>
        <v>150.30163805893395</v>
      </c>
      <c r="O203" s="20">
        <f t="shared" si="61"/>
        <v>603.05493554939699</v>
      </c>
      <c r="P203" s="24">
        <f t="shared" si="28"/>
        <v>100.00000000000045</v>
      </c>
      <c r="Q203" s="25">
        <f t="shared" si="29"/>
        <v>0.14223639568344135</v>
      </c>
      <c r="R203" s="22" cm="1">
        <f t="array" ref="R203">_xlfn.IFS(Q203&gt;0,0.02,AND(Q203&gt;-0.33,Q203&lt;0),(0.02+Q203*0.02/0.33),Q203&lt;-0.33,0)</f>
        <v>0.02</v>
      </c>
      <c r="S203" s="24">
        <f t="shared" si="62"/>
        <v>0</v>
      </c>
      <c r="T203" s="24">
        <f t="shared" si="62"/>
        <v>0</v>
      </c>
      <c r="U203" s="24">
        <f t="shared" si="23"/>
        <v>0</v>
      </c>
      <c r="V203" s="24">
        <f t="shared" si="66"/>
        <v>0</v>
      </c>
      <c r="W203" s="9"/>
      <c r="X203" s="9"/>
      <c r="Y203" s="9"/>
      <c r="Z203" s="9"/>
    </row>
    <row r="204" spans="1:26" ht="14.25" customHeight="1" x14ac:dyDescent="0.35">
      <c r="A204" s="8">
        <f t="shared" si="72"/>
        <v>197</v>
      </c>
      <c r="B204" s="23">
        <f t="shared" si="12"/>
        <v>45035</v>
      </c>
      <c r="C204" s="5">
        <f t="shared" si="67"/>
        <v>0</v>
      </c>
      <c r="D204" s="20">
        <f t="shared" si="63"/>
        <v>7.0305493554939744</v>
      </c>
      <c r="E204" s="20">
        <f t="shared" si="68"/>
        <v>153.29658798117239</v>
      </c>
      <c r="F204" s="20">
        <f t="shared" si="64"/>
        <v>160.32713733666637</v>
      </c>
      <c r="G204" s="24">
        <f t="shared" si="69"/>
        <v>710.08548490489147</v>
      </c>
      <c r="H204" s="20">
        <f t="shared" si="70"/>
        <v>7817.4917069962275</v>
      </c>
      <c r="I204" s="4">
        <v>1</v>
      </c>
      <c r="J204" s="4">
        <v>1</v>
      </c>
      <c r="K204" s="20">
        <f t="shared" si="65"/>
        <v>7.0305493554939744</v>
      </c>
      <c r="L204" s="20">
        <f t="shared" si="71"/>
        <v>145.63175858211378</v>
      </c>
      <c r="M204" s="20" cm="1">
        <f t="array" ref="M204">_xlfn.IFS(I204=0,D204,I204=1,D204,I204=2,0)</f>
        <v>7.0305493554939744</v>
      </c>
      <c r="N204" s="20" cm="1">
        <f t="array" ref="N204">_xlfn.IFS(J204=0,E204,J204=1,E204,J204=2,0)</f>
        <v>153.29658798117239</v>
      </c>
      <c r="O204" s="20">
        <f t="shared" si="61"/>
        <v>610.08548490489102</v>
      </c>
      <c r="P204" s="24">
        <f t="shared" si="28"/>
        <v>100.00000000000045</v>
      </c>
      <c r="Q204" s="25">
        <f t="shared" si="29"/>
        <v>0.14082811453806074</v>
      </c>
      <c r="R204" s="22" cm="1">
        <f t="array" ref="R204">_xlfn.IFS(Q204&gt;0,0.02,AND(Q204&gt;-0.33,Q204&lt;0),(0.02+Q204*0.02/0.33),Q204&lt;-0.33,0)</f>
        <v>0.02</v>
      </c>
      <c r="S204" s="24">
        <f t="shared" si="62"/>
        <v>0</v>
      </c>
      <c r="T204" s="24">
        <f t="shared" si="62"/>
        <v>0</v>
      </c>
      <c r="U204" s="24">
        <f t="shared" si="23"/>
        <v>0</v>
      </c>
      <c r="V204" s="24">
        <f t="shared" si="66"/>
        <v>0</v>
      </c>
      <c r="W204" s="9"/>
      <c r="X204" s="9"/>
      <c r="Y204" s="9"/>
      <c r="Z204" s="9"/>
    </row>
    <row r="205" spans="1:26" ht="14.25" customHeight="1" x14ac:dyDescent="0.35">
      <c r="A205" s="8">
        <f t="shared" si="72"/>
        <v>198</v>
      </c>
      <c r="B205" s="23">
        <f t="shared" si="12"/>
        <v>45036</v>
      </c>
      <c r="C205" s="5">
        <f t="shared" si="67"/>
        <v>0</v>
      </c>
      <c r="D205" s="20">
        <f t="shared" si="63"/>
        <v>7.1008548490489147</v>
      </c>
      <c r="E205" s="20">
        <f t="shared" si="68"/>
        <v>156.34983413992455</v>
      </c>
      <c r="F205" s="20">
        <f t="shared" si="64"/>
        <v>163.45068898897347</v>
      </c>
      <c r="G205" s="24">
        <f t="shared" si="69"/>
        <v>717.18633975394039</v>
      </c>
      <c r="H205" s="20">
        <f t="shared" si="70"/>
        <v>7973.1249042782047</v>
      </c>
      <c r="I205" s="4">
        <v>1</v>
      </c>
      <c r="J205" s="4">
        <v>1</v>
      </c>
      <c r="K205" s="20">
        <f t="shared" si="65"/>
        <v>7.1008548490489147</v>
      </c>
      <c r="L205" s="20">
        <f t="shared" si="71"/>
        <v>148.53234243292832</v>
      </c>
      <c r="M205" s="20" cm="1">
        <f t="array" ref="M205">_xlfn.IFS(I205=0,D205,I205=1,D205,I205=2,0)</f>
        <v>7.1008548490489147</v>
      </c>
      <c r="N205" s="20" cm="1">
        <f t="array" ref="N205">_xlfn.IFS(J205=0,E205,J205=1,E205,J205=2,0)</f>
        <v>156.34983413992455</v>
      </c>
      <c r="O205" s="20">
        <f t="shared" si="61"/>
        <v>617.18633975394005</v>
      </c>
      <c r="P205" s="24">
        <f t="shared" si="28"/>
        <v>100.00000000000034</v>
      </c>
      <c r="Q205" s="25">
        <f t="shared" si="29"/>
        <v>0.13943377677035701</v>
      </c>
      <c r="R205" s="22" cm="1">
        <f t="array" ref="R205">_xlfn.IFS(Q205&gt;0,0.02,AND(Q205&gt;-0.33,Q205&lt;0),(0.02+Q205*0.02/0.33),Q205&lt;-0.33,0)</f>
        <v>0.02</v>
      </c>
      <c r="S205" s="24">
        <f t="shared" si="62"/>
        <v>0</v>
      </c>
      <c r="T205" s="24">
        <f t="shared" si="62"/>
        <v>0</v>
      </c>
      <c r="U205" s="24">
        <f t="shared" si="23"/>
        <v>0</v>
      </c>
      <c r="V205" s="24">
        <f t="shared" si="66"/>
        <v>0</v>
      </c>
      <c r="W205" s="9"/>
      <c r="X205" s="9"/>
      <c r="Y205" s="9"/>
      <c r="Z205" s="9"/>
    </row>
    <row r="206" spans="1:26" ht="14.25" customHeight="1" x14ac:dyDescent="0.35">
      <c r="A206" s="8">
        <f t="shared" si="72"/>
        <v>199</v>
      </c>
      <c r="B206" s="23">
        <f t="shared" si="12"/>
        <v>45037</v>
      </c>
      <c r="C206" s="5">
        <f t="shared" si="67"/>
        <v>0</v>
      </c>
      <c r="D206" s="20">
        <f t="shared" si="63"/>
        <v>7.1718633975394042</v>
      </c>
      <c r="E206" s="20">
        <f t="shared" si="68"/>
        <v>159.46249808556411</v>
      </c>
      <c r="F206" s="20">
        <f t="shared" si="64"/>
        <v>166.6343614831035</v>
      </c>
      <c r="G206" s="24">
        <f t="shared" si="69"/>
        <v>724.35820315147976</v>
      </c>
      <c r="H206" s="20">
        <f t="shared" si="70"/>
        <v>8131.7861408570307</v>
      </c>
      <c r="I206" s="4">
        <v>1</v>
      </c>
      <c r="J206" s="4">
        <v>1</v>
      </c>
      <c r="K206" s="20">
        <f t="shared" si="65"/>
        <v>7.1718633975394042</v>
      </c>
      <c r="L206" s="20">
        <f t="shared" si="71"/>
        <v>151.48937318128588</v>
      </c>
      <c r="M206" s="20" cm="1">
        <f t="array" ref="M206">_xlfn.IFS(I206=0,D206,I206=1,D206,I206=2,0)</f>
        <v>7.1718633975394042</v>
      </c>
      <c r="N206" s="20" cm="1">
        <f t="array" ref="N206">_xlfn.IFS(J206=0,E206,J206=1,E206,J206=2,0)</f>
        <v>159.46249808556411</v>
      </c>
      <c r="O206" s="20">
        <f t="shared" si="61"/>
        <v>624.35820315147942</v>
      </c>
      <c r="P206" s="24">
        <f t="shared" si="28"/>
        <v>100.00000000000034</v>
      </c>
      <c r="Q206" s="25">
        <f t="shared" si="29"/>
        <v>0.13805324432708616</v>
      </c>
      <c r="R206" s="22" cm="1">
        <f t="array" ref="R206">_xlfn.IFS(Q206&gt;0,0.02,AND(Q206&gt;-0.33,Q206&lt;0),(0.02+Q206*0.02/0.33),Q206&lt;-0.33,0)</f>
        <v>0.02</v>
      </c>
      <c r="S206" s="24">
        <f t="shared" si="62"/>
        <v>0</v>
      </c>
      <c r="T206" s="24">
        <f t="shared" si="62"/>
        <v>0</v>
      </c>
      <c r="U206" s="24">
        <f t="shared" si="23"/>
        <v>0</v>
      </c>
      <c r="V206" s="24">
        <f t="shared" si="66"/>
        <v>0</v>
      </c>
      <c r="W206" s="9"/>
      <c r="X206" s="9"/>
      <c r="Y206" s="9"/>
      <c r="Z206" s="9"/>
    </row>
    <row r="207" spans="1:26" ht="14.25" customHeight="1" x14ac:dyDescent="0.35">
      <c r="A207" s="8">
        <f t="shared" si="72"/>
        <v>200</v>
      </c>
      <c r="B207" s="23">
        <f t="shared" si="12"/>
        <v>45038</v>
      </c>
      <c r="C207" s="5">
        <f t="shared" si="67"/>
        <v>0</v>
      </c>
      <c r="D207" s="20">
        <f t="shared" si="63"/>
        <v>7.2435820315147978</v>
      </c>
      <c r="E207" s="20">
        <f t="shared" si="68"/>
        <v>162.63572281714062</v>
      </c>
      <c r="F207" s="20">
        <f t="shared" si="64"/>
        <v>169.87930484865541</v>
      </c>
      <c r="G207" s="24">
        <f t="shared" si="69"/>
        <v>731.6017851829946</v>
      </c>
      <c r="H207" s="20">
        <f t="shared" si="70"/>
        <v>8293.5336595648296</v>
      </c>
      <c r="I207" s="4">
        <v>1</v>
      </c>
      <c r="J207" s="4">
        <v>1</v>
      </c>
      <c r="K207" s="20">
        <f t="shared" si="65"/>
        <v>7.2435820315147978</v>
      </c>
      <c r="L207" s="20">
        <f t="shared" si="71"/>
        <v>154.50393667628359</v>
      </c>
      <c r="M207" s="20" cm="1">
        <f t="array" ref="M207">_xlfn.IFS(I207=0,D207,I207=1,D207,I207=2,0)</f>
        <v>7.2435820315147978</v>
      </c>
      <c r="N207" s="20" cm="1">
        <f t="array" ref="N207">_xlfn.IFS(J207=0,E207,J207=1,E207,J207=2,0)</f>
        <v>162.63572281714062</v>
      </c>
      <c r="O207" s="20">
        <f t="shared" si="61"/>
        <v>631.60178518299426</v>
      </c>
      <c r="P207" s="24">
        <f t="shared" si="28"/>
        <v>100.00000000000034</v>
      </c>
      <c r="Q207" s="25">
        <f t="shared" si="29"/>
        <v>0.13668638052186746</v>
      </c>
      <c r="R207" s="22" cm="1">
        <f t="array" ref="R207">_xlfn.IFS(Q207&gt;0,0.02,AND(Q207&gt;-0.33,Q207&lt;0),(0.02+Q207*0.02/0.33),Q207&lt;-0.33,0)</f>
        <v>0.02</v>
      </c>
      <c r="S207" s="24">
        <f t="shared" si="62"/>
        <v>0</v>
      </c>
      <c r="T207" s="24">
        <f t="shared" si="62"/>
        <v>0</v>
      </c>
      <c r="U207" s="24">
        <f t="shared" si="23"/>
        <v>0</v>
      </c>
      <c r="V207" s="24">
        <f t="shared" si="66"/>
        <v>0</v>
      </c>
      <c r="W207" s="9"/>
      <c r="X207" s="9"/>
      <c r="Y207" s="9"/>
      <c r="Z207" s="9"/>
    </row>
    <row r="208" spans="1:26" ht="14.25" customHeight="1" x14ac:dyDescent="0.35">
      <c r="A208" s="8">
        <f t="shared" si="72"/>
        <v>201</v>
      </c>
      <c r="B208" s="23">
        <f t="shared" si="12"/>
        <v>45039</v>
      </c>
      <c r="C208" s="5">
        <f t="shared" si="67"/>
        <v>0</v>
      </c>
      <c r="D208" s="20">
        <f t="shared" si="63"/>
        <v>7.3160178518299466</v>
      </c>
      <c r="E208" s="20">
        <f t="shared" si="68"/>
        <v>165.87067319129659</v>
      </c>
      <c r="F208" s="20">
        <f t="shared" si="64"/>
        <v>173.18669104312653</v>
      </c>
      <c r="G208" s="24">
        <f t="shared" si="69"/>
        <v>738.9178030348246</v>
      </c>
      <c r="H208" s="20">
        <f t="shared" si="70"/>
        <v>8458.4268169483912</v>
      </c>
      <c r="I208" s="4">
        <v>1</v>
      </c>
      <c r="J208" s="4">
        <v>1</v>
      </c>
      <c r="K208" s="20">
        <f t="shared" si="65"/>
        <v>7.3160178518299466</v>
      </c>
      <c r="L208" s="20">
        <f t="shared" si="71"/>
        <v>157.57713953173175</v>
      </c>
      <c r="M208" s="20" cm="1">
        <f t="array" ref="M208">_xlfn.IFS(I208=0,D208,I208=1,D208,I208=2,0)</f>
        <v>7.3160178518299466</v>
      </c>
      <c r="N208" s="20" cm="1">
        <f t="array" ref="N208">_xlfn.IFS(J208=0,E208,J208=1,E208,J208=2,0)</f>
        <v>165.87067319129659</v>
      </c>
      <c r="O208" s="20">
        <f t="shared" si="61"/>
        <v>638.91780303482415</v>
      </c>
      <c r="P208" s="24">
        <f t="shared" si="28"/>
        <v>100.00000000000045</v>
      </c>
      <c r="Q208" s="25">
        <f t="shared" si="29"/>
        <v>0.13533305002165111</v>
      </c>
      <c r="R208" s="22" cm="1">
        <f t="array" ref="R208">_xlfn.IFS(Q208&gt;0,0.02,AND(Q208&gt;-0.33,Q208&lt;0),(0.02+Q208*0.02/0.33),Q208&lt;-0.33,0)</f>
        <v>0.02</v>
      </c>
      <c r="S208" s="24">
        <f t="shared" si="62"/>
        <v>0</v>
      </c>
      <c r="T208" s="24">
        <f t="shared" si="62"/>
        <v>0</v>
      </c>
      <c r="U208" s="24">
        <f t="shared" si="23"/>
        <v>0</v>
      </c>
      <c r="V208" s="24">
        <f t="shared" si="66"/>
        <v>0</v>
      </c>
      <c r="W208" s="9"/>
      <c r="X208" s="9"/>
      <c r="Y208" s="9"/>
      <c r="Z208" s="9"/>
    </row>
    <row r="209" spans="1:26" ht="14.25" customHeight="1" x14ac:dyDescent="0.35">
      <c r="A209" s="8">
        <f t="shared" si="72"/>
        <v>202</v>
      </c>
      <c r="B209" s="23">
        <f t="shared" si="12"/>
        <v>45040</v>
      </c>
      <c r="C209" s="5">
        <f t="shared" si="67"/>
        <v>0</v>
      </c>
      <c r="D209" s="20">
        <f t="shared" si="63"/>
        <v>7.3891780303482459</v>
      </c>
      <c r="E209" s="20">
        <f t="shared" si="68"/>
        <v>169.16853633896784</v>
      </c>
      <c r="F209" s="20">
        <f t="shared" si="64"/>
        <v>176.55771436931607</v>
      </c>
      <c r="G209" s="24">
        <f t="shared" si="69"/>
        <v>746.30698106517286</v>
      </c>
      <c r="H209" s="20">
        <f t="shared" si="70"/>
        <v>8626.5261045007574</v>
      </c>
      <c r="I209" s="4">
        <v>1</v>
      </c>
      <c r="J209" s="4">
        <v>1</v>
      </c>
      <c r="K209" s="20">
        <f t="shared" si="65"/>
        <v>7.3891780303482459</v>
      </c>
      <c r="L209" s="20">
        <f t="shared" si="71"/>
        <v>160.71010952201945</v>
      </c>
      <c r="M209" s="20" cm="1">
        <f t="array" ref="M209">_xlfn.IFS(I209=0,D209,I209=1,D209,I209=2,0)</f>
        <v>7.3891780303482459</v>
      </c>
      <c r="N209" s="20" cm="1">
        <f t="array" ref="N209">_xlfn.IFS(J209=0,E209,J209=1,E209,J209=2,0)</f>
        <v>169.16853633896784</v>
      </c>
      <c r="O209" s="20">
        <f t="shared" si="61"/>
        <v>646.30698106517229</v>
      </c>
      <c r="P209" s="24">
        <f t="shared" si="28"/>
        <v>100.00000000000057</v>
      </c>
      <c r="Q209" s="25">
        <f t="shared" si="29"/>
        <v>0.13399311883331808</v>
      </c>
      <c r="R209" s="22" cm="1">
        <f t="array" ref="R209">_xlfn.IFS(Q209&gt;0,0.02,AND(Q209&gt;-0.33,Q209&lt;0),(0.02+Q209*0.02/0.33),Q209&lt;-0.33,0)</f>
        <v>0.02</v>
      </c>
      <c r="S209" s="24">
        <f t="shared" si="62"/>
        <v>0</v>
      </c>
      <c r="T209" s="24">
        <f t="shared" si="62"/>
        <v>0</v>
      </c>
      <c r="U209" s="24">
        <f t="shared" si="23"/>
        <v>0</v>
      </c>
      <c r="V209" s="24">
        <f t="shared" si="66"/>
        <v>0</v>
      </c>
      <c r="W209" s="9"/>
      <c r="X209" s="9"/>
      <c r="Y209" s="9"/>
      <c r="Z209" s="9"/>
    </row>
    <row r="210" spans="1:26" ht="14.25" customHeight="1" x14ac:dyDescent="0.35">
      <c r="A210" s="8">
        <f t="shared" si="72"/>
        <v>203</v>
      </c>
      <c r="B210" s="23">
        <f t="shared" si="12"/>
        <v>45041</v>
      </c>
      <c r="C210" s="5">
        <f t="shared" si="67"/>
        <v>0</v>
      </c>
      <c r="D210" s="20">
        <f t="shared" si="63"/>
        <v>7.4630698106517288</v>
      </c>
      <c r="E210" s="20">
        <f t="shared" si="68"/>
        <v>172.53052209001515</v>
      </c>
      <c r="F210" s="20">
        <f t="shared" si="64"/>
        <v>179.99359190066687</v>
      </c>
      <c r="G210" s="24">
        <f t="shared" si="69"/>
        <v>753.77005087582461</v>
      </c>
      <c r="H210" s="20">
        <f t="shared" si="70"/>
        <v>8797.8931702969239</v>
      </c>
      <c r="I210" s="4">
        <v>1</v>
      </c>
      <c r="J210" s="4">
        <v>1</v>
      </c>
      <c r="K210" s="20">
        <f t="shared" si="65"/>
        <v>7.4630698106517288</v>
      </c>
      <c r="L210" s="20">
        <f t="shared" si="71"/>
        <v>163.9039959855144</v>
      </c>
      <c r="M210" s="20" cm="1">
        <f t="array" ref="M210">_xlfn.IFS(I210=0,D210,I210=1,D210,I210=2,0)</f>
        <v>7.4630698106517288</v>
      </c>
      <c r="N210" s="20" cm="1">
        <f t="array" ref="N210">_xlfn.IFS(J210=0,E210,J210=1,E210,J210=2,0)</f>
        <v>172.53052209001515</v>
      </c>
      <c r="O210" s="20">
        <f t="shared" si="61"/>
        <v>653.77005087582393</v>
      </c>
      <c r="P210" s="24">
        <f t="shared" si="28"/>
        <v>100.00000000000068</v>
      </c>
      <c r="Q210" s="25">
        <f t="shared" si="29"/>
        <v>0.13266645429041407</v>
      </c>
      <c r="R210" s="22" cm="1">
        <f t="array" ref="R210">_xlfn.IFS(Q210&gt;0,0.02,AND(Q210&gt;-0.33,Q210&lt;0),(0.02+Q210*0.02/0.33),Q210&lt;-0.33,0)</f>
        <v>0.02</v>
      </c>
      <c r="S210" s="24">
        <f t="shared" si="62"/>
        <v>0</v>
      </c>
      <c r="T210" s="24">
        <f t="shared" si="62"/>
        <v>0</v>
      </c>
      <c r="U210" s="24">
        <f t="shared" si="23"/>
        <v>0</v>
      </c>
      <c r="V210" s="24">
        <f t="shared" si="66"/>
        <v>0</v>
      </c>
      <c r="W210" s="9"/>
      <c r="X210" s="9"/>
      <c r="Y210" s="9"/>
      <c r="Z210" s="9"/>
    </row>
    <row r="211" spans="1:26" ht="14.25" customHeight="1" x14ac:dyDescent="0.35">
      <c r="A211" s="8">
        <f t="shared" si="72"/>
        <v>204</v>
      </c>
      <c r="B211" s="23">
        <f t="shared" si="12"/>
        <v>45042</v>
      </c>
      <c r="C211" s="5">
        <f t="shared" si="67"/>
        <v>0</v>
      </c>
      <c r="D211" s="20">
        <f t="shared" si="63"/>
        <v>7.5377005087582463</v>
      </c>
      <c r="E211" s="20">
        <f t="shared" si="68"/>
        <v>175.95786340593847</v>
      </c>
      <c r="F211" s="20">
        <f t="shared" si="64"/>
        <v>183.4955639146967</v>
      </c>
      <c r="G211" s="24">
        <f t="shared" si="69"/>
        <v>761.30775138458284</v>
      </c>
      <c r="H211" s="20">
        <f t="shared" si="70"/>
        <v>8972.5908410413231</v>
      </c>
      <c r="I211" s="4">
        <v>1</v>
      </c>
      <c r="J211" s="4">
        <v>1</v>
      </c>
      <c r="K211" s="20">
        <f t="shared" si="65"/>
        <v>7.5377005087582463</v>
      </c>
      <c r="L211" s="20">
        <f t="shared" si="71"/>
        <v>167.15997023564154</v>
      </c>
      <c r="M211" s="20" cm="1">
        <f t="array" ref="M211">_xlfn.IFS(I211=0,D211,I211=1,D211,I211=2,0)</f>
        <v>7.5377005087582463</v>
      </c>
      <c r="N211" s="20" cm="1">
        <f t="array" ref="N211">_xlfn.IFS(J211=0,E211,J211=1,E211,J211=2,0)</f>
        <v>175.95786340593847</v>
      </c>
      <c r="O211" s="20">
        <f t="shared" si="61"/>
        <v>661.30775138458216</v>
      </c>
      <c r="P211" s="24">
        <f t="shared" si="28"/>
        <v>100.00000000000068</v>
      </c>
      <c r="Q211" s="25">
        <f t="shared" si="29"/>
        <v>0.13135292504001395</v>
      </c>
      <c r="R211" s="22" cm="1">
        <f t="array" ref="R211">_xlfn.IFS(Q211&gt;0,0.02,AND(Q211&gt;-0.33,Q211&lt;0),(0.02+Q211*0.02/0.33),Q211&lt;-0.33,0)</f>
        <v>0.02</v>
      </c>
      <c r="S211" s="24">
        <f t="shared" si="62"/>
        <v>0</v>
      </c>
      <c r="T211" s="24">
        <f t="shared" si="62"/>
        <v>0</v>
      </c>
      <c r="U211" s="24">
        <f t="shared" si="23"/>
        <v>0</v>
      </c>
      <c r="V211" s="24">
        <f t="shared" si="66"/>
        <v>0</v>
      </c>
      <c r="W211" s="9"/>
      <c r="X211" s="9"/>
      <c r="Y211" s="9"/>
      <c r="Z211" s="9"/>
    </row>
    <row r="212" spans="1:26" ht="14.25" customHeight="1" x14ac:dyDescent="0.35">
      <c r="A212" s="8">
        <f t="shared" si="72"/>
        <v>205</v>
      </c>
      <c r="B212" s="23">
        <f t="shared" si="12"/>
        <v>45043</v>
      </c>
      <c r="C212" s="5">
        <f t="shared" si="67"/>
        <v>0</v>
      </c>
      <c r="D212" s="20">
        <f t="shared" si="63"/>
        <v>7.6130775138458286</v>
      </c>
      <c r="E212" s="20">
        <f t="shared" si="68"/>
        <v>179.45181682082645</v>
      </c>
      <c r="F212" s="20">
        <f t="shared" si="64"/>
        <v>187.06489433467229</v>
      </c>
      <c r="G212" s="24">
        <f t="shared" si="69"/>
        <v>768.92082889842868</v>
      </c>
      <c r="H212" s="20">
        <f t="shared" si="70"/>
        <v>9150.6831445349544</v>
      </c>
      <c r="I212" s="4">
        <v>1</v>
      </c>
      <c r="J212" s="4">
        <v>1</v>
      </c>
      <c r="K212" s="20">
        <f t="shared" si="65"/>
        <v>7.6130775138458286</v>
      </c>
      <c r="L212" s="20">
        <f t="shared" si="71"/>
        <v>170.47922597978513</v>
      </c>
      <c r="M212" s="20" cm="1">
        <f t="array" ref="M212">_xlfn.IFS(I212=0,D212,I212=1,D212,I212=2,0)</f>
        <v>7.6130775138458286</v>
      </c>
      <c r="N212" s="20" cm="1">
        <f t="array" ref="N212">_xlfn.IFS(J212=0,E212,J212=1,E212,J212=2,0)</f>
        <v>179.45181682082645</v>
      </c>
      <c r="O212" s="20">
        <f t="shared" si="61"/>
        <v>668.920828898428</v>
      </c>
      <c r="P212" s="24">
        <f t="shared" si="28"/>
        <v>100.00000000000068</v>
      </c>
      <c r="Q212" s="25">
        <f t="shared" si="29"/>
        <v>0.13005240102971677</v>
      </c>
      <c r="R212" s="22" cm="1">
        <f t="array" ref="R212">_xlfn.IFS(Q212&gt;0,0.02,AND(Q212&gt;-0.33,Q212&lt;0),(0.02+Q212*0.02/0.33),Q212&lt;-0.33,0)</f>
        <v>0.02</v>
      </c>
      <c r="S212" s="24">
        <f t="shared" si="62"/>
        <v>0</v>
      </c>
      <c r="T212" s="24">
        <f t="shared" si="62"/>
        <v>0</v>
      </c>
      <c r="U212" s="24">
        <f t="shared" si="23"/>
        <v>0</v>
      </c>
      <c r="V212" s="24">
        <f t="shared" si="66"/>
        <v>0</v>
      </c>
      <c r="W212" s="9"/>
      <c r="X212" s="9"/>
      <c r="Y212" s="9"/>
      <c r="Z212" s="9"/>
    </row>
    <row r="213" spans="1:26" ht="14.25" customHeight="1" x14ac:dyDescent="0.35">
      <c r="A213" s="8">
        <f t="shared" si="72"/>
        <v>206</v>
      </c>
      <c r="B213" s="23">
        <f t="shared" si="12"/>
        <v>45044</v>
      </c>
      <c r="C213" s="5">
        <f t="shared" si="67"/>
        <v>0</v>
      </c>
      <c r="D213" s="20">
        <f t="shared" si="63"/>
        <v>7.689208288984287</v>
      </c>
      <c r="E213" s="20">
        <f t="shared" si="68"/>
        <v>183.01366289069909</v>
      </c>
      <c r="F213" s="20">
        <f t="shared" si="64"/>
        <v>190.70287117968337</v>
      </c>
      <c r="G213" s="24">
        <f t="shared" si="69"/>
        <v>776.61003718741301</v>
      </c>
      <c r="H213" s="20">
        <f t="shared" si="70"/>
        <v>9332.2353325701024</v>
      </c>
      <c r="I213" s="4">
        <v>1</v>
      </c>
      <c r="J213" s="4">
        <v>1</v>
      </c>
      <c r="K213" s="20">
        <f t="shared" si="65"/>
        <v>7.689208288984287</v>
      </c>
      <c r="L213" s="20">
        <f t="shared" si="71"/>
        <v>173.86297974616414</v>
      </c>
      <c r="M213" s="20" cm="1">
        <f t="array" ref="M213">_xlfn.IFS(I213=0,D213,I213=1,D213,I213=2,0)</f>
        <v>7.689208288984287</v>
      </c>
      <c r="N213" s="20" cm="1">
        <f t="array" ref="N213">_xlfn.IFS(J213=0,E213,J213=1,E213,J213=2,0)</f>
        <v>183.01366289069909</v>
      </c>
      <c r="O213" s="20">
        <f t="shared" si="61"/>
        <v>676.61003718741222</v>
      </c>
      <c r="P213" s="24">
        <f t="shared" si="28"/>
        <v>100.0000000000008</v>
      </c>
      <c r="Q213" s="25">
        <f t="shared" si="29"/>
        <v>0.12876475349476924</v>
      </c>
      <c r="R213" s="22" cm="1">
        <f t="array" ref="R213">_xlfn.IFS(Q213&gt;0,0.02,AND(Q213&gt;-0.33,Q213&lt;0),(0.02+Q213*0.02/0.33),Q213&lt;-0.33,0)</f>
        <v>0.02</v>
      </c>
      <c r="S213" s="24">
        <f t="shared" si="62"/>
        <v>0</v>
      </c>
      <c r="T213" s="24">
        <f t="shared" si="62"/>
        <v>0</v>
      </c>
      <c r="U213" s="24">
        <f t="shared" si="23"/>
        <v>0</v>
      </c>
      <c r="V213" s="24">
        <f t="shared" si="66"/>
        <v>0</v>
      </c>
      <c r="W213" s="9"/>
      <c r="X213" s="9"/>
      <c r="Y213" s="9"/>
      <c r="Z213" s="9"/>
    </row>
    <row r="214" spans="1:26" ht="14.25" customHeight="1" x14ac:dyDescent="0.35">
      <c r="A214" s="8">
        <f t="shared" si="72"/>
        <v>207</v>
      </c>
      <c r="B214" s="23">
        <f t="shared" si="12"/>
        <v>45045</v>
      </c>
      <c r="C214" s="5">
        <f t="shared" si="67"/>
        <v>0</v>
      </c>
      <c r="D214" s="20">
        <f t="shared" si="63"/>
        <v>7.7661003718741304</v>
      </c>
      <c r="E214" s="20">
        <f t="shared" si="68"/>
        <v>186.64470665140206</v>
      </c>
      <c r="F214" s="20">
        <f t="shared" si="64"/>
        <v>194.41080702327619</v>
      </c>
      <c r="G214" s="24">
        <f t="shared" si="69"/>
        <v>784.37613755928714</v>
      </c>
      <c r="H214" s="20">
        <f t="shared" si="70"/>
        <v>9517.3139042608091</v>
      </c>
      <c r="I214" s="4">
        <v>1</v>
      </c>
      <c r="J214" s="4">
        <v>1</v>
      </c>
      <c r="K214" s="20">
        <f t="shared" si="65"/>
        <v>7.7661003718741304</v>
      </c>
      <c r="L214" s="20">
        <f t="shared" si="71"/>
        <v>177.31247131883194</v>
      </c>
      <c r="M214" s="20" cm="1">
        <f t="array" ref="M214">_xlfn.IFS(I214=0,D214,I214=1,D214,I214=2,0)</f>
        <v>7.7661003718741304</v>
      </c>
      <c r="N214" s="20" cm="1">
        <f t="array" ref="N214">_xlfn.IFS(J214=0,E214,J214=1,E214,J214=2,0)</f>
        <v>186.64470665140206</v>
      </c>
      <c r="O214" s="20">
        <f t="shared" si="61"/>
        <v>684.37613755928635</v>
      </c>
      <c r="P214" s="24">
        <f t="shared" si="28"/>
        <v>100.0000000000008</v>
      </c>
      <c r="Q214" s="25">
        <f t="shared" si="29"/>
        <v>0.12748985494531606</v>
      </c>
      <c r="R214" s="22" cm="1">
        <f t="array" ref="R214">_xlfn.IFS(Q214&gt;0,0.02,AND(Q214&gt;-0.33,Q214&lt;0),(0.02+Q214*0.02/0.33),Q214&lt;-0.33,0)</f>
        <v>0.02</v>
      </c>
      <c r="S214" s="24">
        <f t="shared" si="62"/>
        <v>0</v>
      </c>
      <c r="T214" s="24">
        <f t="shared" si="62"/>
        <v>0</v>
      </c>
      <c r="U214" s="24">
        <f t="shared" si="23"/>
        <v>0</v>
      </c>
      <c r="V214" s="24">
        <f t="shared" si="66"/>
        <v>0</v>
      </c>
      <c r="W214" s="9"/>
      <c r="X214" s="9"/>
      <c r="Y214" s="9"/>
      <c r="Z214" s="9"/>
    </row>
    <row r="215" spans="1:26" ht="14.25" customHeight="1" x14ac:dyDescent="0.35">
      <c r="A215" s="8">
        <f t="shared" si="72"/>
        <v>208</v>
      </c>
      <c r="B215" s="23">
        <f t="shared" si="12"/>
        <v>45046</v>
      </c>
      <c r="C215" s="5">
        <f t="shared" si="67"/>
        <v>0</v>
      </c>
      <c r="D215" s="20">
        <f t="shared" si="63"/>
        <v>7.8437613755928712</v>
      </c>
      <c r="E215" s="20">
        <f t="shared" si="68"/>
        <v>190.3462780852162</v>
      </c>
      <c r="F215" s="20">
        <f t="shared" si="64"/>
        <v>198.19003946080906</v>
      </c>
      <c r="G215" s="24">
        <f t="shared" si="69"/>
        <v>792.21989893488001</v>
      </c>
      <c r="H215" s="20">
        <f t="shared" si="70"/>
        <v>9705.9866298173565</v>
      </c>
      <c r="I215" s="4">
        <v>1</v>
      </c>
      <c r="J215" s="4">
        <v>1</v>
      </c>
      <c r="K215" s="20">
        <f t="shared" si="65"/>
        <v>7.8437613755928712</v>
      </c>
      <c r="L215" s="20">
        <f t="shared" si="71"/>
        <v>180.82896418095538</v>
      </c>
      <c r="M215" s="20" cm="1">
        <f t="array" ref="M215">_xlfn.IFS(I215=0,D215,I215=1,D215,I215=2,0)</f>
        <v>7.8437613755928712</v>
      </c>
      <c r="N215" s="20" cm="1">
        <f t="array" ref="N215">_xlfn.IFS(J215=0,E215,J215=1,E215,J215=2,0)</f>
        <v>190.3462780852162</v>
      </c>
      <c r="O215" s="20">
        <f t="shared" si="61"/>
        <v>692.21989893487921</v>
      </c>
      <c r="P215" s="24">
        <f t="shared" si="28"/>
        <v>100.0000000000008</v>
      </c>
      <c r="Q215" s="25">
        <f t="shared" si="29"/>
        <v>0.12622757915377827</v>
      </c>
      <c r="R215" s="22" cm="1">
        <f t="array" ref="R215">_xlfn.IFS(Q215&gt;0,0.02,AND(Q215&gt;-0.33,Q215&lt;0),(0.02+Q215*0.02/0.33),Q215&lt;-0.33,0)</f>
        <v>0.02</v>
      </c>
      <c r="S215" s="24">
        <f t="shared" ref="S215:T230" si="73">0.9*0.82*IF(I215=0,M215,0)</f>
        <v>0</v>
      </c>
      <c r="T215" s="24">
        <f t="shared" si="73"/>
        <v>0</v>
      </c>
      <c r="U215" s="24">
        <f t="shared" si="23"/>
        <v>0</v>
      </c>
      <c r="V215" s="24">
        <f t="shared" si="66"/>
        <v>0</v>
      </c>
      <c r="W215" s="9"/>
      <c r="X215" s="9"/>
      <c r="Y215" s="9"/>
      <c r="Z215" s="9"/>
    </row>
    <row r="216" spans="1:26" ht="14.25" customHeight="1" x14ac:dyDescent="0.35">
      <c r="A216" s="8">
        <f t="shared" si="72"/>
        <v>209</v>
      </c>
      <c r="B216" s="23">
        <f t="shared" si="12"/>
        <v>45047</v>
      </c>
      <c r="C216" s="5">
        <f t="shared" si="67"/>
        <v>0</v>
      </c>
      <c r="D216" s="20">
        <f t="shared" si="63"/>
        <v>7.9221989893488001</v>
      </c>
      <c r="E216" s="20">
        <f t="shared" si="68"/>
        <v>194.11973259634715</v>
      </c>
      <c r="F216" s="20">
        <f t="shared" si="64"/>
        <v>202.04193158569595</v>
      </c>
      <c r="G216" s="24">
        <f t="shared" si="69"/>
        <v>800.14209792422878</v>
      </c>
      <c r="H216" s="20">
        <f t="shared" si="70"/>
        <v>9898.322574773234</v>
      </c>
      <c r="I216" s="4">
        <v>1</v>
      </c>
      <c r="J216" s="4">
        <v>1</v>
      </c>
      <c r="K216" s="20">
        <f t="shared" si="65"/>
        <v>7.9221989893488001</v>
      </c>
      <c r="L216" s="20">
        <f t="shared" si="71"/>
        <v>184.41374596652977</v>
      </c>
      <c r="M216" s="20" cm="1">
        <f t="array" ref="M216">_xlfn.IFS(I216=0,D216,I216=1,D216,I216=2,0)</f>
        <v>7.9221989893488001</v>
      </c>
      <c r="N216" s="20" cm="1">
        <f t="array" ref="N216">_xlfn.IFS(J216=0,E216,J216=1,E216,J216=2,0)</f>
        <v>194.11973259634715</v>
      </c>
      <c r="O216" s="20">
        <f t="shared" si="61"/>
        <v>700.14209792422798</v>
      </c>
      <c r="P216" s="24">
        <f t="shared" si="28"/>
        <v>100.0000000000008</v>
      </c>
      <c r="Q216" s="25">
        <f t="shared" si="29"/>
        <v>0.12497780114235474</v>
      </c>
      <c r="R216" s="22" cm="1">
        <f t="array" ref="R216">_xlfn.IFS(Q216&gt;0,0.02,AND(Q216&gt;-0.33,Q216&lt;0),(0.02+Q216*0.02/0.33),Q216&lt;-0.33,0)</f>
        <v>0.02</v>
      </c>
      <c r="S216" s="24">
        <f t="shared" si="73"/>
        <v>0</v>
      </c>
      <c r="T216" s="24">
        <f t="shared" si="73"/>
        <v>0</v>
      </c>
      <c r="U216" s="24">
        <f t="shared" si="23"/>
        <v>0</v>
      </c>
      <c r="V216" s="24">
        <f t="shared" si="66"/>
        <v>0</v>
      </c>
      <c r="W216" s="9"/>
      <c r="X216" s="9"/>
      <c r="Y216" s="9"/>
      <c r="Z216" s="9"/>
    </row>
    <row r="217" spans="1:26" ht="14.25" customHeight="1" x14ac:dyDescent="0.35">
      <c r="A217" s="8">
        <f t="shared" si="72"/>
        <v>210</v>
      </c>
      <c r="B217" s="23">
        <f t="shared" si="12"/>
        <v>45048</v>
      </c>
      <c r="C217" s="5">
        <f t="shared" si="67"/>
        <v>0</v>
      </c>
      <c r="D217" s="20">
        <f t="shared" si="63"/>
        <v>8.0014209792422886</v>
      </c>
      <c r="E217" s="20">
        <f t="shared" si="68"/>
        <v>197.9664514954647</v>
      </c>
      <c r="F217" s="20">
        <f t="shared" si="64"/>
        <v>205.96787247470698</v>
      </c>
      <c r="G217" s="24">
        <f t="shared" si="69"/>
        <v>808.14351890347109</v>
      </c>
      <c r="H217" s="20">
        <f t="shared" si="70"/>
        <v>10094.392124673168</v>
      </c>
      <c r="I217" s="4">
        <v>1</v>
      </c>
      <c r="J217" s="4">
        <v>1</v>
      </c>
      <c r="K217" s="20">
        <f t="shared" si="65"/>
        <v>8.0014209792422886</v>
      </c>
      <c r="L217" s="20">
        <f t="shared" ref="K217:L232" si="74">IF(J217=1,E217*0.95,0)</f>
        <v>188.06812892069146</v>
      </c>
      <c r="M217" s="20" cm="1">
        <f t="array" ref="M217">_xlfn.IFS(I217=0,D217,I217=1,D217,I217=2,0)</f>
        <v>8.0014209792422886</v>
      </c>
      <c r="N217" s="20" cm="1">
        <f t="array" ref="N217">_xlfn.IFS(J217=0,E217,J217=1,E217,J217=2,0)</f>
        <v>197.9664514954647</v>
      </c>
      <c r="O217" s="20">
        <f t="shared" si="61"/>
        <v>708.14351890347029</v>
      </c>
      <c r="P217" s="24">
        <f t="shared" si="28"/>
        <v>100.0000000000008</v>
      </c>
      <c r="Q217" s="25">
        <f t="shared" si="29"/>
        <v>0.12374039717064825</v>
      </c>
      <c r="R217" s="22" cm="1">
        <f t="array" ref="R217">_xlfn.IFS(Q217&gt;0,0.02,AND(Q217&gt;-0.33,Q217&lt;0),(0.02+Q217*0.02/0.33),Q217&lt;-0.33,0)</f>
        <v>0.02</v>
      </c>
      <c r="S217" s="24">
        <f t="shared" si="73"/>
        <v>0</v>
      </c>
      <c r="T217" s="24">
        <f t="shared" si="73"/>
        <v>0</v>
      </c>
      <c r="U217" s="24">
        <f t="shared" si="23"/>
        <v>0</v>
      </c>
      <c r="V217" s="24">
        <f t="shared" si="66"/>
        <v>0</v>
      </c>
      <c r="W217" s="9"/>
      <c r="X217" s="9"/>
      <c r="Y217" s="9"/>
      <c r="Z217" s="9"/>
    </row>
    <row r="218" spans="1:26" ht="14.25" customHeight="1" x14ac:dyDescent="0.35">
      <c r="A218" s="8">
        <f t="shared" si="72"/>
        <v>211</v>
      </c>
      <c r="B218" s="23">
        <f t="shared" si="12"/>
        <v>45049</v>
      </c>
      <c r="C218" s="5">
        <f t="shared" si="67"/>
        <v>0</v>
      </c>
      <c r="D218" s="20">
        <f t="shared" si="63"/>
        <v>8.0814351890347105</v>
      </c>
      <c r="E218" s="20">
        <f t="shared" si="68"/>
        <v>201.88784249346335</v>
      </c>
      <c r="F218" s="20">
        <f t="shared" si="64"/>
        <v>209.96927768249807</v>
      </c>
      <c r="G218" s="24">
        <f t="shared" si="69"/>
        <v>816.22495409250575</v>
      </c>
      <c r="H218" s="20">
        <f t="shared" si="70"/>
        <v>10294.267010230993</v>
      </c>
      <c r="I218" s="4">
        <v>1</v>
      </c>
      <c r="J218" s="4">
        <v>1</v>
      </c>
      <c r="K218" s="20">
        <f t="shared" si="65"/>
        <v>8.0814351890347105</v>
      </c>
      <c r="L218" s="20">
        <f t="shared" si="74"/>
        <v>191.79345036879019</v>
      </c>
      <c r="M218" s="20" cm="1">
        <f t="array" ref="M218">_xlfn.IFS(I218=0,D218,I218=1,D218,I218=2,0)</f>
        <v>8.0814351890347105</v>
      </c>
      <c r="N218" s="20" cm="1">
        <f t="array" ref="N218">_xlfn.IFS(J218=0,E218,J218=1,E218,J218=2,0)</f>
        <v>201.88784249346335</v>
      </c>
      <c r="O218" s="20">
        <f t="shared" si="61"/>
        <v>716.22495409250496</v>
      </c>
      <c r="P218" s="24">
        <f t="shared" si="28"/>
        <v>100.0000000000008</v>
      </c>
      <c r="Q218" s="25">
        <f t="shared" si="29"/>
        <v>0.12251524472341412</v>
      </c>
      <c r="R218" s="22" cm="1">
        <f t="array" ref="R218">_xlfn.IFS(Q218&gt;0,0.02,AND(Q218&gt;-0.33,Q218&lt;0),(0.02+Q218*0.02/0.33),Q218&lt;-0.33,0)</f>
        <v>0.02</v>
      </c>
      <c r="S218" s="24">
        <f t="shared" si="73"/>
        <v>0</v>
      </c>
      <c r="T218" s="24">
        <f t="shared" si="73"/>
        <v>0</v>
      </c>
      <c r="U218" s="24">
        <f t="shared" si="23"/>
        <v>0</v>
      </c>
      <c r="V218" s="24">
        <f t="shared" si="66"/>
        <v>0</v>
      </c>
      <c r="W218" s="9"/>
      <c r="X218" s="9"/>
      <c r="Y218" s="9"/>
      <c r="Z218" s="9"/>
    </row>
    <row r="219" spans="1:26" ht="14.25" customHeight="1" x14ac:dyDescent="0.35">
      <c r="A219" s="8">
        <f t="shared" si="72"/>
        <v>212</v>
      </c>
      <c r="B219" s="23">
        <f t="shared" si="12"/>
        <v>45050</v>
      </c>
      <c r="C219" s="5">
        <f t="shared" si="67"/>
        <v>0</v>
      </c>
      <c r="D219" s="20">
        <f t="shared" si="63"/>
        <v>8.1622495409250568</v>
      </c>
      <c r="E219" s="20">
        <f t="shared" si="68"/>
        <v>205.88534020461987</v>
      </c>
      <c r="F219" s="20">
        <f t="shared" si="64"/>
        <v>214.04758974554491</v>
      </c>
      <c r="G219" s="24">
        <f t="shared" si="69"/>
        <v>824.38720363343077</v>
      </c>
      <c r="H219" s="20">
        <f t="shared" si="70"/>
        <v>10498.020332966307</v>
      </c>
      <c r="I219" s="4">
        <v>1</v>
      </c>
      <c r="J219" s="4">
        <v>1</v>
      </c>
      <c r="K219" s="20">
        <f t="shared" si="65"/>
        <v>8.1622495409250568</v>
      </c>
      <c r="L219" s="20">
        <f t="shared" si="74"/>
        <v>195.59107319438885</v>
      </c>
      <c r="M219" s="20" cm="1">
        <f t="array" ref="M219">_xlfn.IFS(I219=0,D219,I219=1,D219,I219=2,0)</f>
        <v>8.1622495409250568</v>
      </c>
      <c r="N219" s="20" cm="1">
        <f t="array" ref="N219">_xlfn.IFS(J219=0,E219,J219=1,E219,J219=2,0)</f>
        <v>205.88534020461987</v>
      </c>
      <c r="O219" s="20">
        <f t="shared" si="61"/>
        <v>724.38720363342998</v>
      </c>
      <c r="P219" s="24">
        <f t="shared" si="28"/>
        <v>100.0000000000008</v>
      </c>
      <c r="Q219" s="25">
        <f t="shared" si="29"/>
        <v>0.12130222249842983</v>
      </c>
      <c r="R219" s="22" cm="1">
        <f t="array" ref="R219">_xlfn.IFS(Q219&gt;0,0.02,AND(Q219&gt;-0.33,Q219&lt;0),(0.02+Q219*0.02/0.33),Q219&lt;-0.33,0)</f>
        <v>0.02</v>
      </c>
      <c r="S219" s="24">
        <f t="shared" si="73"/>
        <v>0</v>
      </c>
      <c r="T219" s="24">
        <f t="shared" si="73"/>
        <v>0</v>
      </c>
      <c r="U219" s="24">
        <f t="shared" si="23"/>
        <v>0</v>
      </c>
      <c r="V219" s="24">
        <f t="shared" si="66"/>
        <v>0</v>
      </c>
      <c r="W219" s="9"/>
      <c r="X219" s="9"/>
      <c r="Y219" s="9"/>
      <c r="Z219" s="9"/>
    </row>
    <row r="220" spans="1:26" ht="14.25" customHeight="1" x14ac:dyDescent="0.35">
      <c r="A220" s="8">
        <f t="shared" si="72"/>
        <v>213</v>
      </c>
      <c r="B220" s="23">
        <f t="shared" si="12"/>
        <v>45051</v>
      </c>
      <c r="C220" s="5">
        <f t="shared" si="67"/>
        <v>0</v>
      </c>
      <c r="D220" s="20">
        <f t="shared" si="63"/>
        <v>8.2438720363343077</v>
      </c>
      <c r="E220" s="20">
        <f t="shared" si="68"/>
        <v>209.96040665932614</v>
      </c>
      <c r="F220" s="20">
        <f t="shared" si="64"/>
        <v>218.20427869566043</v>
      </c>
      <c r="G220" s="24">
        <f t="shared" si="69"/>
        <v>832.6310756697651</v>
      </c>
      <c r="H220" s="20">
        <f t="shared" si="70"/>
        <v>10705.726591329001</v>
      </c>
      <c r="I220" s="4">
        <v>1</v>
      </c>
      <c r="J220" s="4">
        <v>1</v>
      </c>
      <c r="K220" s="20">
        <f t="shared" si="65"/>
        <v>8.2438720363343077</v>
      </c>
      <c r="L220" s="20">
        <f t="shared" si="74"/>
        <v>199.46238632635982</v>
      </c>
      <c r="M220" s="20" cm="1">
        <f t="array" ref="M220">_xlfn.IFS(I220=0,D220,I220=1,D220,I220=2,0)</f>
        <v>8.2438720363343077</v>
      </c>
      <c r="N220" s="20" cm="1">
        <f t="array" ref="N220">_xlfn.IFS(J220=0,E220,J220=1,E220,J220=2,0)</f>
        <v>209.96040665932614</v>
      </c>
      <c r="O220" s="20">
        <f t="shared" si="61"/>
        <v>732.6310756697643</v>
      </c>
      <c r="P220" s="24">
        <f t="shared" si="28"/>
        <v>100.0000000000008</v>
      </c>
      <c r="Q220" s="25">
        <f t="shared" si="29"/>
        <v>0.12010121039448497</v>
      </c>
      <c r="R220" s="22" cm="1">
        <f t="array" ref="R220">_xlfn.IFS(Q220&gt;0,0.02,AND(Q220&gt;-0.33,Q220&lt;0),(0.02+Q220*0.02/0.33),Q220&lt;-0.33,0)</f>
        <v>0.02</v>
      </c>
      <c r="S220" s="24">
        <f t="shared" si="73"/>
        <v>0</v>
      </c>
      <c r="T220" s="24">
        <f t="shared" si="73"/>
        <v>0</v>
      </c>
      <c r="U220" s="24">
        <f t="shared" si="23"/>
        <v>0</v>
      </c>
      <c r="V220" s="24">
        <f t="shared" si="66"/>
        <v>0</v>
      </c>
      <c r="W220" s="9"/>
      <c r="X220" s="9"/>
      <c r="Y220" s="9"/>
      <c r="Z220" s="9"/>
    </row>
    <row r="221" spans="1:26" ht="14.25" customHeight="1" x14ac:dyDescent="0.35">
      <c r="A221" s="8">
        <f t="shared" si="72"/>
        <v>214</v>
      </c>
      <c r="B221" s="23">
        <f t="shared" si="12"/>
        <v>45052</v>
      </c>
      <c r="C221" s="5">
        <f t="shared" si="67"/>
        <v>0</v>
      </c>
      <c r="D221" s="20">
        <f t="shared" si="63"/>
        <v>8.3263107566976515</v>
      </c>
      <c r="E221" s="20">
        <f t="shared" si="68"/>
        <v>214.11453182658002</v>
      </c>
      <c r="F221" s="20">
        <f t="shared" si="64"/>
        <v>222.44084258327769</v>
      </c>
      <c r="G221" s="24">
        <f t="shared" si="69"/>
        <v>840.95738642646279</v>
      </c>
      <c r="H221" s="20">
        <f t="shared" si="70"/>
        <v>10917.46170732095</v>
      </c>
      <c r="I221" s="4">
        <v>1</v>
      </c>
      <c r="J221" s="4">
        <v>1</v>
      </c>
      <c r="K221" s="20">
        <f t="shared" si="65"/>
        <v>8.3263107566976515</v>
      </c>
      <c r="L221" s="20">
        <f t="shared" si="74"/>
        <v>203.40880523525101</v>
      </c>
      <c r="M221" s="20" cm="1">
        <f t="array" ref="M221">_xlfn.IFS(I221=0,D221,I221=1,D221,I221=2,0)</f>
        <v>8.3263107566976515</v>
      </c>
      <c r="N221" s="20" cm="1">
        <f t="array" ref="N221">_xlfn.IFS(J221=0,E221,J221=1,E221,J221=2,0)</f>
        <v>214.11453182658002</v>
      </c>
      <c r="O221" s="20">
        <f t="shared" si="61"/>
        <v>740.95738642646199</v>
      </c>
      <c r="P221" s="24">
        <f t="shared" si="28"/>
        <v>100.0000000000008</v>
      </c>
      <c r="Q221" s="25">
        <f t="shared" si="29"/>
        <v>0.11891208949949007</v>
      </c>
      <c r="R221" s="22" cm="1">
        <f t="array" ref="R221">_xlfn.IFS(Q221&gt;0,0.02,AND(Q221&gt;-0.33,Q221&lt;0),(0.02+Q221*0.02/0.33),Q221&lt;-0.33,0)</f>
        <v>0.02</v>
      </c>
      <c r="S221" s="24">
        <f t="shared" si="73"/>
        <v>0</v>
      </c>
      <c r="T221" s="24">
        <f t="shared" si="73"/>
        <v>0</v>
      </c>
      <c r="U221" s="24">
        <f t="shared" si="23"/>
        <v>0</v>
      </c>
      <c r="V221" s="24">
        <f t="shared" si="66"/>
        <v>0</v>
      </c>
      <c r="W221" s="9"/>
      <c r="X221" s="9"/>
      <c r="Y221" s="9"/>
      <c r="Z221" s="9"/>
    </row>
    <row r="222" spans="1:26" ht="14.25" customHeight="1" x14ac:dyDescent="0.35">
      <c r="A222" s="8">
        <f t="shared" si="72"/>
        <v>215</v>
      </c>
      <c r="B222" s="23">
        <f t="shared" si="12"/>
        <v>45053</v>
      </c>
      <c r="C222" s="5">
        <f t="shared" si="67"/>
        <v>0</v>
      </c>
      <c r="D222" s="20">
        <f t="shared" si="63"/>
        <v>8.4095738642646278</v>
      </c>
      <c r="E222" s="20">
        <f t="shared" si="68"/>
        <v>218.34923414641901</v>
      </c>
      <c r="F222" s="20">
        <f t="shared" si="64"/>
        <v>226.75880801068362</v>
      </c>
      <c r="G222" s="24">
        <f t="shared" si="69"/>
        <v>849.36696029072743</v>
      </c>
      <c r="H222" s="20">
        <f t="shared" si="70"/>
        <v>11133.303053624313</v>
      </c>
      <c r="I222" s="4">
        <v>1</v>
      </c>
      <c r="J222" s="4">
        <v>1</v>
      </c>
      <c r="K222" s="20">
        <f t="shared" si="65"/>
        <v>8.4095738642646278</v>
      </c>
      <c r="L222" s="20">
        <f t="shared" si="74"/>
        <v>207.43177243909804</v>
      </c>
      <c r="M222" s="20" cm="1">
        <f t="array" ref="M222">_xlfn.IFS(I222=0,D222,I222=1,D222,I222=2,0)</f>
        <v>8.4095738642646278</v>
      </c>
      <c r="N222" s="20" cm="1">
        <f t="array" ref="N222">_xlfn.IFS(J222=0,E222,J222=1,E222,J222=2,0)</f>
        <v>218.34923414641901</v>
      </c>
      <c r="O222" s="20">
        <f t="shared" si="61"/>
        <v>749.36696029072664</v>
      </c>
      <c r="P222" s="24">
        <f t="shared" si="28"/>
        <v>100.0000000000008</v>
      </c>
      <c r="Q222" s="25">
        <f t="shared" si="29"/>
        <v>0.11773474207870303</v>
      </c>
      <c r="R222" s="22" cm="1">
        <f t="array" ref="R222">_xlfn.IFS(Q222&gt;0,0.02,AND(Q222&gt;-0.33,Q222&lt;0),(0.02+Q222*0.02/0.33),Q222&lt;-0.33,0)</f>
        <v>0.02</v>
      </c>
      <c r="S222" s="24">
        <f t="shared" si="73"/>
        <v>0</v>
      </c>
      <c r="T222" s="24">
        <f t="shared" si="73"/>
        <v>0</v>
      </c>
      <c r="U222" s="24">
        <f t="shared" si="23"/>
        <v>0</v>
      </c>
      <c r="V222" s="24">
        <f t="shared" si="66"/>
        <v>0</v>
      </c>
      <c r="W222" s="9"/>
      <c r="X222" s="9"/>
      <c r="Y222" s="9"/>
      <c r="Z222" s="9"/>
    </row>
    <row r="223" spans="1:26" ht="14.25" customHeight="1" x14ac:dyDescent="0.35">
      <c r="A223" s="8">
        <f t="shared" si="72"/>
        <v>216</v>
      </c>
      <c r="B223" s="23">
        <f t="shared" si="12"/>
        <v>45054</v>
      </c>
      <c r="C223" s="5">
        <f t="shared" si="67"/>
        <v>0</v>
      </c>
      <c r="D223" s="20">
        <f t="shared" si="63"/>
        <v>8.4936696029072749</v>
      </c>
      <c r="E223" s="20">
        <f t="shared" si="68"/>
        <v>222.66606107248626</v>
      </c>
      <c r="F223" s="20">
        <f t="shared" si="64"/>
        <v>231.15973067539352</v>
      </c>
      <c r="G223" s="24">
        <f t="shared" si="69"/>
        <v>857.86062989363472</v>
      </c>
      <c r="H223" s="20">
        <f t="shared" si="70"/>
        <v>11353.329481246083</v>
      </c>
      <c r="I223" s="4">
        <v>1</v>
      </c>
      <c r="J223" s="4">
        <v>1</v>
      </c>
      <c r="K223" s="20">
        <f t="shared" si="65"/>
        <v>8.4936696029072749</v>
      </c>
      <c r="L223" s="20">
        <f t="shared" si="74"/>
        <v>211.53275801886193</v>
      </c>
      <c r="M223" s="20" cm="1">
        <f t="array" ref="M223">_xlfn.IFS(I223=0,D223,I223=1,D223,I223=2,0)</f>
        <v>8.4936696029072749</v>
      </c>
      <c r="N223" s="20" cm="1">
        <f t="array" ref="N223">_xlfn.IFS(J223=0,E223,J223=1,E223,J223=2,0)</f>
        <v>222.66606107248626</v>
      </c>
      <c r="O223" s="20">
        <f t="shared" si="61"/>
        <v>757.86062989363393</v>
      </c>
      <c r="P223" s="24">
        <f t="shared" si="28"/>
        <v>100.0000000000008</v>
      </c>
      <c r="Q223" s="25">
        <f t="shared" si="29"/>
        <v>0.1165690515630723</v>
      </c>
      <c r="R223" s="22" cm="1">
        <f t="array" ref="R223">_xlfn.IFS(Q223&gt;0,0.02,AND(Q223&gt;-0.33,Q223&lt;0),(0.02+Q223*0.02/0.33),Q223&lt;-0.33,0)</f>
        <v>0.02</v>
      </c>
      <c r="S223" s="24">
        <f t="shared" si="73"/>
        <v>0</v>
      </c>
      <c r="T223" s="24">
        <f t="shared" si="73"/>
        <v>0</v>
      </c>
      <c r="U223" s="24">
        <f t="shared" si="23"/>
        <v>0</v>
      </c>
      <c r="V223" s="24">
        <f t="shared" si="66"/>
        <v>0</v>
      </c>
      <c r="W223" s="9"/>
      <c r="X223" s="9"/>
      <c r="Y223" s="9"/>
      <c r="Z223" s="9"/>
    </row>
    <row r="224" spans="1:26" ht="14.25" customHeight="1" x14ac:dyDescent="0.35">
      <c r="A224" s="8">
        <f t="shared" si="72"/>
        <v>217</v>
      </c>
      <c r="B224" s="23">
        <f t="shared" si="12"/>
        <v>45055</v>
      </c>
      <c r="C224" s="5">
        <f t="shared" si="67"/>
        <v>0</v>
      </c>
      <c r="D224" s="20">
        <f t="shared" si="63"/>
        <v>8.5786062989363483</v>
      </c>
      <c r="E224" s="20">
        <f t="shared" si="68"/>
        <v>227.06658962492165</v>
      </c>
      <c r="F224" s="20">
        <f t="shared" si="64"/>
        <v>235.64519592385798</v>
      </c>
      <c r="G224" s="24">
        <f t="shared" si="69"/>
        <v>866.43923619257112</v>
      </c>
      <c r="H224" s="20">
        <f t="shared" si="70"/>
        <v>11577.621347688693</v>
      </c>
      <c r="I224" s="4">
        <v>1</v>
      </c>
      <c r="J224" s="4">
        <v>1</v>
      </c>
      <c r="K224" s="20">
        <f t="shared" si="65"/>
        <v>8.5786062989363483</v>
      </c>
      <c r="L224" s="20">
        <f t="shared" si="74"/>
        <v>215.71326014367554</v>
      </c>
      <c r="M224" s="20" cm="1">
        <f t="array" ref="M224">_xlfn.IFS(I224=0,D224,I224=1,D224,I224=2,0)</f>
        <v>8.5786062989363483</v>
      </c>
      <c r="N224" s="20" cm="1">
        <f t="array" ref="N224">_xlfn.IFS(J224=0,E224,J224=1,E224,J224=2,0)</f>
        <v>227.06658962492165</v>
      </c>
      <c r="O224" s="20">
        <f t="shared" si="61"/>
        <v>766.43923619257043</v>
      </c>
      <c r="P224" s="24">
        <f t="shared" si="28"/>
        <v>100.00000000000068</v>
      </c>
      <c r="Q224" s="25">
        <f t="shared" si="29"/>
        <v>0.11541490253769522</v>
      </c>
      <c r="R224" s="22" cm="1">
        <f t="array" ref="R224">_xlfn.IFS(Q224&gt;0,0.02,AND(Q224&gt;-0.33,Q224&lt;0),(0.02+Q224*0.02/0.33),Q224&lt;-0.33,0)</f>
        <v>0.02</v>
      </c>
      <c r="S224" s="24">
        <f t="shared" si="73"/>
        <v>0</v>
      </c>
      <c r="T224" s="24">
        <f t="shared" si="73"/>
        <v>0</v>
      </c>
      <c r="U224" s="24">
        <f t="shared" si="23"/>
        <v>0</v>
      </c>
      <c r="V224" s="24">
        <f t="shared" si="66"/>
        <v>0</v>
      </c>
      <c r="W224" s="9"/>
      <c r="X224" s="9"/>
      <c r="Y224" s="9"/>
      <c r="Z224" s="9"/>
    </row>
    <row r="225" spans="1:26" ht="14.25" customHeight="1" x14ac:dyDescent="0.35">
      <c r="A225" s="8">
        <f t="shared" si="72"/>
        <v>218</v>
      </c>
      <c r="B225" s="23">
        <f t="shared" si="12"/>
        <v>45056</v>
      </c>
      <c r="C225" s="5">
        <f t="shared" si="67"/>
        <v>0</v>
      </c>
      <c r="D225" s="20">
        <f t="shared" si="63"/>
        <v>8.6643923619257119</v>
      </c>
      <c r="E225" s="20">
        <f t="shared" si="68"/>
        <v>231.55242695377387</v>
      </c>
      <c r="F225" s="20">
        <f t="shared" si="64"/>
        <v>240.21681931569958</v>
      </c>
      <c r="G225" s="24">
        <f t="shared" si="69"/>
        <v>875.10362855449682</v>
      </c>
      <c r="H225" s="20">
        <f t="shared" si="70"/>
        <v>11806.260545656703</v>
      </c>
      <c r="I225" s="4">
        <v>1</v>
      </c>
      <c r="J225" s="4">
        <v>1</v>
      </c>
      <c r="K225" s="20">
        <f t="shared" si="65"/>
        <v>8.6643923619257119</v>
      </c>
      <c r="L225" s="20">
        <f t="shared" si="74"/>
        <v>219.97480560608517</v>
      </c>
      <c r="M225" s="20" cm="1">
        <f t="array" ref="M225">_xlfn.IFS(I225=0,D225,I225=1,D225,I225=2,0)</f>
        <v>8.6643923619257119</v>
      </c>
      <c r="N225" s="20" cm="1">
        <f t="array" ref="N225">_xlfn.IFS(J225=0,E225,J225=1,E225,J225=2,0)</f>
        <v>231.55242695377387</v>
      </c>
      <c r="O225" s="20">
        <f t="shared" si="61"/>
        <v>775.10362855449614</v>
      </c>
      <c r="P225" s="24">
        <f t="shared" si="28"/>
        <v>100.00000000000068</v>
      </c>
      <c r="Q225" s="25">
        <f t="shared" si="29"/>
        <v>0.1142721807303913</v>
      </c>
      <c r="R225" s="22" cm="1">
        <f t="array" ref="R225">_xlfn.IFS(Q225&gt;0,0.02,AND(Q225&gt;-0.33,Q225&lt;0),(0.02+Q225*0.02/0.33),Q225&lt;-0.33,0)</f>
        <v>0.02</v>
      </c>
      <c r="S225" s="24">
        <f t="shared" si="73"/>
        <v>0</v>
      </c>
      <c r="T225" s="24">
        <f t="shared" si="73"/>
        <v>0</v>
      </c>
      <c r="U225" s="24">
        <f t="shared" si="23"/>
        <v>0</v>
      </c>
      <c r="V225" s="24">
        <f t="shared" si="66"/>
        <v>0</v>
      </c>
      <c r="W225" s="9"/>
      <c r="X225" s="9"/>
      <c r="Y225" s="9"/>
      <c r="Z225" s="9"/>
    </row>
    <row r="226" spans="1:26" ht="14.25" customHeight="1" x14ac:dyDescent="0.35">
      <c r="A226" s="8">
        <f t="shared" si="72"/>
        <v>219</v>
      </c>
      <c r="B226" s="23">
        <f t="shared" si="12"/>
        <v>45057</v>
      </c>
      <c r="C226" s="5">
        <f t="shared" si="67"/>
        <v>0</v>
      </c>
      <c r="D226" s="20">
        <f t="shared" si="63"/>
        <v>8.7510362855449682</v>
      </c>
      <c r="E226" s="20">
        <f t="shared" si="68"/>
        <v>236.12521091313408</v>
      </c>
      <c r="F226" s="20">
        <f t="shared" si="64"/>
        <v>244.87624719867904</v>
      </c>
      <c r="G226" s="24">
        <f t="shared" si="69"/>
        <v>883.85466484004178</v>
      </c>
      <c r="H226" s="20">
        <f t="shared" si="70"/>
        <v>12039.330532309725</v>
      </c>
      <c r="I226" s="4">
        <v>1</v>
      </c>
      <c r="J226" s="4">
        <v>1</v>
      </c>
      <c r="K226" s="20">
        <f t="shared" si="65"/>
        <v>8.7510362855449682</v>
      </c>
      <c r="L226" s="20">
        <f t="shared" si="74"/>
        <v>224.31895036747736</v>
      </c>
      <c r="M226" s="20" cm="1">
        <f t="array" ref="M226">_xlfn.IFS(I226=0,D226,I226=1,D226,I226=2,0)</f>
        <v>8.7510362855449682</v>
      </c>
      <c r="N226" s="20" cm="1">
        <f t="array" ref="N226">_xlfn.IFS(J226=0,E226,J226=1,E226,J226=2,0)</f>
        <v>236.12521091313408</v>
      </c>
      <c r="O226" s="20">
        <f t="shared" si="61"/>
        <v>783.8546648400411</v>
      </c>
      <c r="P226" s="24">
        <f t="shared" si="28"/>
        <v>100.00000000000068</v>
      </c>
      <c r="Q226" s="25">
        <f t="shared" si="29"/>
        <v>0.11314077300038743</v>
      </c>
      <c r="R226" s="22" cm="1">
        <f t="array" ref="R226">_xlfn.IFS(Q226&gt;0,0.02,AND(Q226&gt;-0.33,Q226&lt;0),(0.02+Q226*0.02/0.33),Q226&lt;-0.33,0)</f>
        <v>0.02</v>
      </c>
      <c r="S226" s="24">
        <f t="shared" si="73"/>
        <v>0</v>
      </c>
      <c r="T226" s="24">
        <f t="shared" si="73"/>
        <v>0</v>
      </c>
      <c r="U226" s="24">
        <f t="shared" si="23"/>
        <v>0</v>
      </c>
      <c r="V226" s="24">
        <f t="shared" si="66"/>
        <v>0</v>
      </c>
      <c r="W226" s="9"/>
      <c r="X226" s="9"/>
      <c r="Y226" s="9"/>
      <c r="Z226" s="9"/>
    </row>
    <row r="227" spans="1:26" ht="14.25" customHeight="1" x14ac:dyDescent="0.35">
      <c r="A227" s="8">
        <f t="shared" si="72"/>
        <v>220</v>
      </c>
      <c r="B227" s="23">
        <f t="shared" si="12"/>
        <v>45058</v>
      </c>
      <c r="C227" s="5">
        <f t="shared" si="67"/>
        <v>0</v>
      </c>
      <c r="D227" s="20">
        <f t="shared" si="63"/>
        <v>8.8385466484004187</v>
      </c>
      <c r="E227" s="20">
        <f t="shared" si="68"/>
        <v>240.7866106461945</v>
      </c>
      <c r="F227" s="20">
        <f t="shared" si="64"/>
        <v>249.62515729459491</v>
      </c>
      <c r="G227" s="24">
        <f t="shared" si="69"/>
        <v>892.69321148844222</v>
      </c>
      <c r="H227" s="20">
        <f t="shared" si="70"/>
        <v>12276.916359072009</v>
      </c>
      <c r="I227" s="4">
        <v>1</v>
      </c>
      <c r="J227" s="4">
        <v>1</v>
      </c>
      <c r="K227" s="20">
        <f t="shared" si="65"/>
        <v>8.8385466484004187</v>
      </c>
      <c r="L227" s="20">
        <f t="shared" si="74"/>
        <v>228.74728011388476</v>
      </c>
      <c r="M227" s="20" cm="1">
        <f t="array" ref="M227">_xlfn.IFS(I227=0,D227,I227=1,D227,I227=2,0)</f>
        <v>8.8385466484004187</v>
      </c>
      <c r="N227" s="20" cm="1">
        <f t="array" ref="N227">_xlfn.IFS(J227=0,E227,J227=1,E227,J227=2,0)</f>
        <v>240.7866106461945</v>
      </c>
      <c r="O227" s="20">
        <f t="shared" si="61"/>
        <v>792.69321148844142</v>
      </c>
      <c r="P227" s="24">
        <f t="shared" si="28"/>
        <v>100.0000000000008</v>
      </c>
      <c r="Q227" s="25">
        <f t="shared" si="29"/>
        <v>0.11202056732711639</v>
      </c>
      <c r="R227" s="22" cm="1">
        <f t="array" ref="R227">_xlfn.IFS(Q227&gt;0,0.02,AND(Q227&gt;-0.33,Q227&lt;0),(0.02+Q227*0.02/0.33),Q227&lt;-0.33,0)</f>
        <v>0.02</v>
      </c>
      <c r="S227" s="24">
        <f t="shared" si="73"/>
        <v>0</v>
      </c>
      <c r="T227" s="24">
        <f t="shared" si="73"/>
        <v>0</v>
      </c>
      <c r="U227" s="24">
        <f t="shared" si="23"/>
        <v>0</v>
      </c>
      <c r="V227" s="24">
        <f t="shared" si="66"/>
        <v>0</v>
      </c>
      <c r="W227" s="9"/>
      <c r="X227" s="9"/>
      <c r="Y227" s="9"/>
      <c r="Z227" s="9"/>
    </row>
    <row r="228" spans="1:26" ht="14.25" customHeight="1" x14ac:dyDescent="0.35">
      <c r="A228" s="8">
        <f t="shared" si="72"/>
        <v>221</v>
      </c>
      <c r="B228" s="23">
        <f t="shared" si="12"/>
        <v>45059</v>
      </c>
      <c r="C228" s="5">
        <f t="shared" si="67"/>
        <v>0</v>
      </c>
      <c r="D228" s="20">
        <f t="shared" si="63"/>
        <v>8.9269321148844227</v>
      </c>
      <c r="E228" s="20">
        <f t="shared" si="68"/>
        <v>245.5383271814402</v>
      </c>
      <c r="F228" s="20">
        <f t="shared" si="64"/>
        <v>254.46525929632463</v>
      </c>
      <c r="G228" s="24">
        <f t="shared" si="69"/>
        <v>901.6201436033266</v>
      </c>
      <c r="H228" s="20">
        <f t="shared" si="70"/>
        <v>12519.104702009261</v>
      </c>
      <c r="I228" s="4">
        <v>1</v>
      </c>
      <c r="J228" s="4">
        <v>1</v>
      </c>
      <c r="K228" s="20">
        <f t="shared" si="65"/>
        <v>8.9269321148844227</v>
      </c>
      <c r="L228" s="20">
        <f t="shared" si="74"/>
        <v>233.26141082236816</v>
      </c>
      <c r="M228" s="20" cm="1">
        <f t="array" ref="M228">_xlfn.IFS(I228=0,D228,I228=1,D228,I228=2,0)</f>
        <v>8.9269321148844227</v>
      </c>
      <c r="N228" s="20" cm="1">
        <f t="array" ref="N228">_xlfn.IFS(J228=0,E228,J228=1,E228,J228=2,0)</f>
        <v>245.5383271814402</v>
      </c>
      <c r="O228" s="20">
        <f t="shared" si="61"/>
        <v>801.6201436033258</v>
      </c>
      <c r="P228" s="24">
        <f t="shared" si="28"/>
        <v>100.0000000000008</v>
      </c>
      <c r="Q228" s="25">
        <f t="shared" si="29"/>
        <v>0.11091145279912515</v>
      </c>
      <c r="R228" s="22" cm="1">
        <f t="array" ref="R228">_xlfn.IFS(Q228&gt;0,0.02,AND(Q228&gt;-0.33,Q228&lt;0),(0.02+Q228*0.02/0.33),Q228&lt;-0.33,0)</f>
        <v>0.02</v>
      </c>
      <c r="S228" s="24">
        <f t="shared" si="73"/>
        <v>0</v>
      </c>
      <c r="T228" s="24">
        <f t="shared" si="73"/>
        <v>0</v>
      </c>
      <c r="U228" s="24">
        <f t="shared" si="23"/>
        <v>0</v>
      </c>
      <c r="V228" s="24">
        <f t="shared" si="66"/>
        <v>0</v>
      </c>
      <c r="W228" s="9"/>
      <c r="X228" s="9"/>
      <c r="Y228" s="9"/>
      <c r="Z228" s="9"/>
    </row>
    <row r="229" spans="1:26" ht="14.25" customHeight="1" x14ac:dyDescent="0.35">
      <c r="A229" s="8">
        <f t="shared" si="72"/>
        <v>222</v>
      </c>
      <c r="B229" s="23">
        <f t="shared" si="12"/>
        <v>45060</v>
      </c>
      <c r="C229" s="5">
        <f t="shared" si="67"/>
        <v>0</v>
      </c>
      <c r="D229" s="20">
        <f t="shared" si="63"/>
        <v>9.016201436033267</v>
      </c>
      <c r="E229" s="20">
        <f t="shared" si="68"/>
        <v>250.38209404018522</v>
      </c>
      <c r="F229" s="20">
        <f t="shared" si="64"/>
        <v>259.39829547621849</v>
      </c>
      <c r="G229" s="24">
        <f t="shared" si="69"/>
        <v>910.63634503935987</v>
      </c>
      <c r="H229" s="20">
        <f t="shared" si="70"/>
        <v>12765.983892783472</v>
      </c>
      <c r="I229" s="4">
        <v>1</v>
      </c>
      <c r="J229" s="4">
        <v>1</v>
      </c>
      <c r="K229" s="20">
        <f t="shared" si="65"/>
        <v>9.016201436033267</v>
      </c>
      <c r="L229" s="20">
        <f t="shared" si="74"/>
        <v>237.86298933817596</v>
      </c>
      <c r="M229" s="20" cm="1">
        <f t="array" ref="M229">_xlfn.IFS(I229=0,D229,I229=1,D229,I229=2,0)</f>
        <v>9.016201436033267</v>
      </c>
      <c r="N229" s="20" cm="1">
        <f t="array" ref="N229">_xlfn.IFS(J229=0,E229,J229=1,E229,J229=2,0)</f>
        <v>250.38209404018522</v>
      </c>
      <c r="O229" s="20">
        <f t="shared" si="61"/>
        <v>810.63634503935907</v>
      </c>
      <c r="P229" s="24">
        <f t="shared" si="28"/>
        <v>100.0000000000008</v>
      </c>
      <c r="Q229" s="25">
        <f t="shared" si="29"/>
        <v>0.10981331960309421</v>
      </c>
      <c r="R229" s="22" cm="1">
        <f t="array" ref="R229">_xlfn.IFS(Q229&gt;0,0.02,AND(Q229&gt;-0.33,Q229&lt;0),(0.02+Q229*0.02/0.33),Q229&lt;-0.33,0)</f>
        <v>0.02</v>
      </c>
      <c r="S229" s="24">
        <f t="shared" si="73"/>
        <v>0</v>
      </c>
      <c r="T229" s="24">
        <f t="shared" si="73"/>
        <v>0</v>
      </c>
      <c r="U229" s="24">
        <f t="shared" si="23"/>
        <v>0</v>
      </c>
      <c r="V229" s="24">
        <f t="shared" si="66"/>
        <v>0</v>
      </c>
      <c r="W229" s="9"/>
      <c r="X229" s="9"/>
      <c r="Y229" s="9"/>
      <c r="Z229" s="9"/>
    </row>
    <row r="230" spans="1:26" ht="14.25" customHeight="1" x14ac:dyDescent="0.35">
      <c r="A230" s="8">
        <f t="shared" si="72"/>
        <v>223</v>
      </c>
      <c r="B230" s="23">
        <f t="shared" si="12"/>
        <v>45061</v>
      </c>
      <c r="C230" s="5">
        <f t="shared" si="67"/>
        <v>0</v>
      </c>
      <c r="D230" s="20">
        <f t="shared" si="63"/>
        <v>9.1063634503935997</v>
      </c>
      <c r="E230" s="20">
        <f t="shared" si="68"/>
        <v>255.31967785566943</v>
      </c>
      <c r="F230" s="20">
        <f t="shared" si="64"/>
        <v>264.42604130606304</v>
      </c>
      <c r="G230" s="24">
        <f t="shared" si="69"/>
        <v>919.74270848975345</v>
      </c>
      <c r="H230" s="20">
        <f t="shared" si="70"/>
        <v>13017.643950196751</v>
      </c>
      <c r="I230" s="4">
        <v>1</v>
      </c>
      <c r="J230" s="4">
        <v>1</v>
      </c>
      <c r="K230" s="20">
        <f t="shared" si="65"/>
        <v>9.1063634503935997</v>
      </c>
      <c r="L230" s="20">
        <f t="shared" si="74"/>
        <v>242.55369396288594</v>
      </c>
      <c r="M230" s="20" cm="1">
        <f t="array" ref="M230">_xlfn.IFS(I230=0,D230,I230=1,D230,I230=2,0)</f>
        <v>9.1063634503935997</v>
      </c>
      <c r="N230" s="20" cm="1">
        <f t="array" ref="N230">_xlfn.IFS(J230=0,E230,J230=1,E230,J230=2,0)</f>
        <v>255.31967785566943</v>
      </c>
      <c r="O230" s="20">
        <f t="shared" si="61"/>
        <v>819.74270848975266</v>
      </c>
      <c r="P230" s="24">
        <f t="shared" si="28"/>
        <v>100.0000000000008</v>
      </c>
      <c r="Q230" s="25">
        <f t="shared" si="29"/>
        <v>0.10872605901296456</v>
      </c>
      <c r="R230" s="22" cm="1">
        <f t="array" ref="R230">_xlfn.IFS(Q230&gt;0,0.02,AND(Q230&gt;-0.33,Q230&lt;0),(0.02+Q230*0.02/0.33),Q230&lt;-0.33,0)</f>
        <v>0.02</v>
      </c>
      <c r="S230" s="24">
        <f t="shared" si="73"/>
        <v>0</v>
      </c>
      <c r="T230" s="24">
        <f t="shared" si="73"/>
        <v>0</v>
      </c>
      <c r="U230" s="24">
        <f t="shared" si="23"/>
        <v>0</v>
      </c>
      <c r="V230" s="24">
        <f t="shared" si="66"/>
        <v>0</v>
      </c>
      <c r="W230" s="9"/>
      <c r="X230" s="9"/>
      <c r="Y230" s="9"/>
      <c r="Z230" s="9"/>
    </row>
    <row r="231" spans="1:26" ht="14.25" customHeight="1" x14ac:dyDescent="0.35">
      <c r="A231" s="8">
        <f t="shared" si="72"/>
        <v>224</v>
      </c>
      <c r="B231" s="23">
        <f t="shared" si="12"/>
        <v>45062</v>
      </c>
      <c r="C231" s="5">
        <f t="shared" si="67"/>
        <v>0</v>
      </c>
      <c r="D231" s="20">
        <f t="shared" si="63"/>
        <v>9.1974270848975355</v>
      </c>
      <c r="E231" s="20">
        <f t="shared" si="68"/>
        <v>260.35287900393502</v>
      </c>
      <c r="F231" s="20">
        <f t="shared" si="64"/>
        <v>269.55030608883254</v>
      </c>
      <c r="G231" s="24">
        <f t="shared" si="69"/>
        <v>928.94013557465098</v>
      </c>
      <c r="H231" s="20">
        <f t="shared" si="70"/>
        <v>13274.176612335386</v>
      </c>
      <c r="I231" s="4">
        <v>1</v>
      </c>
      <c r="J231" s="4">
        <v>1</v>
      </c>
      <c r="K231" s="20">
        <f t="shared" si="65"/>
        <v>9.1974270848975355</v>
      </c>
      <c r="L231" s="20">
        <f t="shared" si="74"/>
        <v>247.33523505373824</v>
      </c>
      <c r="M231" s="20" cm="1">
        <f t="array" ref="M231">_xlfn.IFS(I231=0,D231,I231=1,D231,I231=2,0)</f>
        <v>9.1974270848975355</v>
      </c>
      <c r="N231" s="20" cm="1">
        <f t="array" ref="N231">_xlfn.IFS(J231=0,E231,J231=1,E231,J231=2,0)</f>
        <v>260.35287900393502</v>
      </c>
      <c r="O231" s="20">
        <f t="shared" si="61"/>
        <v>828.94013557465018</v>
      </c>
      <c r="P231" s="24">
        <f t="shared" si="28"/>
        <v>100.0000000000008</v>
      </c>
      <c r="Q231" s="25">
        <f t="shared" si="29"/>
        <v>0.10764956337917284</v>
      </c>
      <c r="R231" s="22" cm="1">
        <f t="array" ref="R231">_xlfn.IFS(Q231&gt;0,0.02,AND(Q231&gt;-0.33,Q231&lt;0),(0.02+Q231*0.02/0.33),Q231&lt;-0.33,0)</f>
        <v>0.02</v>
      </c>
      <c r="S231" s="24">
        <f t="shared" ref="S231:T246" si="75">0.9*0.82*IF(I231=0,M231,0)</f>
        <v>0</v>
      </c>
      <c r="T231" s="24">
        <f t="shared" si="75"/>
        <v>0</v>
      </c>
      <c r="U231" s="24">
        <f t="shared" si="23"/>
        <v>0</v>
      </c>
      <c r="V231" s="24">
        <f t="shared" si="66"/>
        <v>0</v>
      </c>
      <c r="W231" s="9"/>
      <c r="X231" s="9"/>
      <c r="Y231" s="9"/>
      <c r="Z231" s="9"/>
    </row>
    <row r="232" spans="1:26" ht="14.25" customHeight="1" x14ac:dyDescent="0.35">
      <c r="A232" s="8">
        <f t="shared" si="72"/>
        <v>225</v>
      </c>
      <c r="B232" s="23">
        <f t="shared" si="12"/>
        <v>45063</v>
      </c>
      <c r="C232" s="5">
        <f t="shared" si="67"/>
        <v>0</v>
      </c>
      <c r="D232" s="20">
        <f t="shared" si="63"/>
        <v>9.2894013557465094</v>
      </c>
      <c r="E232" s="20">
        <f t="shared" si="68"/>
        <v>265.48353224670774</v>
      </c>
      <c r="F232" s="20">
        <f t="shared" si="64"/>
        <v>274.77293360245426</v>
      </c>
      <c r="G232" s="24">
        <f t="shared" si="69"/>
        <v>938.22953693039744</v>
      </c>
      <c r="H232" s="20">
        <f t="shared" si="70"/>
        <v>13535.675369325505</v>
      </c>
      <c r="I232" s="4">
        <v>1</v>
      </c>
      <c r="J232" s="4">
        <v>1</v>
      </c>
      <c r="K232" s="20">
        <f t="shared" si="65"/>
        <v>9.2894013557465094</v>
      </c>
      <c r="L232" s="20">
        <f t="shared" si="74"/>
        <v>252.20935563437234</v>
      </c>
      <c r="M232" s="20" cm="1">
        <f t="array" ref="M232">_xlfn.IFS(I232=0,D232,I232=1,D232,I232=2,0)</f>
        <v>9.2894013557465094</v>
      </c>
      <c r="N232" s="20" cm="1">
        <f t="array" ref="N232">_xlfn.IFS(J232=0,E232,J232=1,E232,J232=2,0)</f>
        <v>265.48353224670774</v>
      </c>
      <c r="O232" s="20">
        <f t="shared" si="61"/>
        <v>838.22953693039676</v>
      </c>
      <c r="P232" s="24">
        <f t="shared" si="28"/>
        <v>100.00000000000068</v>
      </c>
      <c r="Q232" s="25">
        <f t="shared" si="29"/>
        <v>0.10658372611799279</v>
      </c>
      <c r="R232" s="22" cm="1">
        <f t="array" ref="R232">_xlfn.IFS(Q232&gt;0,0.02,AND(Q232&gt;-0.33,Q232&lt;0),(0.02+Q232*0.02/0.33),Q232&lt;-0.33,0)</f>
        <v>0.02</v>
      </c>
      <c r="S232" s="24">
        <f t="shared" si="75"/>
        <v>0</v>
      </c>
      <c r="T232" s="24">
        <f t="shared" si="75"/>
        <v>0</v>
      </c>
      <c r="U232" s="24">
        <f t="shared" si="23"/>
        <v>0</v>
      </c>
      <c r="V232" s="24">
        <f t="shared" si="66"/>
        <v>0</v>
      </c>
      <c r="W232" s="9"/>
      <c r="X232" s="9"/>
      <c r="Y232" s="9"/>
      <c r="Z232" s="9"/>
    </row>
    <row r="233" spans="1:26" ht="14.25" customHeight="1" x14ac:dyDescent="0.35">
      <c r="A233" s="8">
        <f t="shared" si="72"/>
        <v>226</v>
      </c>
      <c r="B233" s="23">
        <f t="shared" si="12"/>
        <v>45064</v>
      </c>
      <c r="C233" s="5">
        <f t="shared" si="67"/>
        <v>0</v>
      </c>
      <c r="D233" s="20">
        <f t="shared" si="63"/>
        <v>9.382295369303975</v>
      </c>
      <c r="E233" s="20">
        <f t="shared" si="68"/>
        <v>270.71350738651012</v>
      </c>
      <c r="F233" s="20">
        <f t="shared" si="64"/>
        <v>280.09580275581408</v>
      </c>
      <c r="G233" s="24">
        <f t="shared" si="69"/>
        <v>947.6118322997014</v>
      </c>
      <c r="H233" s="20">
        <f t="shared" si="70"/>
        <v>13802.235496711994</v>
      </c>
      <c r="I233" s="4">
        <v>1</v>
      </c>
      <c r="J233" s="4">
        <v>1</v>
      </c>
      <c r="K233" s="20">
        <f t="shared" si="65"/>
        <v>9.382295369303975</v>
      </c>
      <c r="L233" s="20">
        <f t="shared" ref="K233:L248" si="76">IF(J233=1,E233*0.95,0)</f>
        <v>257.17783201718458</v>
      </c>
      <c r="M233" s="20" cm="1">
        <f t="array" ref="M233">_xlfn.IFS(I233=0,D233,I233=1,D233,I233=2,0)</f>
        <v>9.382295369303975</v>
      </c>
      <c r="N233" s="20" cm="1">
        <f t="array" ref="N233">_xlfn.IFS(J233=0,E233,J233=1,E233,J233=2,0)</f>
        <v>270.71350738651012</v>
      </c>
      <c r="O233" s="20">
        <f t="shared" si="61"/>
        <v>847.61183229970061</v>
      </c>
      <c r="P233" s="24">
        <f t="shared" si="28"/>
        <v>100.0000000000008</v>
      </c>
      <c r="Q233" s="25">
        <f t="shared" si="29"/>
        <v>0.10552844170098308</v>
      </c>
      <c r="R233" s="22" cm="1">
        <f t="array" ref="R233">_xlfn.IFS(Q233&gt;0,0.02,AND(Q233&gt;-0.33,Q233&lt;0),(0.02+Q233*0.02/0.33),Q233&lt;-0.33,0)</f>
        <v>0.02</v>
      </c>
      <c r="S233" s="24">
        <f t="shared" si="75"/>
        <v>0</v>
      </c>
      <c r="T233" s="24">
        <f t="shared" si="75"/>
        <v>0</v>
      </c>
      <c r="U233" s="24">
        <f t="shared" si="23"/>
        <v>0</v>
      </c>
      <c r="V233" s="24">
        <f t="shared" si="66"/>
        <v>0</v>
      </c>
      <c r="W233" s="9"/>
      <c r="X233" s="9"/>
      <c r="Y233" s="9"/>
      <c r="Z233" s="9"/>
    </row>
    <row r="234" spans="1:26" ht="14.25" customHeight="1" x14ac:dyDescent="0.35">
      <c r="A234" s="8">
        <f t="shared" si="72"/>
        <v>227</v>
      </c>
      <c r="B234" s="23">
        <f t="shared" si="12"/>
        <v>45065</v>
      </c>
      <c r="C234" s="5">
        <f t="shared" si="67"/>
        <v>0</v>
      </c>
      <c r="D234" s="20">
        <f t="shared" si="63"/>
        <v>9.4761183229970136</v>
      </c>
      <c r="E234" s="20">
        <f t="shared" si="68"/>
        <v>276.0447099342399</v>
      </c>
      <c r="F234" s="20">
        <f t="shared" si="64"/>
        <v>285.52082825723693</v>
      </c>
      <c r="G234" s="24">
        <f t="shared" si="69"/>
        <v>957.08795062269837</v>
      </c>
      <c r="H234" s="20">
        <f t="shared" si="70"/>
        <v>14073.954089472518</v>
      </c>
      <c r="I234" s="4">
        <v>1</v>
      </c>
      <c r="J234" s="4">
        <v>1</v>
      </c>
      <c r="K234" s="20">
        <f t="shared" si="65"/>
        <v>9.4761183229970136</v>
      </c>
      <c r="L234" s="20">
        <f t="shared" si="76"/>
        <v>262.2424744375279</v>
      </c>
      <c r="M234" s="20" cm="1">
        <f t="array" ref="M234">_xlfn.IFS(I234=0,D234,I234=1,D234,I234=2,0)</f>
        <v>9.4761183229970136</v>
      </c>
      <c r="N234" s="20" cm="1">
        <f t="array" ref="N234">_xlfn.IFS(J234=0,E234,J234=1,E234,J234=2,0)</f>
        <v>276.0447099342399</v>
      </c>
      <c r="O234" s="20">
        <f t="shared" si="61"/>
        <v>857.08795062269758</v>
      </c>
      <c r="P234" s="24">
        <f t="shared" si="28"/>
        <v>100.0000000000008</v>
      </c>
      <c r="Q234" s="25">
        <f t="shared" si="29"/>
        <v>0.10448360564453771</v>
      </c>
      <c r="R234" s="22" cm="1">
        <f t="array" ref="R234">_xlfn.IFS(Q234&gt;0,0.02,AND(Q234&gt;-0.33,Q234&lt;0),(0.02+Q234*0.02/0.33),Q234&lt;-0.33,0)</f>
        <v>0.02</v>
      </c>
      <c r="S234" s="24">
        <f t="shared" si="75"/>
        <v>0</v>
      </c>
      <c r="T234" s="24">
        <f t="shared" si="75"/>
        <v>0</v>
      </c>
      <c r="U234" s="24">
        <f t="shared" si="23"/>
        <v>0</v>
      </c>
      <c r="V234" s="24">
        <f t="shared" si="66"/>
        <v>0</v>
      </c>
      <c r="W234" s="9"/>
      <c r="X234" s="9"/>
      <c r="Y234" s="9"/>
      <c r="Z234" s="9"/>
    </row>
    <row r="235" spans="1:26" ht="14.25" customHeight="1" x14ac:dyDescent="0.35">
      <c r="A235" s="8">
        <f t="shared" si="72"/>
        <v>228</v>
      </c>
      <c r="B235" s="23">
        <f t="shared" si="12"/>
        <v>45066</v>
      </c>
      <c r="C235" s="5">
        <f t="shared" si="67"/>
        <v>0</v>
      </c>
      <c r="D235" s="20">
        <f t="shared" si="63"/>
        <v>9.5708795062269836</v>
      </c>
      <c r="E235" s="20">
        <f t="shared" si="68"/>
        <v>281.47908178945039</v>
      </c>
      <c r="F235" s="20">
        <f t="shared" si="64"/>
        <v>291.04996129567735</v>
      </c>
      <c r="G235" s="24">
        <f t="shared" si="69"/>
        <v>966.65883012892539</v>
      </c>
      <c r="H235" s="20">
        <f t="shared" si="70"/>
        <v>14350.930096678723</v>
      </c>
      <c r="I235" s="4">
        <v>1</v>
      </c>
      <c r="J235" s="4">
        <v>1</v>
      </c>
      <c r="K235" s="20">
        <f t="shared" si="65"/>
        <v>9.5708795062269836</v>
      </c>
      <c r="L235" s="20">
        <f t="shared" si="76"/>
        <v>267.40512769997787</v>
      </c>
      <c r="M235" s="20" cm="1">
        <f t="array" ref="M235">_xlfn.IFS(I235=0,D235,I235=1,D235,I235=2,0)</f>
        <v>9.5708795062269836</v>
      </c>
      <c r="N235" s="20" cm="1">
        <f t="array" ref="N235">_xlfn.IFS(J235=0,E235,J235=1,E235,J235=2,0)</f>
        <v>281.47908178945039</v>
      </c>
      <c r="O235" s="20">
        <f t="shared" si="61"/>
        <v>866.65883012892459</v>
      </c>
      <c r="P235" s="24">
        <f t="shared" si="28"/>
        <v>100.0000000000008</v>
      </c>
      <c r="Q235" s="25">
        <f t="shared" si="29"/>
        <v>0.10344911449954228</v>
      </c>
      <c r="R235" s="22" cm="1">
        <f t="array" ref="R235">_xlfn.IFS(Q235&gt;0,0.02,AND(Q235&gt;-0.33,Q235&lt;0),(0.02+Q235*0.02/0.33),Q235&lt;-0.33,0)</f>
        <v>0.02</v>
      </c>
      <c r="S235" s="24">
        <f t="shared" si="75"/>
        <v>0</v>
      </c>
      <c r="T235" s="24">
        <f t="shared" si="75"/>
        <v>0</v>
      </c>
      <c r="U235" s="24">
        <f t="shared" si="23"/>
        <v>0</v>
      </c>
      <c r="V235" s="24">
        <f t="shared" si="66"/>
        <v>0</v>
      </c>
      <c r="W235" s="9"/>
      <c r="X235" s="9"/>
      <c r="Y235" s="9"/>
      <c r="Z235" s="9"/>
    </row>
    <row r="236" spans="1:26" ht="14.25" customHeight="1" x14ac:dyDescent="0.35">
      <c r="A236" s="8">
        <f t="shared" si="72"/>
        <v>229</v>
      </c>
      <c r="B236" s="23">
        <f t="shared" si="12"/>
        <v>45067</v>
      </c>
      <c r="C236" s="5">
        <f t="shared" si="67"/>
        <v>0</v>
      </c>
      <c r="D236" s="20">
        <f t="shared" si="63"/>
        <v>9.6665883012892539</v>
      </c>
      <c r="E236" s="20">
        <f t="shared" si="68"/>
        <v>287.01860193357447</v>
      </c>
      <c r="F236" s="20">
        <f t="shared" si="64"/>
        <v>296.68519023486374</v>
      </c>
      <c r="G236" s="24">
        <f t="shared" si="69"/>
        <v>976.32541843021465</v>
      </c>
      <c r="H236" s="20">
        <f t="shared" si="70"/>
        <v>14633.264356816908</v>
      </c>
      <c r="I236" s="4">
        <v>1</v>
      </c>
      <c r="J236" s="4">
        <v>1</v>
      </c>
      <c r="K236" s="20">
        <f t="shared" si="65"/>
        <v>9.6665883012892539</v>
      </c>
      <c r="L236" s="20">
        <f t="shared" si="76"/>
        <v>272.66767183689575</v>
      </c>
      <c r="M236" s="20" cm="1">
        <f t="array" ref="M236">_xlfn.IFS(I236=0,D236,I236=1,D236,I236=2,0)</f>
        <v>9.6665883012892539</v>
      </c>
      <c r="N236" s="20" cm="1">
        <f t="array" ref="N236">_xlfn.IFS(J236=0,E236,J236=1,E236,J236=2,0)</f>
        <v>287.01860193357447</v>
      </c>
      <c r="O236" s="20">
        <f t="shared" si="61"/>
        <v>876.32541843021386</v>
      </c>
      <c r="P236" s="24">
        <f t="shared" si="28"/>
        <v>100.0000000000008</v>
      </c>
      <c r="Q236" s="25">
        <f t="shared" si="29"/>
        <v>0.10242486584113097</v>
      </c>
      <c r="R236" s="22" cm="1">
        <f t="array" ref="R236">_xlfn.IFS(Q236&gt;0,0.02,AND(Q236&gt;-0.33,Q236&lt;0),(0.02+Q236*0.02/0.33),Q236&lt;-0.33,0)</f>
        <v>0.02</v>
      </c>
      <c r="S236" s="24">
        <f t="shared" si="75"/>
        <v>0</v>
      </c>
      <c r="T236" s="24">
        <f t="shared" si="75"/>
        <v>0</v>
      </c>
      <c r="U236" s="24">
        <f t="shared" si="23"/>
        <v>0</v>
      </c>
      <c r="V236" s="24">
        <f t="shared" si="66"/>
        <v>0</v>
      </c>
      <c r="W236" s="9"/>
      <c r="X236" s="9"/>
      <c r="Y236" s="9"/>
      <c r="Z236" s="9"/>
    </row>
    <row r="237" spans="1:26" ht="14.25" customHeight="1" x14ac:dyDescent="0.35">
      <c r="A237" s="8">
        <f t="shared" si="72"/>
        <v>230</v>
      </c>
      <c r="B237" s="23">
        <f t="shared" si="12"/>
        <v>45068</v>
      </c>
      <c r="C237" s="5">
        <f t="shared" si="67"/>
        <v>0</v>
      </c>
      <c r="D237" s="20">
        <f t="shared" si="63"/>
        <v>9.7632541843021468</v>
      </c>
      <c r="E237" s="20">
        <f t="shared" si="68"/>
        <v>292.66528713633818</v>
      </c>
      <c r="F237" s="20">
        <f t="shared" si="64"/>
        <v>302.42854132064031</v>
      </c>
      <c r="G237" s="24">
        <f t="shared" si="69"/>
        <v>986.08867261451678</v>
      </c>
      <c r="H237" s="20">
        <f t="shared" si="70"/>
        <v>14921.059633780731</v>
      </c>
      <c r="I237" s="4">
        <v>1</v>
      </c>
      <c r="J237" s="4">
        <v>1</v>
      </c>
      <c r="K237" s="20">
        <f t="shared" si="65"/>
        <v>9.7632541843021468</v>
      </c>
      <c r="L237" s="20">
        <f t="shared" si="76"/>
        <v>278.03202277952124</v>
      </c>
      <c r="M237" s="20" cm="1">
        <f t="array" ref="M237">_xlfn.IFS(I237=0,D237,I237=1,D237,I237=2,0)</f>
        <v>9.7632541843021468</v>
      </c>
      <c r="N237" s="20" cm="1">
        <f t="array" ref="N237">_xlfn.IFS(J237=0,E237,J237=1,E237,J237=2,0)</f>
        <v>292.66528713633818</v>
      </c>
      <c r="O237" s="20">
        <f t="shared" si="61"/>
        <v>886.08867261451599</v>
      </c>
      <c r="P237" s="24">
        <f t="shared" si="28"/>
        <v>100.0000000000008</v>
      </c>
      <c r="Q237" s="25">
        <f t="shared" si="29"/>
        <v>0.10141075825854552</v>
      </c>
      <c r="R237" s="22" cm="1">
        <f t="array" ref="R237">_xlfn.IFS(Q237&gt;0,0.02,AND(Q237&gt;-0.33,Q237&lt;0),(0.02+Q237*0.02/0.33),Q237&lt;-0.33,0)</f>
        <v>0.02</v>
      </c>
      <c r="S237" s="24">
        <f t="shared" si="75"/>
        <v>0</v>
      </c>
      <c r="T237" s="24">
        <f t="shared" si="75"/>
        <v>0</v>
      </c>
      <c r="U237" s="24">
        <f t="shared" si="23"/>
        <v>0</v>
      </c>
      <c r="V237" s="24">
        <f t="shared" si="66"/>
        <v>0</v>
      </c>
      <c r="W237" s="9"/>
      <c r="X237" s="9"/>
      <c r="Y237" s="9"/>
      <c r="Z237" s="9"/>
    </row>
    <row r="238" spans="1:26" ht="14.25" customHeight="1" x14ac:dyDescent="0.35">
      <c r="A238" s="8">
        <f t="shared" si="72"/>
        <v>231</v>
      </c>
      <c r="B238" s="23">
        <f t="shared" si="12"/>
        <v>45069</v>
      </c>
      <c r="C238" s="5">
        <f t="shared" si="67"/>
        <v>0</v>
      </c>
      <c r="D238" s="20">
        <f t="shared" si="63"/>
        <v>9.8608867261451678</v>
      </c>
      <c r="E238" s="20">
        <f t="shared" si="68"/>
        <v>298.42119267561463</v>
      </c>
      <c r="F238" s="20">
        <f t="shared" si="64"/>
        <v>308.2820794017598</v>
      </c>
      <c r="G238" s="24">
        <f t="shared" si="69"/>
        <v>995.94955934066195</v>
      </c>
      <c r="H238" s="20">
        <f t="shared" si="70"/>
        <v>15214.42065354871</v>
      </c>
      <c r="I238" s="4">
        <v>1</v>
      </c>
      <c r="J238" s="4">
        <v>1</v>
      </c>
      <c r="K238" s="20">
        <f t="shared" si="65"/>
        <v>9.8608867261451678</v>
      </c>
      <c r="L238" s="20">
        <f t="shared" si="76"/>
        <v>283.50013304183386</v>
      </c>
      <c r="M238" s="20" cm="1">
        <f t="array" ref="M238">_xlfn.IFS(I238=0,D238,I238=1,D238,I238=2,0)</f>
        <v>9.8608867261451678</v>
      </c>
      <c r="N238" s="20" cm="1">
        <f t="array" ref="N238">_xlfn.IFS(J238=0,E238,J238=1,E238,J238=2,0)</f>
        <v>298.42119267561463</v>
      </c>
      <c r="O238" s="20">
        <f t="shared" si="61"/>
        <v>895.94955934066104</v>
      </c>
      <c r="P238" s="24">
        <f t="shared" si="28"/>
        <v>100.00000000000091</v>
      </c>
      <c r="Q238" s="25">
        <f t="shared" si="29"/>
        <v>0.10040669134509468</v>
      </c>
      <c r="R238" s="22" cm="1">
        <f t="array" ref="R238">_xlfn.IFS(Q238&gt;0,0.02,AND(Q238&gt;-0.33,Q238&lt;0),(0.02+Q238*0.02/0.33),Q238&lt;-0.33,0)</f>
        <v>0.02</v>
      </c>
      <c r="S238" s="24">
        <f t="shared" si="75"/>
        <v>0</v>
      </c>
      <c r="T238" s="24">
        <f t="shared" si="75"/>
        <v>0</v>
      </c>
      <c r="U238" s="24">
        <f t="shared" si="23"/>
        <v>0</v>
      </c>
      <c r="V238" s="24">
        <f t="shared" si="66"/>
        <v>0</v>
      </c>
      <c r="W238" s="9"/>
      <c r="X238" s="9"/>
      <c r="Y238" s="9"/>
      <c r="Z238" s="9"/>
    </row>
    <row r="239" spans="1:26" ht="14.25" customHeight="1" x14ac:dyDescent="0.35">
      <c r="A239" s="8">
        <f t="shared" si="72"/>
        <v>232</v>
      </c>
      <c r="B239" s="23">
        <f t="shared" si="12"/>
        <v>45070</v>
      </c>
      <c r="C239" s="5">
        <f t="shared" si="67"/>
        <v>0</v>
      </c>
      <c r="D239" s="20">
        <f t="shared" si="63"/>
        <v>9.9594955934066203</v>
      </c>
      <c r="E239" s="20">
        <f t="shared" si="68"/>
        <v>304.28841307097423</v>
      </c>
      <c r="F239" s="20">
        <f t="shared" si="64"/>
        <v>314.24790866438087</v>
      </c>
      <c r="G239" s="24">
        <f t="shared" si="69"/>
        <v>1005.9090549340685</v>
      </c>
      <c r="H239" s="20">
        <f t="shared" si="70"/>
        <v>15513.454141559541</v>
      </c>
      <c r="I239" s="4">
        <v>1</v>
      </c>
      <c r="J239" s="4">
        <v>1</v>
      </c>
      <c r="K239" s="20">
        <f t="shared" si="65"/>
        <v>9.9594955934066203</v>
      </c>
      <c r="L239" s="20">
        <f t="shared" si="76"/>
        <v>289.07399241742553</v>
      </c>
      <c r="M239" s="20" cm="1">
        <f t="array" ref="M239">_xlfn.IFS(I239=0,D239,I239=1,D239,I239=2,0)</f>
        <v>9.9594955934066203</v>
      </c>
      <c r="N239" s="20" cm="1">
        <f t="array" ref="N239">_xlfn.IFS(J239=0,E239,J239=1,E239,J239=2,0)</f>
        <v>304.28841307097423</v>
      </c>
      <c r="O239" s="20">
        <f t="shared" si="61"/>
        <v>905.90905493406763</v>
      </c>
      <c r="P239" s="24">
        <f t="shared" si="28"/>
        <v>100.00000000000091</v>
      </c>
      <c r="Q239" s="25">
        <f t="shared" si="29"/>
        <v>9.9412565688212565E-2</v>
      </c>
      <c r="R239" s="22" cm="1">
        <f t="array" ref="R239">_xlfn.IFS(Q239&gt;0,0.02,AND(Q239&gt;-0.33,Q239&lt;0),(0.02+Q239*0.02/0.33),Q239&lt;-0.33,0)</f>
        <v>0.02</v>
      </c>
      <c r="S239" s="24">
        <f t="shared" si="75"/>
        <v>0</v>
      </c>
      <c r="T239" s="24">
        <f t="shared" si="75"/>
        <v>0</v>
      </c>
      <c r="U239" s="24">
        <f t="shared" si="23"/>
        <v>0</v>
      </c>
      <c r="V239" s="24">
        <f t="shared" si="66"/>
        <v>0</v>
      </c>
      <c r="W239" s="9"/>
      <c r="X239" s="9"/>
      <c r="Y239" s="9"/>
      <c r="Z239" s="9"/>
    </row>
    <row r="240" spans="1:26" ht="14.25" customHeight="1" x14ac:dyDescent="0.35">
      <c r="A240" s="8">
        <f t="shared" si="72"/>
        <v>233</v>
      </c>
      <c r="B240" s="23">
        <f t="shared" si="12"/>
        <v>45071</v>
      </c>
      <c r="C240" s="5">
        <f t="shared" si="67"/>
        <v>0</v>
      </c>
      <c r="D240" s="20">
        <f t="shared" si="63"/>
        <v>10.059090549340686</v>
      </c>
      <c r="E240" s="20">
        <f t="shared" si="68"/>
        <v>310.26908283119081</v>
      </c>
      <c r="F240" s="20">
        <f t="shared" si="64"/>
        <v>320.3281733805315</v>
      </c>
      <c r="G240" s="24">
        <f t="shared" si="69"/>
        <v>1015.9681454834092</v>
      </c>
      <c r="H240" s="20">
        <f t="shared" si="70"/>
        <v>15818.268860798513</v>
      </c>
      <c r="I240" s="4">
        <v>1</v>
      </c>
      <c r="J240" s="4">
        <v>1</v>
      </c>
      <c r="K240" s="20">
        <f t="shared" si="65"/>
        <v>10.059090549340686</v>
      </c>
      <c r="L240" s="20">
        <f t="shared" si="76"/>
        <v>294.75562868963124</v>
      </c>
      <c r="M240" s="20" cm="1">
        <f t="array" ref="M240">_xlfn.IFS(I240=0,D240,I240=1,D240,I240=2,0)</f>
        <v>10.059090549340686</v>
      </c>
      <c r="N240" s="20" cm="1">
        <f t="array" ref="N240">_xlfn.IFS(J240=0,E240,J240=1,E240,J240=2,0)</f>
        <v>310.26908283119081</v>
      </c>
      <c r="O240" s="20">
        <f t="shared" si="61"/>
        <v>915.96814548340831</v>
      </c>
      <c r="P240" s="24">
        <f t="shared" si="28"/>
        <v>100.00000000000091</v>
      </c>
      <c r="Q240" s="25">
        <f t="shared" si="29"/>
        <v>9.8428282859616398E-2</v>
      </c>
      <c r="R240" s="22" cm="1">
        <f t="array" ref="R240">_xlfn.IFS(Q240&gt;0,0.02,AND(Q240&gt;-0.33,Q240&lt;0),(0.02+Q240*0.02/0.33),Q240&lt;-0.33,0)</f>
        <v>0.02</v>
      </c>
      <c r="S240" s="24">
        <f t="shared" si="75"/>
        <v>0</v>
      </c>
      <c r="T240" s="24">
        <f t="shared" si="75"/>
        <v>0</v>
      </c>
      <c r="U240" s="24">
        <f t="shared" si="23"/>
        <v>0</v>
      </c>
      <c r="V240" s="24">
        <f t="shared" si="66"/>
        <v>0</v>
      </c>
      <c r="W240" s="9"/>
      <c r="X240" s="9"/>
      <c r="Y240" s="9"/>
      <c r="Z240" s="9"/>
    </row>
    <row r="241" spans="1:26" ht="14.25" customHeight="1" x14ac:dyDescent="0.35">
      <c r="A241" s="8">
        <f t="shared" si="72"/>
        <v>234</v>
      </c>
      <c r="B241" s="23">
        <f t="shared" si="12"/>
        <v>45072</v>
      </c>
      <c r="C241" s="5">
        <f t="shared" si="67"/>
        <v>0</v>
      </c>
      <c r="D241" s="20">
        <f t="shared" si="63"/>
        <v>10.159681454834093</v>
      </c>
      <c r="E241" s="20">
        <f t="shared" si="68"/>
        <v>316.36537721597028</v>
      </c>
      <c r="F241" s="20">
        <f t="shared" si="64"/>
        <v>326.52505867080436</v>
      </c>
      <c r="G241" s="24">
        <f t="shared" si="69"/>
        <v>1026.1278269382433</v>
      </c>
      <c r="H241" s="20">
        <f t="shared" si="70"/>
        <v>16128.975650608518</v>
      </c>
      <c r="I241" s="4">
        <v>1</v>
      </c>
      <c r="J241" s="4">
        <v>1</v>
      </c>
      <c r="K241" s="20">
        <f t="shared" si="65"/>
        <v>10.159681454834093</v>
      </c>
      <c r="L241" s="20">
        <f t="shared" si="76"/>
        <v>300.54710835517176</v>
      </c>
      <c r="M241" s="20" cm="1">
        <f t="array" ref="M241">_xlfn.IFS(I241=0,D241,I241=1,D241,I241=2,0)</f>
        <v>10.159681454834093</v>
      </c>
      <c r="N241" s="20" cm="1">
        <f t="array" ref="N241">_xlfn.IFS(J241=0,E241,J241=1,E241,J241=2,0)</f>
        <v>316.36537721597028</v>
      </c>
      <c r="O241" s="20">
        <f t="shared" si="61"/>
        <v>926.12782693824238</v>
      </c>
      <c r="P241" s="24">
        <f t="shared" si="28"/>
        <v>100.00000000000091</v>
      </c>
      <c r="Q241" s="25">
        <f t="shared" si="29"/>
        <v>9.7453745405560802E-2</v>
      </c>
      <c r="R241" s="22" cm="1">
        <f t="array" ref="R241">_xlfn.IFS(Q241&gt;0,0.02,AND(Q241&gt;-0.33,Q241&lt;0),(0.02+Q241*0.02/0.33),Q241&lt;-0.33,0)</f>
        <v>0.02</v>
      </c>
      <c r="S241" s="24">
        <f t="shared" si="75"/>
        <v>0</v>
      </c>
      <c r="T241" s="24">
        <f t="shared" si="75"/>
        <v>0</v>
      </c>
      <c r="U241" s="24">
        <f t="shared" si="23"/>
        <v>0</v>
      </c>
      <c r="V241" s="24">
        <f t="shared" si="66"/>
        <v>0</v>
      </c>
      <c r="W241" s="9"/>
      <c r="X241" s="9"/>
      <c r="Y241" s="9"/>
      <c r="Z241" s="9"/>
    </row>
    <row r="242" spans="1:26" ht="14.25" customHeight="1" x14ac:dyDescent="0.35">
      <c r="A242" s="8">
        <f t="shared" si="72"/>
        <v>235</v>
      </c>
      <c r="B242" s="23">
        <f t="shared" si="12"/>
        <v>45073</v>
      </c>
      <c r="C242" s="5">
        <f t="shared" si="67"/>
        <v>0</v>
      </c>
      <c r="D242" s="20">
        <f t="shared" si="63"/>
        <v>10.261278269382434</v>
      </c>
      <c r="E242" s="20">
        <f t="shared" si="68"/>
        <v>322.57951301217037</v>
      </c>
      <c r="F242" s="20">
        <f t="shared" si="64"/>
        <v>332.84079128155281</v>
      </c>
      <c r="G242" s="24">
        <f t="shared" si="69"/>
        <v>1036.3891052076258</v>
      </c>
      <c r="H242" s="20">
        <f t="shared" si="70"/>
        <v>16445.687466239462</v>
      </c>
      <c r="I242" s="4">
        <v>1</v>
      </c>
      <c r="J242" s="4">
        <v>1</v>
      </c>
      <c r="K242" s="20">
        <f t="shared" si="65"/>
        <v>10.261278269382434</v>
      </c>
      <c r="L242" s="20">
        <f t="shared" si="76"/>
        <v>306.45053736156183</v>
      </c>
      <c r="M242" s="20" cm="1">
        <f t="array" ref="M242">_xlfn.IFS(I242=0,D242,I242=1,D242,I242=2,0)</f>
        <v>10.261278269382434</v>
      </c>
      <c r="N242" s="20" cm="1">
        <f t="array" ref="N242">_xlfn.IFS(J242=0,E242,J242=1,E242,J242=2,0)</f>
        <v>322.57951301217037</v>
      </c>
      <c r="O242" s="20">
        <f t="shared" si="61"/>
        <v>936.38910520762488</v>
      </c>
      <c r="P242" s="24">
        <f t="shared" si="28"/>
        <v>100.00000000000091</v>
      </c>
      <c r="Q242" s="25">
        <f t="shared" si="29"/>
        <v>9.6488856837188899E-2</v>
      </c>
      <c r="R242" s="22" cm="1">
        <f t="array" ref="R242">_xlfn.IFS(Q242&gt;0,0.02,AND(Q242&gt;-0.33,Q242&lt;0),(0.02+Q242*0.02/0.33),Q242&lt;-0.33,0)</f>
        <v>0.02</v>
      </c>
      <c r="S242" s="24">
        <f t="shared" si="75"/>
        <v>0</v>
      </c>
      <c r="T242" s="24">
        <f t="shared" si="75"/>
        <v>0</v>
      </c>
      <c r="U242" s="24">
        <f t="shared" si="23"/>
        <v>0</v>
      </c>
      <c r="V242" s="24">
        <f t="shared" si="66"/>
        <v>0</v>
      </c>
      <c r="W242" s="9"/>
      <c r="X242" s="9"/>
      <c r="Y242" s="9"/>
      <c r="Z242" s="9"/>
    </row>
    <row r="243" spans="1:26" ht="14.25" customHeight="1" x14ac:dyDescent="0.35">
      <c r="A243" s="8">
        <f t="shared" si="72"/>
        <v>236</v>
      </c>
      <c r="B243" s="23">
        <f t="shared" si="12"/>
        <v>45074</v>
      </c>
      <c r="C243" s="5">
        <f t="shared" si="67"/>
        <v>0</v>
      </c>
      <c r="D243" s="20">
        <f t="shared" si="63"/>
        <v>10.363891052076259</v>
      </c>
      <c r="E243" s="20">
        <f t="shared" si="68"/>
        <v>328.91374932478925</v>
      </c>
      <c r="F243" s="20">
        <f t="shared" si="64"/>
        <v>339.27764037686552</v>
      </c>
      <c r="G243" s="24">
        <f t="shared" si="69"/>
        <v>1046.7529962597021</v>
      </c>
      <c r="H243" s="20">
        <f t="shared" si="70"/>
        <v>16768.519419150085</v>
      </c>
      <c r="I243" s="4">
        <v>1</v>
      </c>
      <c r="J243" s="4">
        <v>1</v>
      </c>
      <c r="K243" s="20">
        <f t="shared" si="65"/>
        <v>10.363891052076259</v>
      </c>
      <c r="L243" s="20">
        <f t="shared" si="76"/>
        <v>312.46806185854979</v>
      </c>
      <c r="M243" s="20" cm="1">
        <f t="array" ref="M243">_xlfn.IFS(I243=0,D243,I243=1,D243,I243=2,0)</f>
        <v>10.363891052076259</v>
      </c>
      <c r="N243" s="20" cm="1">
        <f t="array" ref="N243">_xlfn.IFS(J243=0,E243,J243=1,E243,J243=2,0)</f>
        <v>328.91374932478925</v>
      </c>
      <c r="O243" s="20">
        <f t="shared" si="61"/>
        <v>946.75299625970115</v>
      </c>
      <c r="P243" s="24">
        <f t="shared" si="28"/>
        <v>100.00000000000091</v>
      </c>
      <c r="Q243" s="25">
        <f t="shared" si="29"/>
        <v>9.5533521620979112E-2</v>
      </c>
      <c r="R243" s="22" cm="1">
        <f t="array" ref="R243">_xlfn.IFS(Q243&gt;0,0.02,AND(Q243&gt;-0.33,Q243&lt;0),(0.02+Q243*0.02/0.33),Q243&lt;-0.33,0)</f>
        <v>0.02</v>
      </c>
      <c r="S243" s="24">
        <f t="shared" si="75"/>
        <v>0</v>
      </c>
      <c r="T243" s="24">
        <f t="shared" si="75"/>
        <v>0</v>
      </c>
      <c r="U243" s="24">
        <f t="shared" si="23"/>
        <v>0</v>
      </c>
      <c r="V243" s="24">
        <f t="shared" si="66"/>
        <v>0</v>
      </c>
      <c r="W243" s="9"/>
      <c r="X243" s="9"/>
      <c r="Y243" s="9"/>
      <c r="Z243" s="9"/>
    </row>
    <row r="244" spans="1:26" ht="14.25" customHeight="1" x14ac:dyDescent="0.35">
      <c r="A244" s="8">
        <f t="shared" si="72"/>
        <v>237</v>
      </c>
      <c r="B244" s="23">
        <f t="shared" si="12"/>
        <v>45075</v>
      </c>
      <c r="C244" s="5">
        <f t="shared" si="67"/>
        <v>0</v>
      </c>
      <c r="D244" s="20">
        <f t="shared" si="63"/>
        <v>10.467529962597022</v>
      </c>
      <c r="E244" s="20">
        <f t="shared" si="68"/>
        <v>335.37038838300168</v>
      </c>
      <c r="F244" s="20">
        <f t="shared" si="64"/>
        <v>345.83791834559872</v>
      </c>
      <c r="G244" s="24">
        <f t="shared" si="69"/>
        <v>1057.220526222299</v>
      </c>
      <c r="H244" s="20">
        <f t="shared" si="70"/>
        <v>17097.588818076532</v>
      </c>
      <c r="I244" s="4">
        <v>1</v>
      </c>
      <c r="J244" s="4">
        <v>1</v>
      </c>
      <c r="K244" s="20">
        <f t="shared" si="65"/>
        <v>10.467529962597022</v>
      </c>
      <c r="L244" s="20">
        <f t="shared" si="76"/>
        <v>318.60186896385159</v>
      </c>
      <c r="M244" s="20" cm="1">
        <f t="array" ref="M244">_xlfn.IFS(I244=0,D244,I244=1,D244,I244=2,0)</f>
        <v>10.467529962597022</v>
      </c>
      <c r="N244" s="20" cm="1">
        <f t="array" ref="N244">_xlfn.IFS(J244=0,E244,J244=1,E244,J244=2,0)</f>
        <v>335.37038838300168</v>
      </c>
      <c r="O244" s="20">
        <f t="shared" si="61"/>
        <v>957.2205262222983</v>
      </c>
      <c r="P244" s="24">
        <f t="shared" si="28"/>
        <v>100.00000000000068</v>
      </c>
      <c r="Q244" s="25">
        <f t="shared" si="29"/>
        <v>9.4587645169286041E-2</v>
      </c>
      <c r="R244" s="22" cm="1">
        <f t="array" ref="R244">_xlfn.IFS(Q244&gt;0,0.02,AND(Q244&gt;-0.33,Q244&lt;0),(0.02+Q244*0.02/0.33),Q244&lt;-0.33,0)</f>
        <v>0.02</v>
      </c>
      <c r="S244" s="24">
        <f t="shared" si="75"/>
        <v>0</v>
      </c>
      <c r="T244" s="24">
        <f t="shared" si="75"/>
        <v>0</v>
      </c>
      <c r="U244" s="24">
        <f t="shared" si="23"/>
        <v>0</v>
      </c>
      <c r="V244" s="24">
        <f t="shared" si="66"/>
        <v>0</v>
      </c>
      <c r="W244" s="9"/>
      <c r="X244" s="9"/>
      <c r="Y244" s="9"/>
      <c r="Z244" s="9"/>
    </row>
    <row r="245" spans="1:26" ht="14.25" customHeight="1" x14ac:dyDescent="0.35">
      <c r="A245" s="8">
        <f t="shared" si="72"/>
        <v>238</v>
      </c>
      <c r="B245" s="23">
        <f t="shared" si="12"/>
        <v>45076</v>
      </c>
      <c r="C245" s="5">
        <f t="shared" si="67"/>
        <v>0</v>
      </c>
      <c r="D245" s="20">
        <f t="shared" si="63"/>
        <v>10.57220526222299</v>
      </c>
      <c r="E245" s="20">
        <f t="shared" si="68"/>
        <v>341.95177636153068</v>
      </c>
      <c r="F245" s="20">
        <f t="shared" si="64"/>
        <v>352.52398162375368</v>
      </c>
      <c r="G245" s="24">
        <f t="shared" si="69"/>
        <v>1067.7927314845219</v>
      </c>
      <c r="H245" s="20">
        <f t="shared" si="70"/>
        <v>17433.015210882208</v>
      </c>
      <c r="I245" s="4">
        <v>1</v>
      </c>
      <c r="J245" s="4">
        <v>1</v>
      </c>
      <c r="K245" s="20">
        <f t="shared" si="65"/>
        <v>10.57220526222299</v>
      </c>
      <c r="L245" s="20">
        <f t="shared" si="76"/>
        <v>324.85418754345415</v>
      </c>
      <c r="M245" s="20" cm="1">
        <f t="array" ref="M245">_xlfn.IFS(I245=0,D245,I245=1,D245,I245=2,0)</f>
        <v>10.57220526222299</v>
      </c>
      <c r="N245" s="20" cm="1">
        <f t="array" ref="N245">_xlfn.IFS(J245=0,E245,J245=1,E245,J245=2,0)</f>
        <v>341.95177636153068</v>
      </c>
      <c r="O245" s="20">
        <f t="shared" si="61"/>
        <v>967.79273148452125</v>
      </c>
      <c r="P245" s="24">
        <f t="shared" si="28"/>
        <v>100.00000000000068</v>
      </c>
      <c r="Q245" s="25">
        <f t="shared" si="29"/>
        <v>9.3651133830976285E-2</v>
      </c>
      <c r="R245" s="22" cm="1">
        <f t="array" ref="R245">_xlfn.IFS(Q245&gt;0,0.02,AND(Q245&gt;-0.33,Q245&lt;0),(0.02+Q245*0.02/0.33),Q245&lt;-0.33,0)</f>
        <v>0.02</v>
      </c>
      <c r="S245" s="24">
        <f t="shared" si="75"/>
        <v>0</v>
      </c>
      <c r="T245" s="24">
        <f t="shared" si="75"/>
        <v>0</v>
      </c>
      <c r="U245" s="24">
        <f t="shared" si="23"/>
        <v>0</v>
      </c>
      <c r="V245" s="24">
        <f t="shared" si="66"/>
        <v>0</v>
      </c>
      <c r="W245" s="9"/>
      <c r="X245" s="9"/>
      <c r="Y245" s="9"/>
      <c r="Z245" s="9"/>
    </row>
    <row r="246" spans="1:26" ht="14.25" customHeight="1" x14ac:dyDescent="0.35">
      <c r="A246" s="8">
        <f t="shared" si="72"/>
        <v>239</v>
      </c>
      <c r="B246" s="23">
        <f t="shared" si="12"/>
        <v>45077</v>
      </c>
      <c r="C246" s="5">
        <f t="shared" si="67"/>
        <v>0</v>
      </c>
      <c r="D246" s="20">
        <f t="shared" si="63"/>
        <v>10.677927314845219</v>
      </c>
      <c r="E246" s="20">
        <f t="shared" si="68"/>
        <v>348.66030421764418</v>
      </c>
      <c r="F246" s="20">
        <f t="shared" si="64"/>
        <v>359.33823153248937</v>
      </c>
      <c r="G246" s="24">
        <f t="shared" si="69"/>
        <v>1078.4706587993671</v>
      </c>
      <c r="H246" s="20">
        <f t="shared" si="70"/>
        <v>17774.920427203815</v>
      </c>
      <c r="I246" s="4">
        <v>1</v>
      </c>
      <c r="J246" s="4">
        <v>1</v>
      </c>
      <c r="K246" s="20">
        <f t="shared" si="65"/>
        <v>10.677927314845219</v>
      </c>
      <c r="L246" s="20">
        <f t="shared" si="76"/>
        <v>331.22728900676196</v>
      </c>
      <c r="M246" s="20" cm="1">
        <f t="array" ref="M246">_xlfn.IFS(I246=0,D246,I246=1,D246,I246=2,0)</f>
        <v>10.677927314845219</v>
      </c>
      <c r="N246" s="20" cm="1">
        <f t="array" ref="N246">_xlfn.IFS(J246=0,E246,J246=1,E246,J246=2,0)</f>
        <v>348.66030421764418</v>
      </c>
      <c r="O246" s="20">
        <f t="shared" si="61"/>
        <v>978.47065879936645</v>
      </c>
      <c r="P246" s="24">
        <f t="shared" si="28"/>
        <v>100.00000000000068</v>
      </c>
      <c r="Q246" s="25">
        <f t="shared" si="29"/>
        <v>9.2723894882154739E-2</v>
      </c>
      <c r="R246" s="22" cm="1">
        <f t="array" ref="R246">_xlfn.IFS(Q246&gt;0,0.02,AND(Q246&gt;-0.33,Q246&lt;0),(0.02+Q246*0.02/0.33),Q246&lt;-0.33,0)</f>
        <v>0.02</v>
      </c>
      <c r="S246" s="24">
        <f t="shared" si="75"/>
        <v>0</v>
      </c>
      <c r="T246" s="24">
        <f t="shared" si="75"/>
        <v>0</v>
      </c>
      <c r="U246" s="24">
        <f t="shared" si="23"/>
        <v>0</v>
      </c>
      <c r="V246" s="24">
        <f t="shared" si="66"/>
        <v>0</v>
      </c>
      <c r="W246" s="9"/>
      <c r="X246" s="9"/>
      <c r="Y246" s="9"/>
      <c r="Z246" s="9"/>
    </row>
    <row r="247" spans="1:26" ht="14.25" customHeight="1" x14ac:dyDescent="0.35">
      <c r="A247" s="8">
        <f t="shared" si="72"/>
        <v>240</v>
      </c>
      <c r="B247" s="23">
        <f t="shared" si="12"/>
        <v>45078</v>
      </c>
      <c r="C247" s="5">
        <f t="shared" si="67"/>
        <v>0</v>
      </c>
      <c r="D247" s="20">
        <f t="shared" si="63"/>
        <v>10.784706587993671</v>
      </c>
      <c r="E247" s="20">
        <f t="shared" si="68"/>
        <v>355.49840854407631</v>
      </c>
      <c r="F247" s="20">
        <f t="shared" si="64"/>
        <v>366.28311513207001</v>
      </c>
      <c r="G247" s="24">
        <f t="shared" si="69"/>
        <v>1089.2553653873608</v>
      </c>
      <c r="H247" s="20">
        <f t="shared" si="70"/>
        <v>18123.428621908683</v>
      </c>
      <c r="I247" s="4">
        <v>1</v>
      </c>
      <c r="J247" s="4">
        <v>1</v>
      </c>
      <c r="K247" s="20">
        <f t="shared" si="65"/>
        <v>10.784706587993671</v>
      </c>
      <c r="L247" s="20">
        <f t="shared" si="76"/>
        <v>337.72348811687249</v>
      </c>
      <c r="M247" s="20" cm="1">
        <f t="array" ref="M247">_xlfn.IFS(I247=0,D247,I247=1,D247,I247=2,0)</f>
        <v>10.784706587993671</v>
      </c>
      <c r="N247" s="20" cm="1">
        <f t="array" ref="N247">_xlfn.IFS(J247=0,E247,J247=1,E247,J247=2,0)</f>
        <v>355.49840854407631</v>
      </c>
      <c r="O247" s="20">
        <f t="shared" si="61"/>
        <v>989.25536538736014</v>
      </c>
      <c r="P247" s="24">
        <f t="shared" si="28"/>
        <v>100.00000000000068</v>
      </c>
      <c r="Q247" s="25">
        <f t="shared" si="29"/>
        <v>9.1805836516984887E-2</v>
      </c>
      <c r="R247" s="22" cm="1">
        <f t="array" ref="R247">_xlfn.IFS(Q247&gt;0,0.02,AND(Q247&gt;-0.33,Q247&lt;0),(0.02+Q247*0.02/0.33),Q247&lt;-0.33,0)</f>
        <v>0.02</v>
      </c>
      <c r="S247" s="24">
        <f t="shared" ref="S247:T262" si="77">0.9*0.82*IF(I247=0,M247,0)</f>
        <v>0</v>
      </c>
      <c r="T247" s="24">
        <f t="shared" si="77"/>
        <v>0</v>
      </c>
      <c r="U247" s="24">
        <f t="shared" si="23"/>
        <v>0</v>
      </c>
      <c r="V247" s="24">
        <f t="shared" si="66"/>
        <v>0</v>
      </c>
      <c r="W247" s="9"/>
      <c r="X247" s="9"/>
      <c r="Y247" s="9"/>
      <c r="Z247" s="9"/>
    </row>
    <row r="248" spans="1:26" ht="14.25" customHeight="1" x14ac:dyDescent="0.35">
      <c r="A248" s="8">
        <f t="shared" si="72"/>
        <v>241</v>
      </c>
      <c r="B248" s="23">
        <f t="shared" si="12"/>
        <v>45079</v>
      </c>
      <c r="C248" s="5">
        <f t="shared" si="67"/>
        <v>0</v>
      </c>
      <c r="D248" s="20">
        <f t="shared" si="63"/>
        <v>10.892553653873609</v>
      </c>
      <c r="E248" s="20">
        <f t="shared" si="68"/>
        <v>362.46857243817368</v>
      </c>
      <c r="F248" s="20">
        <f t="shared" si="64"/>
        <v>373.3611260920473</v>
      </c>
      <c r="G248" s="24">
        <f t="shared" si="69"/>
        <v>1100.1479190412344</v>
      </c>
      <c r="H248" s="20">
        <f t="shared" si="70"/>
        <v>18478.666319378823</v>
      </c>
      <c r="I248" s="4">
        <v>1</v>
      </c>
      <c r="J248" s="4">
        <v>1</v>
      </c>
      <c r="K248" s="20">
        <f t="shared" si="65"/>
        <v>10.892553653873609</v>
      </c>
      <c r="L248" s="20">
        <f t="shared" si="76"/>
        <v>344.34514381626497</v>
      </c>
      <c r="M248" s="20" cm="1">
        <f t="array" ref="M248">_xlfn.IFS(I248=0,D248,I248=1,D248,I248=2,0)</f>
        <v>10.892553653873609</v>
      </c>
      <c r="N248" s="20" cm="1">
        <f t="array" ref="N248">_xlfn.IFS(J248=0,E248,J248=1,E248,J248=2,0)</f>
        <v>362.46857243817368</v>
      </c>
      <c r="O248" s="20">
        <f t="shared" si="61"/>
        <v>1000.1479190412338</v>
      </c>
      <c r="P248" s="24">
        <f t="shared" si="28"/>
        <v>100.00000000000068</v>
      </c>
      <c r="Q248" s="25">
        <f t="shared" si="29"/>
        <v>9.0896867838598891E-2</v>
      </c>
      <c r="R248" s="22" cm="1">
        <f t="array" ref="R248">_xlfn.IFS(Q248&gt;0,0.02,AND(Q248&gt;-0.33,Q248&lt;0),(0.02+Q248*0.02/0.33),Q248&lt;-0.33,0)</f>
        <v>0.02</v>
      </c>
      <c r="S248" s="24">
        <f t="shared" si="77"/>
        <v>0</v>
      </c>
      <c r="T248" s="24">
        <f t="shared" si="77"/>
        <v>0</v>
      </c>
      <c r="U248" s="24">
        <f t="shared" si="23"/>
        <v>0</v>
      </c>
      <c r="V248" s="24">
        <f t="shared" si="66"/>
        <v>0</v>
      </c>
      <c r="W248" s="9"/>
      <c r="X248" s="9"/>
      <c r="Y248" s="9"/>
      <c r="Z248" s="9"/>
    </row>
    <row r="249" spans="1:26" ht="14.25" customHeight="1" x14ac:dyDescent="0.35">
      <c r="A249" s="8">
        <f t="shared" si="72"/>
        <v>242</v>
      </c>
      <c r="B249" s="23">
        <f t="shared" si="12"/>
        <v>45080</v>
      </c>
      <c r="C249" s="5">
        <f t="shared" si="67"/>
        <v>0</v>
      </c>
      <c r="D249" s="20">
        <f t="shared" si="63"/>
        <v>11.001479190412345</v>
      </c>
      <c r="E249" s="20">
        <f t="shared" si="68"/>
        <v>369.57332638757646</v>
      </c>
      <c r="F249" s="20">
        <f t="shared" si="64"/>
        <v>380.5748055779888</v>
      </c>
      <c r="G249" s="24">
        <f t="shared" si="69"/>
        <v>1111.1493982316467</v>
      </c>
      <c r="H249" s="20">
        <f t="shared" si="70"/>
        <v>18840.762458637433</v>
      </c>
      <c r="I249" s="4">
        <v>1</v>
      </c>
      <c r="J249" s="4">
        <v>1</v>
      </c>
      <c r="K249" s="20">
        <f t="shared" si="65"/>
        <v>11.001479190412345</v>
      </c>
      <c r="L249" s="20">
        <f t="shared" ref="K249:L264" si="78">IF(J249=1,E249*0.95,0)</f>
        <v>351.09466006819764</v>
      </c>
      <c r="M249" s="20" cm="1">
        <f t="array" ref="M249">_xlfn.IFS(I249=0,D249,I249=1,D249,I249=2,0)</f>
        <v>11.001479190412345</v>
      </c>
      <c r="N249" s="20" cm="1">
        <f t="array" ref="N249">_xlfn.IFS(J249=0,E249,J249=1,E249,J249=2,0)</f>
        <v>369.57332638757646</v>
      </c>
      <c r="O249" s="20">
        <f t="shared" si="61"/>
        <v>1011.1493982316462</v>
      </c>
      <c r="P249" s="24">
        <f t="shared" si="28"/>
        <v>100.00000000000057</v>
      </c>
      <c r="Q249" s="25">
        <f t="shared" si="29"/>
        <v>8.9996898850097817E-2</v>
      </c>
      <c r="R249" s="22" cm="1">
        <f t="array" ref="R249">_xlfn.IFS(Q249&gt;0,0.02,AND(Q249&gt;-0.33,Q249&lt;0),(0.02+Q249*0.02/0.33),Q249&lt;-0.33,0)</f>
        <v>0.02</v>
      </c>
      <c r="S249" s="24">
        <f t="shared" si="77"/>
        <v>0</v>
      </c>
      <c r="T249" s="24">
        <f t="shared" si="77"/>
        <v>0</v>
      </c>
      <c r="U249" s="24">
        <f t="shared" si="23"/>
        <v>0</v>
      </c>
      <c r="V249" s="24">
        <f t="shared" si="66"/>
        <v>0</v>
      </c>
      <c r="W249" s="9"/>
      <c r="X249" s="9"/>
      <c r="Y249" s="9"/>
      <c r="Z249" s="9"/>
    </row>
    <row r="250" spans="1:26" ht="14.25" customHeight="1" x14ac:dyDescent="0.35">
      <c r="A250" s="8">
        <f t="shared" si="72"/>
        <v>243</v>
      </c>
      <c r="B250" s="23">
        <f t="shared" si="12"/>
        <v>45081</v>
      </c>
      <c r="C250" s="5">
        <f t="shared" si="67"/>
        <v>0</v>
      </c>
      <c r="D250" s="20">
        <f t="shared" si="63"/>
        <v>11.111493982316468</v>
      </c>
      <c r="E250" s="20">
        <f t="shared" si="68"/>
        <v>376.81524917274868</v>
      </c>
      <c r="F250" s="20">
        <f t="shared" si="64"/>
        <v>387.92674315506514</v>
      </c>
      <c r="G250" s="24">
        <f t="shared" si="69"/>
        <v>1122.2608922139632</v>
      </c>
      <c r="H250" s="20">
        <f t="shared" si="70"/>
        <v>19209.848439333862</v>
      </c>
      <c r="I250" s="4">
        <v>1</v>
      </c>
      <c r="J250" s="4">
        <v>1</v>
      </c>
      <c r="K250" s="20">
        <f t="shared" si="65"/>
        <v>11.111493982316468</v>
      </c>
      <c r="L250" s="20">
        <f t="shared" si="78"/>
        <v>357.97448671411121</v>
      </c>
      <c r="M250" s="20" cm="1">
        <f t="array" ref="M250">_xlfn.IFS(I250=0,D250,I250=1,D250,I250=2,0)</f>
        <v>11.111493982316468</v>
      </c>
      <c r="N250" s="20" cm="1">
        <f t="array" ref="N250">_xlfn.IFS(J250=0,E250,J250=1,E250,J250=2,0)</f>
        <v>376.81524917274868</v>
      </c>
      <c r="O250" s="20">
        <f t="shared" si="61"/>
        <v>1022.2608922139625</v>
      </c>
      <c r="P250" s="24">
        <f t="shared" si="28"/>
        <v>100.00000000000068</v>
      </c>
      <c r="Q250" s="25">
        <f t="shared" si="29"/>
        <v>8.9105840445641502E-2</v>
      </c>
      <c r="R250" s="22" cm="1">
        <f t="array" ref="R250">_xlfn.IFS(Q250&gt;0,0.02,AND(Q250&gt;-0.33,Q250&lt;0),(0.02+Q250*0.02/0.33),Q250&lt;-0.33,0)</f>
        <v>0.02</v>
      </c>
      <c r="S250" s="24">
        <f t="shared" si="77"/>
        <v>0</v>
      </c>
      <c r="T250" s="24">
        <f t="shared" si="77"/>
        <v>0</v>
      </c>
      <c r="U250" s="24">
        <f t="shared" si="23"/>
        <v>0</v>
      </c>
      <c r="V250" s="24">
        <f t="shared" si="66"/>
        <v>0</v>
      </c>
      <c r="W250" s="9"/>
      <c r="X250" s="9"/>
      <c r="Y250" s="9"/>
      <c r="Z250" s="9"/>
    </row>
    <row r="251" spans="1:26" ht="14.25" customHeight="1" x14ac:dyDescent="0.35">
      <c r="A251" s="8">
        <f t="shared" si="72"/>
        <v>244</v>
      </c>
      <c r="B251" s="23">
        <f t="shared" si="12"/>
        <v>45082</v>
      </c>
      <c r="C251" s="5">
        <f t="shared" si="67"/>
        <v>0</v>
      </c>
      <c r="D251" s="20">
        <f t="shared" si="63"/>
        <v>11.222608922139631</v>
      </c>
      <c r="E251" s="20">
        <f t="shared" si="68"/>
        <v>384.19696878667725</v>
      </c>
      <c r="F251" s="20">
        <f t="shared" si="64"/>
        <v>395.41957770881686</v>
      </c>
      <c r="G251" s="24">
        <f t="shared" si="69"/>
        <v>1133.4835011361029</v>
      </c>
      <c r="H251" s="20">
        <f t="shared" si="70"/>
        <v>19586.058168603347</v>
      </c>
      <c r="I251" s="4">
        <v>1</v>
      </c>
      <c r="J251" s="4">
        <v>1</v>
      </c>
      <c r="K251" s="20">
        <f t="shared" si="65"/>
        <v>11.222608922139631</v>
      </c>
      <c r="L251" s="20">
        <f t="shared" si="78"/>
        <v>364.98712034734336</v>
      </c>
      <c r="M251" s="20" cm="1">
        <f t="array" ref="M251">_xlfn.IFS(I251=0,D251,I251=1,D251,I251=2,0)</f>
        <v>11.222608922139631</v>
      </c>
      <c r="N251" s="20" cm="1">
        <f t="array" ref="N251">_xlfn.IFS(J251=0,E251,J251=1,E251,J251=2,0)</f>
        <v>384.19696878667725</v>
      </c>
      <c r="O251" s="20">
        <f t="shared" si="61"/>
        <v>1033.4835011361022</v>
      </c>
      <c r="P251" s="24">
        <f t="shared" si="28"/>
        <v>100.00000000000068</v>
      </c>
      <c r="Q251" s="25">
        <f t="shared" si="29"/>
        <v>8.8223604401625244E-2</v>
      </c>
      <c r="R251" s="22" cm="1">
        <f t="array" ref="R251">_xlfn.IFS(Q251&gt;0,0.02,AND(Q251&gt;-0.33,Q251&lt;0),(0.02+Q251*0.02/0.33),Q251&lt;-0.33,0)</f>
        <v>0.02</v>
      </c>
      <c r="S251" s="24">
        <f t="shared" si="77"/>
        <v>0</v>
      </c>
      <c r="T251" s="24">
        <f t="shared" si="77"/>
        <v>0</v>
      </c>
      <c r="U251" s="24">
        <f t="shared" si="23"/>
        <v>0</v>
      </c>
      <c r="V251" s="24">
        <f t="shared" si="66"/>
        <v>0</v>
      </c>
      <c r="W251" s="9"/>
      <c r="X251" s="9"/>
      <c r="Y251" s="9"/>
      <c r="Z251" s="9"/>
    </row>
    <row r="252" spans="1:26" ht="14.25" customHeight="1" x14ac:dyDescent="0.35">
      <c r="A252" s="8">
        <f t="shared" si="72"/>
        <v>245</v>
      </c>
      <c r="B252" s="23">
        <f t="shared" si="12"/>
        <v>45083</v>
      </c>
      <c r="C252" s="5">
        <f t="shared" si="67"/>
        <v>0</v>
      </c>
      <c r="D252" s="20">
        <f t="shared" si="63"/>
        <v>11.334835011361029</v>
      </c>
      <c r="E252" s="20">
        <f t="shared" si="68"/>
        <v>391.72116337206694</v>
      </c>
      <c r="F252" s="20">
        <f t="shared" si="64"/>
        <v>403.05599838342795</v>
      </c>
      <c r="G252" s="24">
        <f t="shared" si="69"/>
        <v>1144.8183361474639</v>
      </c>
      <c r="H252" s="20">
        <f t="shared" si="70"/>
        <v>19969.528108818169</v>
      </c>
      <c r="I252" s="4">
        <v>1</v>
      </c>
      <c r="J252" s="4">
        <v>1</v>
      </c>
      <c r="K252" s="20">
        <f t="shared" si="65"/>
        <v>11.334835011361029</v>
      </c>
      <c r="L252" s="20">
        <f t="shared" si="78"/>
        <v>372.13510520346358</v>
      </c>
      <c r="M252" s="20" cm="1">
        <f t="array" ref="M252">_xlfn.IFS(I252=0,D252,I252=1,D252,I252=2,0)</f>
        <v>11.334835011361029</v>
      </c>
      <c r="N252" s="20" cm="1">
        <f t="array" ref="N252">_xlfn.IFS(J252=0,E252,J252=1,E252,J252=2,0)</f>
        <v>391.72116337206694</v>
      </c>
      <c r="O252" s="20">
        <f t="shared" si="61"/>
        <v>1044.8183361474632</v>
      </c>
      <c r="P252" s="24">
        <f t="shared" si="28"/>
        <v>100.00000000000068</v>
      </c>
      <c r="Q252" s="25">
        <f t="shared" si="29"/>
        <v>8.7350103367945783E-2</v>
      </c>
      <c r="R252" s="22" cm="1">
        <f t="array" ref="R252">_xlfn.IFS(Q252&gt;0,0.02,AND(Q252&gt;-0.33,Q252&lt;0),(0.02+Q252*0.02/0.33),Q252&lt;-0.33,0)</f>
        <v>0.02</v>
      </c>
      <c r="S252" s="24">
        <f t="shared" si="77"/>
        <v>0</v>
      </c>
      <c r="T252" s="24">
        <f t="shared" si="77"/>
        <v>0</v>
      </c>
      <c r="U252" s="24">
        <f t="shared" si="23"/>
        <v>0</v>
      </c>
      <c r="V252" s="24">
        <f t="shared" si="66"/>
        <v>0</v>
      </c>
      <c r="W252" s="9"/>
      <c r="X252" s="9"/>
      <c r="Y252" s="9"/>
      <c r="Z252" s="9"/>
    </row>
    <row r="253" spans="1:26" ht="14.25" customHeight="1" x14ac:dyDescent="0.35">
      <c r="A253" s="8">
        <f t="shared" si="72"/>
        <v>246</v>
      </c>
      <c r="B253" s="23">
        <f t="shared" si="12"/>
        <v>45084</v>
      </c>
      <c r="C253" s="5">
        <f t="shared" si="67"/>
        <v>0</v>
      </c>
      <c r="D253" s="20">
        <f t="shared" si="63"/>
        <v>11.448183361474639</v>
      </c>
      <c r="E253" s="20">
        <f t="shared" si="68"/>
        <v>399.3905621763634</v>
      </c>
      <c r="F253" s="20">
        <f t="shared" si="64"/>
        <v>410.83874553783807</v>
      </c>
      <c r="G253" s="24">
        <f t="shared" si="69"/>
        <v>1156.2665195089385</v>
      </c>
      <c r="H253" s="20">
        <f t="shared" si="70"/>
        <v>20360.397326247188</v>
      </c>
      <c r="I253" s="4">
        <v>1</v>
      </c>
      <c r="J253" s="4">
        <v>1</v>
      </c>
      <c r="K253" s="20">
        <f t="shared" si="65"/>
        <v>11.448183361474639</v>
      </c>
      <c r="L253" s="20">
        <f t="shared" si="78"/>
        <v>379.42103406754524</v>
      </c>
      <c r="M253" s="20" cm="1">
        <f t="array" ref="M253">_xlfn.IFS(I253=0,D253,I253=1,D253,I253=2,0)</f>
        <v>11.448183361474639</v>
      </c>
      <c r="N253" s="20" cm="1">
        <f t="array" ref="N253">_xlfn.IFS(J253=0,E253,J253=1,E253,J253=2,0)</f>
        <v>399.3905621763634</v>
      </c>
      <c r="O253" s="20">
        <f t="shared" si="61"/>
        <v>1056.2665195089378</v>
      </c>
      <c r="P253" s="24">
        <f t="shared" si="28"/>
        <v>100.00000000000068</v>
      </c>
      <c r="Q253" s="25">
        <f t="shared" si="29"/>
        <v>8.648525085935227E-2</v>
      </c>
      <c r="R253" s="22" cm="1">
        <f t="array" ref="R253">_xlfn.IFS(Q253&gt;0,0.02,AND(Q253&gt;-0.33,Q253&lt;0),(0.02+Q253*0.02/0.33),Q253&lt;-0.33,0)</f>
        <v>0.02</v>
      </c>
      <c r="S253" s="24">
        <f t="shared" si="77"/>
        <v>0</v>
      </c>
      <c r="T253" s="24">
        <f t="shared" si="77"/>
        <v>0</v>
      </c>
      <c r="U253" s="24">
        <f t="shared" si="23"/>
        <v>0</v>
      </c>
      <c r="V253" s="24">
        <f t="shared" si="66"/>
        <v>0</v>
      </c>
      <c r="W253" s="9"/>
      <c r="X253" s="9"/>
      <c r="Y253" s="9"/>
      <c r="Z253" s="9"/>
    </row>
    <row r="254" spans="1:26" ht="14.25" customHeight="1" x14ac:dyDescent="0.35">
      <c r="A254" s="8">
        <f t="shared" si="72"/>
        <v>247</v>
      </c>
      <c r="B254" s="23">
        <f t="shared" si="12"/>
        <v>45085</v>
      </c>
      <c r="C254" s="5">
        <f t="shared" si="67"/>
        <v>0</v>
      </c>
      <c r="D254" s="20">
        <f t="shared" si="63"/>
        <v>11.562665195089386</v>
      </c>
      <c r="E254" s="20">
        <f t="shared" si="68"/>
        <v>407.20794652494379</v>
      </c>
      <c r="F254" s="20">
        <f t="shared" si="64"/>
        <v>418.77061172003317</v>
      </c>
      <c r="G254" s="24">
        <f t="shared" si="69"/>
        <v>1167.829184704028</v>
      </c>
      <c r="H254" s="20">
        <f t="shared" si="70"/>
        <v>20758.807540640973</v>
      </c>
      <c r="I254" s="4">
        <v>1</v>
      </c>
      <c r="J254" s="4">
        <v>1</v>
      </c>
      <c r="K254" s="20">
        <f t="shared" si="65"/>
        <v>11.562665195089386</v>
      </c>
      <c r="L254" s="20">
        <f t="shared" si="78"/>
        <v>386.84754919869658</v>
      </c>
      <c r="M254" s="20" cm="1">
        <f t="array" ref="M254">_xlfn.IFS(I254=0,D254,I254=1,D254,I254=2,0)</f>
        <v>11.562665195089386</v>
      </c>
      <c r="N254" s="20" cm="1">
        <f t="array" ref="N254">_xlfn.IFS(J254=0,E254,J254=1,E254,J254=2,0)</f>
        <v>407.20794652494379</v>
      </c>
      <c r="O254" s="20">
        <f t="shared" si="61"/>
        <v>1067.8291847040273</v>
      </c>
      <c r="P254" s="24">
        <f t="shared" si="28"/>
        <v>100.00000000000068</v>
      </c>
      <c r="Q254" s="25">
        <f t="shared" si="29"/>
        <v>8.5628961246883434E-2</v>
      </c>
      <c r="R254" s="22" cm="1">
        <f t="array" ref="R254">_xlfn.IFS(Q254&gt;0,0.02,AND(Q254&gt;-0.33,Q254&lt;0),(0.02+Q254*0.02/0.33),Q254&lt;-0.33,0)</f>
        <v>0.02</v>
      </c>
      <c r="S254" s="24">
        <f t="shared" si="77"/>
        <v>0</v>
      </c>
      <c r="T254" s="24">
        <f t="shared" si="77"/>
        <v>0</v>
      </c>
      <c r="U254" s="24">
        <f t="shared" si="23"/>
        <v>0</v>
      </c>
      <c r="V254" s="24">
        <f t="shared" si="66"/>
        <v>0</v>
      </c>
      <c r="W254" s="9"/>
      <c r="X254" s="9"/>
      <c r="Y254" s="9"/>
      <c r="Z254" s="9"/>
    </row>
    <row r="255" spans="1:26" ht="14.25" customHeight="1" x14ac:dyDescent="0.35">
      <c r="A255" s="8">
        <f t="shared" si="72"/>
        <v>248</v>
      </c>
      <c r="B255" s="23">
        <f t="shared" si="12"/>
        <v>45086</v>
      </c>
      <c r="C255" s="5">
        <f t="shared" si="67"/>
        <v>0</v>
      </c>
      <c r="D255" s="20">
        <f t="shared" si="63"/>
        <v>11.678291847040279</v>
      </c>
      <c r="E255" s="20">
        <f t="shared" si="68"/>
        <v>415.17615081281946</v>
      </c>
      <c r="F255" s="20">
        <f t="shared" si="64"/>
        <v>426.85444265985973</v>
      </c>
      <c r="G255" s="24">
        <f t="shared" si="69"/>
        <v>1179.5074765510683</v>
      </c>
      <c r="H255" s="20">
        <f t="shared" si="70"/>
        <v>21164.903175760195</v>
      </c>
      <c r="I255" s="4">
        <v>1</v>
      </c>
      <c r="J255" s="4">
        <v>1</v>
      </c>
      <c r="K255" s="20">
        <f t="shared" si="65"/>
        <v>11.678291847040279</v>
      </c>
      <c r="L255" s="20">
        <f t="shared" si="78"/>
        <v>394.41734327217847</v>
      </c>
      <c r="M255" s="20" cm="1">
        <f t="array" ref="M255">_xlfn.IFS(I255=0,D255,I255=1,D255,I255=2,0)</f>
        <v>11.678291847040279</v>
      </c>
      <c r="N255" s="20" cm="1">
        <f t="array" ref="N255">_xlfn.IFS(J255=0,E255,J255=1,E255,J255=2,0)</f>
        <v>415.17615081281946</v>
      </c>
      <c r="O255" s="20">
        <f t="shared" si="61"/>
        <v>1079.5074765510676</v>
      </c>
      <c r="P255" s="24">
        <f t="shared" si="28"/>
        <v>100.00000000000068</v>
      </c>
      <c r="Q255" s="25">
        <f t="shared" si="29"/>
        <v>8.4781149749389537E-2</v>
      </c>
      <c r="R255" s="22" cm="1">
        <f t="array" ref="R255">_xlfn.IFS(Q255&gt;0,0.02,AND(Q255&gt;-0.33,Q255&lt;0),(0.02+Q255*0.02/0.33),Q255&lt;-0.33,0)</f>
        <v>0.02</v>
      </c>
      <c r="S255" s="24">
        <f t="shared" si="77"/>
        <v>0</v>
      </c>
      <c r="T255" s="24">
        <f t="shared" si="77"/>
        <v>0</v>
      </c>
      <c r="U255" s="24">
        <f t="shared" si="23"/>
        <v>0</v>
      </c>
      <c r="V255" s="24">
        <f t="shared" si="66"/>
        <v>0</v>
      </c>
      <c r="W255" s="9"/>
      <c r="X255" s="9"/>
      <c r="Y255" s="9"/>
      <c r="Z255" s="9"/>
    </row>
    <row r="256" spans="1:26" ht="14.25" customHeight="1" x14ac:dyDescent="0.35">
      <c r="A256" s="8">
        <f t="shared" si="72"/>
        <v>249</v>
      </c>
      <c r="B256" s="23">
        <f t="shared" si="12"/>
        <v>45087</v>
      </c>
      <c r="C256" s="5">
        <f t="shared" si="67"/>
        <v>0</v>
      </c>
      <c r="D256" s="20">
        <f t="shared" si="63"/>
        <v>11.795074765510684</v>
      </c>
      <c r="E256" s="20">
        <f t="shared" si="68"/>
        <v>423.29806351520392</v>
      </c>
      <c r="F256" s="20">
        <f t="shared" si="64"/>
        <v>435.09313828071458</v>
      </c>
      <c r="G256" s="24">
        <f t="shared" si="69"/>
        <v>1191.302551316579</v>
      </c>
      <c r="H256" s="20">
        <f t="shared" si="70"/>
        <v>21578.83141086515</v>
      </c>
      <c r="I256" s="4">
        <v>1</v>
      </c>
      <c r="J256" s="4">
        <v>1</v>
      </c>
      <c r="K256" s="20">
        <f t="shared" si="65"/>
        <v>11.795074765510684</v>
      </c>
      <c r="L256" s="20">
        <f t="shared" si="78"/>
        <v>402.13316033944369</v>
      </c>
      <c r="M256" s="20" cm="1">
        <f t="array" ref="M256">_xlfn.IFS(I256=0,D256,I256=1,D256,I256=2,0)</f>
        <v>11.795074765510684</v>
      </c>
      <c r="N256" s="20" cm="1">
        <f t="array" ref="N256">_xlfn.IFS(J256=0,E256,J256=1,E256,J256=2,0)</f>
        <v>423.29806351520392</v>
      </c>
      <c r="O256" s="20">
        <f t="shared" si="61"/>
        <v>1091.3025513165783</v>
      </c>
      <c r="P256" s="24">
        <f t="shared" si="28"/>
        <v>100.00000000000068</v>
      </c>
      <c r="Q256" s="25">
        <f t="shared" si="29"/>
        <v>8.3941732425138152E-2</v>
      </c>
      <c r="R256" s="22" cm="1">
        <f t="array" ref="R256">_xlfn.IFS(Q256&gt;0,0.02,AND(Q256&gt;-0.33,Q256&lt;0),(0.02+Q256*0.02/0.33),Q256&lt;-0.33,0)</f>
        <v>0.02</v>
      </c>
      <c r="S256" s="24">
        <f t="shared" si="77"/>
        <v>0</v>
      </c>
      <c r="T256" s="24">
        <f t="shared" si="77"/>
        <v>0</v>
      </c>
      <c r="U256" s="24">
        <f t="shared" si="23"/>
        <v>0</v>
      </c>
      <c r="V256" s="24">
        <f t="shared" si="66"/>
        <v>0</v>
      </c>
      <c r="W256" s="9"/>
      <c r="X256" s="9"/>
      <c r="Y256" s="9"/>
      <c r="Z256" s="9"/>
    </row>
    <row r="257" spans="1:26" ht="14.25" customHeight="1" x14ac:dyDescent="0.35">
      <c r="A257" s="8">
        <f t="shared" si="72"/>
        <v>250</v>
      </c>
      <c r="B257" s="23">
        <f t="shared" si="12"/>
        <v>45088</v>
      </c>
      <c r="C257" s="5">
        <f t="shared" si="67"/>
        <v>0</v>
      </c>
      <c r="D257" s="20">
        <f t="shared" si="63"/>
        <v>11.91302551316579</v>
      </c>
      <c r="E257" s="20">
        <f t="shared" si="68"/>
        <v>431.57662821730304</v>
      </c>
      <c r="F257" s="20">
        <f t="shared" si="64"/>
        <v>443.48965373046883</v>
      </c>
      <c r="G257" s="24">
        <f t="shared" si="69"/>
        <v>1203.2155768297448</v>
      </c>
      <c r="H257" s="20">
        <f t="shared" si="70"/>
        <v>22000.742233184752</v>
      </c>
      <c r="I257" s="4">
        <v>1</v>
      </c>
      <c r="J257" s="4">
        <v>1</v>
      </c>
      <c r="K257" s="20">
        <f t="shared" si="65"/>
        <v>11.91302551316579</v>
      </c>
      <c r="L257" s="20">
        <f t="shared" si="78"/>
        <v>409.99779680643786</v>
      </c>
      <c r="M257" s="20" cm="1">
        <f t="array" ref="M257">_xlfn.IFS(I257=0,D257,I257=1,D257,I257=2,0)</f>
        <v>11.91302551316579</v>
      </c>
      <c r="N257" s="20" cm="1">
        <f t="array" ref="N257">_xlfn.IFS(J257=0,E257,J257=1,E257,J257=2,0)</f>
        <v>431.57662821730304</v>
      </c>
      <c r="O257" s="20">
        <f t="shared" si="61"/>
        <v>1103.2155768297441</v>
      </c>
      <c r="P257" s="24">
        <f t="shared" si="28"/>
        <v>100.00000000000068</v>
      </c>
      <c r="Q257" s="25">
        <f t="shared" si="29"/>
        <v>8.3110626163503121E-2</v>
      </c>
      <c r="R257" s="22" cm="1">
        <f t="array" ref="R257">_xlfn.IFS(Q257&gt;0,0.02,AND(Q257&gt;-0.33,Q257&lt;0),(0.02+Q257*0.02/0.33),Q257&lt;-0.33,0)</f>
        <v>0.02</v>
      </c>
      <c r="S257" s="24">
        <f t="shared" si="77"/>
        <v>0</v>
      </c>
      <c r="T257" s="24">
        <f t="shared" si="77"/>
        <v>0</v>
      </c>
      <c r="U257" s="24">
        <f t="shared" si="23"/>
        <v>0</v>
      </c>
      <c r="V257" s="24">
        <f t="shared" si="66"/>
        <v>0</v>
      </c>
      <c r="W257" s="9"/>
      <c r="X257" s="9"/>
      <c r="Y257" s="9"/>
      <c r="Z257" s="9"/>
    </row>
    <row r="258" spans="1:26" ht="14.25" customHeight="1" x14ac:dyDescent="0.35">
      <c r="A258" s="8">
        <f t="shared" si="72"/>
        <v>251</v>
      </c>
      <c r="B258" s="23">
        <f t="shared" si="12"/>
        <v>45089</v>
      </c>
      <c r="C258" s="5">
        <f t="shared" si="67"/>
        <v>0</v>
      </c>
      <c r="D258" s="20">
        <f t="shared" si="63"/>
        <v>12.032155768297448</v>
      </c>
      <c r="E258" s="20">
        <f t="shared" si="68"/>
        <v>440.01484466369504</v>
      </c>
      <c r="F258" s="20">
        <f t="shared" si="64"/>
        <v>452.0470004319925</v>
      </c>
      <c r="G258" s="24">
        <f t="shared" si="69"/>
        <v>1215.2477325980421</v>
      </c>
      <c r="H258" s="20">
        <f t="shared" si="70"/>
        <v>22430.788491383559</v>
      </c>
      <c r="I258" s="4">
        <v>1</v>
      </c>
      <c r="J258" s="4">
        <v>1</v>
      </c>
      <c r="K258" s="20">
        <f t="shared" si="65"/>
        <v>12.032155768297448</v>
      </c>
      <c r="L258" s="20">
        <f t="shared" si="78"/>
        <v>418.01410243051026</v>
      </c>
      <c r="M258" s="20" cm="1">
        <f t="array" ref="M258">_xlfn.IFS(I258=0,D258,I258=1,D258,I258=2,0)</f>
        <v>12.032155768297448</v>
      </c>
      <c r="N258" s="20" cm="1">
        <f t="array" ref="N258">_xlfn.IFS(J258=0,E258,J258=1,E258,J258=2,0)</f>
        <v>440.01484466369504</v>
      </c>
      <c r="O258" s="20">
        <f t="shared" si="61"/>
        <v>1115.2477325980417</v>
      </c>
      <c r="P258" s="24">
        <f t="shared" si="28"/>
        <v>100.00000000000045</v>
      </c>
      <c r="Q258" s="25">
        <f t="shared" si="29"/>
        <v>8.2287748676735578E-2</v>
      </c>
      <c r="R258" s="22" cm="1">
        <f t="array" ref="R258">_xlfn.IFS(Q258&gt;0,0.02,AND(Q258&gt;-0.33,Q258&lt;0),(0.02+Q258*0.02/0.33),Q258&lt;-0.33,0)</f>
        <v>0.02</v>
      </c>
      <c r="S258" s="24">
        <f t="shared" si="77"/>
        <v>0</v>
      </c>
      <c r="T258" s="24">
        <f t="shared" si="77"/>
        <v>0</v>
      </c>
      <c r="U258" s="24">
        <f t="shared" si="23"/>
        <v>0</v>
      </c>
      <c r="V258" s="24">
        <f t="shared" si="66"/>
        <v>0</v>
      </c>
      <c r="W258" s="9"/>
      <c r="X258" s="9"/>
      <c r="Y258" s="9"/>
      <c r="Z258" s="9"/>
    </row>
    <row r="259" spans="1:26" ht="14.25" customHeight="1" x14ac:dyDescent="0.35">
      <c r="A259" s="8">
        <f t="shared" si="72"/>
        <v>252</v>
      </c>
      <c r="B259" s="23">
        <f t="shared" si="12"/>
        <v>45090</v>
      </c>
      <c r="C259" s="5">
        <f t="shared" si="67"/>
        <v>0</v>
      </c>
      <c r="D259" s="20">
        <f t="shared" si="63"/>
        <v>12.152477325980422</v>
      </c>
      <c r="E259" s="20">
        <f t="shared" si="68"/>
        <v>448.61576982767116</v>
      </c>
      <c r="F259" s="20">
        <f t="shared" si="64"/>
        <v>460.7682471536516</v>
      </c>
      <c r="G259" s="24">
        <f t="shared" si="69"/>
        <v>1227.4002099240226</v>
      </c>
      <c r="H259" s="20">
        <f t="shared" si="70"/>
        <v>22869.125950045825</v>
      </c>
      <c r="I259" s="4">
        <v>1</v>
      </c>
      <c r="J259" s="4">
        <v>1</v>
      </c>
      <c r="K259" s="20">
        <f t="shared" si="65"/>
        <v>12.152477325980422</v>
      </c>
      <c r="L259" s="20">
        <f t="shared" si="78"/>
        <v>426.18498133628759</v>
      </c>
      <c r="M259" s="20" cm="1">
        <f t="array" ref="M259">_xlfn.IFS(I259=0,D259,I259=1,D259,I259=2,0)</f>
        <v>12.152477325980422</v>
      </c>
      <c r="N259" s="20" cm="1">
        <f t="array" ref="N259">_xlfn.IFS(J259=0,E259,J259=1,E259,J259=2,0)</f>
        <v>448.61576982767116</v>
      </c>
      <c r="O259" s="20">
        <f t="shared" si="61"/>
        <v>1127.4002099240222</v>
      </c>
      <c r="P259" s="24">
        <f t="shared" si="28"/>
        <v>100.00000000000045</v>
      </c>
      <c r="Q259" s="25">
        <f t="shared" si="29"/>
        <v>8.1473018491817401E-2</v>
      </c>
      <c r="R259" s="22" cm="1">
        <f t="array" ref="R259">_xlfn.IFS(Q259&gt;0,0.02,AND(Q259&gt;-0.33,Q259&lt;0),(0.02+Q259*0.02/0.33),Q259&lt;-0.33,0)</f>
        <v>0.02</v>
      </c>
      <c r="S259" s="24">
        <f t="shared" si="77"/>
        <v>0</v>
      </c>
      <c r="T259" s="24">
        <f t="shared" si="77"/>
        <v>0</v>
      </c>
      <c r="U259" s="24">
        <f t="shared" si="23"/>
        <v>0</v>
      </c>
      <c r="V259" s="24">
        <f t="shared" si="66"/>
        <v>0</v>
      </c>
      <c r="W259" s="9"/>
      <c r="X259" s="9"/>
      <c r="Y259" s="9"/>
      <c r="Z259" s="9"/>
    </row>
    <row r="260" spans="1:26" ht="14.25" customHeight="1" x14ac:dyDescent="0.35">
      <c r="A260" s="8">
        <f t="shared" si="72"/>
        <v>253</v>
      </c>
      <c r="B260" s="23">
        <f t="shared" si="12"/>
        <v>45091</v>
      </c>
      <c r="C260" s="5">
        <f t="shared" si="67"/>
        <v>0</v>
      </c>
      <c r="D260" s="20">
        <f t="shared" si="63"/>
        <v>12.274002099240226</v>
      </c>
      <c r="E260" s="20">
        <f t="shared" si="68"/>
        <v>457.38251900091655</v>
      </c>
      <c r="F260" s="20">
        <f t="shared" si="64"/>
        <v>469.65652110015679</v>
      </c>
      <c r="G260" s="24">
        <f t="shared" si="69"/>
        <v>1239.674212023263</v>
      </c>
      <c r="H260" s="20">
        <f t="shared" si="70"/>
        <v>23315.913345195935</v>
      </c>
      <c r="I260" s="4">
        <v>1</v>
      </c>
      <c r="J260" s="4">
        <v>1</v>
      </c>
      <c r="K260" s="20">
        <f t="shared" si="65"/>
        <v>12.274002099240226</v>
      </c>
      <c r="L260" s="20">
        <f t="shared" si="78"/>
        <v>434.51339305087072</v>
      </c>
      <c r="M260" s="20" cm="1">
        <f t="array" ref="M260">_xlfn.IFS(I260=0,D260,I260=1,D260,I260=2,0)</f>
        <v>12.274002099240226</v>
      </c>
      <c r="N260" s="20" cm="1">
        <f t="array" ref="N260">_xlfn.IFS(J260=0,E260,J260=1,E260,J260=2,0)</f>
        <v>457.38251900091655</v>
      </c>
      <c r="O260" s="20">
        <f t="shared" si="61"/>
        <v>1139.6742120232625</v>
      </c>
      <c r="P260" s="24">
        <f t="shared" si="28"/>
        <v>100.00000000000045</v>
      </c>
      <c r="Q260" s="25">
        <f t="shared" si="29"/>
        <v>8.0666354942393464E-2</v>
      </c>
      <c r="R260" s="22" cm="1">
        <f t="array" ref="R260">_xlfn.IFS(Q260&gt;0,0.02,AND(Q260&gt;-0.33,Q260&lt;0),(0.02+Q260*0.02/0.33),Q260&lt;-0.33,0)</f>
        <v>0.02</v>
      </c>
      <c r="S260" s="24">
        <f t="shared" si="77"/>
        <v>0</v>
      </c>
      <c r="T260" s="24">
        <f t="shared" si="77"/>
        <v>0</v>
      </c>
      <c r="U260" s="24">
        <f t="shared" si="23"/>
        <v>0</v>
      </c>
      <c r="V260" s="24">
        <f t="shared" si="66"/>
        <v>0</v>
      </c>
      <c r="W260" s="9"/>
      <c r="X260" s="9"/>
      <c r="Y260" s="9"/>
      <c r="Z260" s="9"/>
    </row>
    <row r="261" spans="1:26" ht="14.25" customHeight="1" x14ac:dyDescent="0.35">
      <c r="A261" s="8">
        <f t="shared" si="72"/>
        <v>254</v>
      </c>
      <c r="B261" s="23">
        <f t="shared" si="12"/>
        <v>45092</v>
      </c>
      <c r="C261" s="5">
        <f t="shared" si="67"/>
        <v>0</v>
      </c>
      <c r="D261" s="20">
        <f t="shared" si="63"/>
        <v>12.396742120232631</v>
      </c>
      <c r="E261" s="20">
        <f t="shared" si="68"/>
        <v>466.3182669039187</v>
      </c>
      <c r="F261" s="20">
        <f t="shared" si="64"/>
        <v>478.7150090241513</v>
      </c>
      <c r="G261" s="24">
        <f t="shared" si="69"/>
        <v>1252.0709541434956</v>
      </c>
      <c r="H261" s="20">
        <f t="shared" si="70"/>
        <v>23771.312440874892</v>
      </c>
      <c r="I261" s="4">
        <v>1</v>
      </c>
      <c r="J261" s="4">
        <v>1</v>
      </c>
      <c r="K261" s="20">
        <f t="shared" si="65"/>
        <v>12.396742120232631</v>
      </c>
      <c r="L261" s="20">
        <f t="shared" si="78"/>
        <v>443.00235355872275</v>
      </c>
      <c r="M261" s="20" cm="1">
        <f t="array" ref="M261">_xlfn.IFS(I261=0,D261,I261=1,D261,I261=2,0)</f>
        <v>12.396742120232631</v>
      </c>
      <c r="N261" s="20" cm="1">
        <f t="array" ref="N261">_xlfn.IFS(J261=0,E261,J261=1,E261,J261=2,0)</f>
        <v>466.3182669039187</v>
      </c>
      <c r="O261" s="20">
        <f t="shared" si="61"/>
        <v>1152.0709541434949</v>
      </c>
      <c r="P261" s="24">
        <f t="shared" si="28"/>
        <v>100.00000000000068</v>
      </c>
      <c r="Q261" s="25">
        <f t="shared" si="29"/>
        <v>7.9867678160785785E-2</v>
      </c>
      <c r="R261" s="22" cm="1">
        <f t="array" ref="R261">_xlfn.IFS(Q261&gt;0,0.02,AND(Q261&gt;-0.33,Q261&lt;0),(0.02+Q261*0.02/0.33),Q261&lt;-0.33,0)</f>
        <v>0.02</v>
      </c>
      <c r="S261" s="24">
        <f t="shared" si="77"/>
        <v>0</v>
      </c>
      <c r="T261" s="24">
        <f t="shared" si="77"/>
        <v>0</v>
      </c>
      <c r="U261" s="24">
        <f t="shared" si="23"/>
        <v>0</v>
      </c>
      <c r="V261" s="24">
        <f t="shared" si="66"/>
        <v>0</v>
      </c>
      <c r="W261" s="9"/>
      <c r="X261" s="9"/>
      <c r="Y261" s="9"/>
      <c r="Z261" s="9"/>
    </row>
    <row r="262" spans="1:26" ht="14.25" customHeight="1" x14ac:dyDescent="0.35">
      <c r="A262" s="8">
        <f t="shared" si="72"/>
        <v>255</v>
      </c>
      <c r="B262" s="23">
        <f t="shared" si="12"/>
        <v>45093</v>
      </c>
      <c r="C262" s="5">
        <f t="shared" si="67"/>
        <v>0</v>
      </c>
      <c r="D262" s="20">
        <f t="shared" si="63"/>
        <v>12.520709541434956</v>
      </c>
      <c r="E262" s="20">
        <f t="shared" si="68"/>
        <v>475.42624881749782</v>
      </c>
      <c r="F262" s="20">
        <f t="shared" si="64"/>
        <v>487.94695835893276</v>
      </c>
      <c r="G262" s="24">
        <f t="shared" si="69"/>
        <v>1264.5916636849306</v>
      </c>
      <c r="H262" s="20">
        <f t="shared" si="70"/>
        <v>24235.48808679295</v>
      </c>
      <c r="I262" s="4">
        <v>1</v>
      </c>
      <c r="J262" s="4">
        <v>1</v>
      </c>
      <c r="K262" s="20">
        <f t="shared" si="65"/>
        <v>12.520709541434956</v>
      </c>
      <c r="L262" s="20">
        <f t="shared" si="78"/>
        <v>451.65493637662291</v>
      </c>
      <c r="M262" s="20" cm="1">
        <f t="array" ref="M262">_xlfn.IFS(I262=0,D262,I262=1,D262,I262=2,0)</f>
        <v>12.520709541434956</v>
      </c>
      <c r="N262" s="20" cm="1">
        <f t="array" ref="N262">_xlfn.IFS(J262=0,E262,J262=1,E262,J262=2,0)</f>
        <v>475.42624881749782</v>
      </c>
      <c r="O262" s="20">
        <f t="shared" si="61"/>
        <v>1164.5916636849302</v>
      </c>
      <c r="P262" s="24">
        <f t="shared" si="28"/>
        <v>100.00000000000045</v>
      </c>
      <c r="Q262" s="25">
        <f t="shared" si="29"/>
        <v>7.9076909070084758E-2</v>
      </c>
      <c r="R262" s="22" cm="1">
        <f t="array" ref="R262">_xlfn.IFS(Q262&gt;0,0.02,AND(Q262&gt;-0.33,Q262&lt;0),(0.02+Q262*0.02/0.33),Q262&lt;-0.33,0)</f>
        <v>0.02</v>
      </c>
      <c r="S262" s="24">
        <f t="shared" si="77"/>
        <v>0</v>
      </c>
      <c r="T262" s="24">
        <f t="shared" si="77"/>
        <v>0</v>
      </c>
      <c r="U262" s="24">
        <f t="shared" si="23"/>
        <v>0</v>
      </c>
      <c r="V262" s="24">
        <f t="shared" si="66"/>
        <v>0</v>
      </c>
      <c r="W262" s="9"/>
      <c r="X262" s="9"/>
      <c r="Y262" s="9"/>
      <c r="Z262" s="9"/>
    </row>
    <row r="263" spans="1:26" ht="14.25" customHeight="1" x14ac:dyDescent="0.35">
      <c r="A263" s="8">
        <f t="shared" si="72"/>
        <v>256</v>
      </c>
      <c r="B263" s="23">
        <f t="shared" ref="B263:B372" si="79">$B$7+A263</f>
        <v>45094</v>
      </c>
      <c r="C263" s="5">
        <f t="shared" si="67"/>
        <v>0</v>
      </c>
      <c r="D263" s="20">
        <f t="shared" si="63"/>
        <v>12.645916636849307</v>
      </c>
      <c r="E263" s="20">
        <f t="shared" si="68"/>
        <v>484.70976173585899</v>
      </c>
      <c r="F263" s="20">
        <f t="shared" si="64"/>
        <v>497.35567837270833</v>
      </c>
      <c r="G263" s="24">
        <f t="shared" si="69"/>
        <v>1277.2375803217799</v>
      </c>
      <c r="H263" s="20">
        <f t="shared" si="70"/>
        <v>24708.608277078863</v>
      </c>
      <c r="I263" s="4">
        <v>1</v>
      </c>
      <c r="J263" s="4">
        <v>1</v>
      </c>
      <c r="K263" s="20">
        <f t="shared" si="65"/>
        <v>12.645916636849307</v>
      </c>
      <c r="L263" s="20">
        <f t="shared" si="78"/>
        <v>460.47427364906599</v>
      </c>
      <c r="M263" s="20" cm="1">
        <f t="array" ref="M263">_xlfn.IFS(I263=0,D263,I263=1,D263,I263=2,0)</f>
        <v>12.645916636849307</v>
      </c>
      <c r="N263" s="20" cm="1">
        <f t="array" ref="N263">_xlfn.IFS(J263=0,E263,J263=1,E263,J263=2,0)</f>
        <v>484.70976173585899</v>
      </c>
      <c r="O263" s="20">
        <f t="shared" ref="O263:O326" si="80">O262+M263+N263-(L263/0.95)</f>
        <v>1177.2375803217794</v>
      </c>
      <c r="P263" s="24">
        <f t="shared" si="28"/>
        <v>100.00000000000045</v>
      </c>
      <c r="Q263" s="25">
        <f t="shared" si="29"/>
        <v>7.8293969376321534E-2</v>
      </c>
      <c r="R263" s="22" cm="1">
        <f t="array" ref="R263">_xlfn.IFS(Q263&gt;0,0.02,AND(Q263&gt;-0.33,Q263&lt;0),(0.02+Q263*0.02/0.33),Q263&lt;-0.33,0)</f>
        <v>0.02</v>
      </c>
      <c r="S263" s="24">
        <f t="shared" ref="S263:T278" si="81">0.9*0.82*IF(I263=0,M263,0)</f>
        <v>0</v>
      </c>
      <c r="T263" s="24">
        <f t="shared" si="81"/>
        <v>0</v>
      </c>
      <c r="U263" s="24">
        <f t="shared" si="23"/>
        <v>0</v>
      </c>
      <c r="V263" s="24">
        <f t="shared" si="66"/>
        <v>0</v>
      </c>
      <c r="W263" s="9"/>
      <c r="X263" s="9"/>
      <c r="Y263" s="9"/>
      <c r="Z263" s="9"/>
    </row>
    <row r="264" spans="1:26" ht="14.25" customHeight="1" x14ac:dyDescent="0.35">
      <c r="A264" s="8">
        <f t="shared" si="72"/>
        <v>257</v>
      </c>
      <c r="B264" s="23">
        <f t="shared" si="79"/>
        <v>45095</v>
      </c>
      <c r="C264" s="5">
        <f t="shared" si="67"/>
        <v>0</v>
      </c>
      <c r="D264" s="20">
        <f t="shared" ref="D264:D327" si="82">D263-M263+(A264-A263)*G263*0.01</f>
        <v>12.772375803217798</v>
      </c>
      <c r="E264" s="20">
        <f t="shared" si="68"/>
        <v>494.17216554157727</v>
      </c>
      <c r="F264" s="20">
        <f t="shared" ref="F264:F327" si="83">D264+E264</f>
        <v>506.94454134479508</v>
      </c>
      <c r="G264" s="24">
        <f t="shared" si="69"/>
        <v>1290.0099561249976</v>
      </c>
      <c r="H264" s="20">
        <f t="shared" si="70"/>
        <v>25190.844210146581</v>
      </c>
      <c r="I264" s="4">
        <v>1</v>
      </c>
      <c r="J264" s="4">
        <v>1</v>
      </c>
      <c r="K264" s="20">
        <f t="shared" ref="K264:K327" si="84">IF(I264=1,D264,0)</f>
        <v>12.772375803217798</v>
      </c>
      <c r="L264" s="20">
        <f t="shared" si="78"/>
        <v>469.46355726449838</v>
      </c>
      <c r="M264" s="20" cm="1">
        <f t="array" ref="M264">_xlfn.IFS(I264=0,D264,I264=1,D264,I264=2,0)</f>
        <v>12.772375803217798</v>
      </c>
      <c r="N264" s="20" cm="1">
        <f t="array" ref="N264">_xlfn.IFS(J264=0,E264,J264=1,E264,J264=2,0)</f>
        <v>494.17216554157727</v>
      </c>
      <c r="O264" s="20">
        <f t="shared" si="80"/>
        <v>1190.0099561249972</v>
      </c>
      <c r="P264" s="24">
        <f t="shared" si="28"/>
        <v>100.00000000000045</v>
      </c>
      <c r="Q264" s="25">
        <f t="shared" si="29"/>
        <v>7.75187815607144E-2</v>
      </c>
      <c r="R264" s="22" cm="1">
        <f t="array" ref="R264">_xlfn.IFS(Q264&gt;0,0.02,AND(Q264&gt;-0.33,Q264&lt;0),(0.02+Q264*0.02/0.33),Q264&lt;-0.33,0)</f>
        <v>0.02</v>
      </c>
      <c r="S264" s="24">
        <f t="shared" si="81"/>
        <v>0</v>
      </c>
      <c r="T264" s="24">
        <f t="shared" si="81"/>
        <v>0</v>
      </c>
      <c r="U264" s="24">
        <f t="shared" si="23"/>
        <v>0</v>
      </c>
      <c r="V264" s="24">
        <f t="shared" ref="V264:V327" si="85">V263+U264</f>
        <v>0</v>
      </c>
      <c r="W264" s="9"/>
      <c r="X264" s="9"/>
      <c r="Y264" s="9"/>
      <c r="Z264" s="9"/>
    </row>
    <row r="265" spans="1:26" ht="14.25" customHeight="1" x14ac:dyDescent="0.35">
      <c r="A265" s="8">
        <f t="shared" si="72"/>
        <v>258</v>
      </c>
      <c r="B265" s="23">
        <f t="shared" si="79"/>
        <v>45096</v>
      </c>
      <c r="C265" s="5">
        <f t="shared" ref="C265:C328" si="86">T265</f>
        <v>0</v>
      </c>
      <c r="D265" s="20">
        <f t="shared" si="82"/>
        <v>12.900099561249977</v>
      </c>
      <c r="E265" s="20">
        <f t="shared" ref="E265:E328" si="87">E264-N264+(A265-A264)*H264*R264</f>
        <v>503.81688420293165</v>
      </c>
      <c r="F265" s="20">
        <f t="shared" si="83"/>
        <v>516.71698376418158</v>
      </c>
      <c r="G265" s="24">
        <f t="shared" ref="G265:G328" si="88">C265+G264+K265</f>
        <v>1302.9100556862477</v>
      </c>
      <c r="H265" s="20">
        <f t="shared" ref="H265:H328" si="89">IF(Q265&lt;-0.33,G265,H264+C265+K265+L265)</f>
        <v>25682.370349700617</v>
      </c>
      <c r="I265" s="4">
        <v>1</v>
      </c>
      <c r="J265" s="4">
        <v>1</v>
      </c>
      <c r="K265" s="20">
        <f t="shared" si="84"/>
        <v>12.900099561249977</v>
      </c>
      <c r="L265" s="20">
        <f t="shared" ref="K265:L280" si="90">IF(J265=1,E265*0.95,0)</f>
        <v>478.62603999278502</v>
      </c>
      <c r="M265" s="20" cm="1">
        <f t="array" ref="M265">_xlfn.IFS(I265=0,D265,I265=1,D265,I265=2,0)</f>
        <v>12.900099561249977</v>
      </c>
      <c r="N265" s="20" cm="1">
        <f t="array" ref="N265">_xlfn.IFS(J265=0,E265,J265=1,E265,J265=2,0)</f>
        <v>503.81688420293165</v>
      </c>
      <c r="O265" s="20">
        <f t="shared" si="80"/>
        <v>1202.9100556862472</v>
      </c>
      <c r="P265" s="24">
        <f t="shared" si="28"/>
        <v>100.00000000000045</v>
      </c>
      <c r="Q265" s="25">
        <f t="shared" si="29"/>
        <v>7.6751268871994446E-2</v>
      </c>
      <c r="R265" s="22" cm="1">
        <f t="array" ref="R265">_xlfn.IFS(Q265&gt;0,0.02,AND(Q265&gt;-0.33,Q265&lt;0),(0.02+Q265*0.02/0.33),Q265&lt;-0.33,0)</f>
        <v>0.02</v>
      </c>
      <c r="S265" s="24">
        <f t="shared" si="81"/>
        <v>0</v>
      </c>
      <c r="T265" s="24">
        <f t="shared" si="81"/>
        <v>0</v>
      </c>
      <c r="U265" s="24">
        <f t="shared" si="23"/>
        <v>0</v>
      </c>
      <c r="V265" s="24">
        <f t="shared" si="85"/>
        <v>0</v>
      </c>
      <c r="W265" s="9"/>
      <c r="X265" s="9"/>
      <c r="Y265" s="9"/>
      <c r="Z265" s="9"/>
    </row>
    <row r="266" spans="1:26" ht="14.25" customHeight="1" x14ac:dyDescent="0.35">
      <c r="A266" s="8">
        <f t="shared" si="72"/>
        <v>259</v>
      </c>
      <c r="B266" s="23">
        <f t="shared" si="79"/>
        <v>45097</v>
      </c>
      <c r="C266" s="5">
        <f t="shared" si="86"/>
        <v>0</v>
      </c>
      <c r="D266" s="20">
        <f t="shared" si="82"/>
        <v>13.029100556862478</v>
      </c>
      <c r="E266" s="20">
        <f t="shared" si="87"/>
        <v>513.64740699401239</v>
      </c>
      <c r="F266" s="20">
        <f t="shared" si="83"/>
        <v>526.67650755087482</v>
      </c>
      <c r="G266" s="24">
        <f t="shared" si="88"/>
        <v>1315.9391562431101</v>
      </c>
      <c r="H266" s="20">
        <f t="shared" si="89"/>
        <v>26183.364486901792</v>
      </c>
      <c r="I266" s="4">
        <v>1</v>
      </c>
      <c r="J266" s="4">
        <v>1</v>
      </c>
      <c r="K266" s="20">
        <f t="shared" si="84"/>
        <v>13.029100556862478</v>
      </c>
      <c r="L266" s="20">
        <f t="shared" si="90"/>
        <v>487.96503664431174</v>
      </c>
      <c r="M266" s="20" cm="1">
        <f t="array" ref="M266">_xlfn.IFS(I266=0,D266,I266=1,D266,I266=2,0)</f>
        <v>13.029100556862478</v>
      </c>
      <c r="N266" s="20" cm="1">
        <f t="array" ref="N266">_xlfn.IFS(J266=0,E266,J266=1,E266,J266=2,0)</f>
        <v>513.64740699401239</v>
      </c>
      <c r="O266" s="20">
        <f t="shared" si="80"/>
        <v>1215.9391562431097</v>
      </c>
      <c r="P266" s="24">
        <f t="shared" si="28"/>
        <v>100.00000000000045</v>
      </c>
      <c r="Q266" s="25">
        <f t="shared" si="29"/>
        <v>7.5991355318806381E-2</v>
      </c>
      <c r="R266" s="22" cm="1">
        <f t="array" ref="R266">_xlfn.IFS(Q266&gt;0,0.02,AND(Q266&gt;-0.33,Q266&lt;0),(0.02+Q266*0.02/0.33),Q266&lt;-0.33,0)</f>
        <v>0.02</v>
      </c>
      <c r="S266" s="24">
        <f t="shared" si="81"/>
        <v>0</v>
      </c>
      <c r="T266" s="24">
        <f t="shared" si="81"/>
        <v>0</v>
      </c>
      <c r="U266" s="24">
        <f t="shared" si="23"/>
        <v>0</v>
      </c>
      <c r="V266" s="24">
        <f t="shared" si="85"/>
        <v>0</v>
      </c>
      <c r="W266" s="9"/>
      <c r="X266" s="9"/>
      <c r="Y266" s="9"/>
      <c r="Z266" s="9"/>
    </row>
    <row r="267" spans="1:26" ht="14.25" customHeight="1" x14ac:dyDescent="0.35">
      <c r="A267" s="8">
        <f t="shared" ref="A267:A330" si="91">A266+$D$4</f>
        <v>260</v>
      </c>
      <c r="B267" s="23">
        <f t="shared" si="79"/>
        <v>45098</v>
      </c>
      <c r="C267" s="5">
        <f t="shared" si="86"/>
        <v>0</v>
      </c>
      <c r="D267" s="20">
        <f t="shared" si="82"/>
        <v>13.159391562431102</v>
      </c>
      <c r="E267" s="20">
        <f t="shared" si="87"/>
        <v>523.66728973803583</v>
      </c>
      <c r="F267" s="20">
        <f t="shared" si="83"/>
        <v>536.82668130046693</v>
      </c>
      <c r="G267" s="24">
        <f t="shared" si="88"/>
        <v>1329.0985478055413</v>
      </c>
      <c r="H267" s="20">
        <f t="shared" si="89"/>
        <v>26694.007803715358</v>
      </c>
      <c r="I267" s="4">
        <v>1</v>
      </c>
      <c r="J267" s="4">
        <v>1</v>
      </c>
      <c r="K267" s="20">
        <f t="shared" si="84"/>
        <v>13.159391562431102</v>
      </c>
      <c r="L267" s="20">
        <f t="shared" si="90"/>
        <v>497.483925251134</v>
      </c>
      <c r="M267" s="20" cm="1">
        <f t="array" ref="M267">_xlfn.IFS(I267=0,D267,I267=1,D267,I267=2,0)</f>
        <v>13.159391562431102</v>
      </c>
      <c r="N267" s="20" cm="1">
        <f t="array" ref="N267">_xlfn.IFS(J267=0,E267,J267=1,E267,J267=2,0)</f>
        <v>523.66728973803583</v>
      </c>
      <c r="O267" s="20">
        <f t="shared" si="80"/>
        <v>1229.0985478055409</v>
      </c>
      <c r="P267" s="24">
        <f t="shared" si="28"/>
        <v>100.00000000000045</v>
      </c>
      <c r="Q267" s="25">
        <f t="shared" si="29"/>
        <v>7.5238965662184534E-2</v>
      </c>
      <c r="R267" s="22" cm="1">
        <f t="array" ref="R267">_xlfn.IFS(Q267&gt;0,0.02,AND(Q267&gt;-0.33,Q267&lt;0),(0.02+Q267*0.02/0.33),Q267&lt;-0.33,0)</f>
        <v>0.02</v>
      </c>
      <c r="S267" s="24">
        <f t="shared" si="81"/>
        <v>0</v>
      </c>
      <c r="T267" s="24">
        <f t="shared" si="81"/>
        <v>0</v>
      </c>
      <c r="U267" s="24">
        <f t="shared" si="23"/>
        <v>0</v>
      </c>
      <c r="V267" s="24">
        <f t="shared" si="85"/>
        <v>0</v>
      </c>
      <c r="W267" s="9"/>
      <c r="X267" s="9"/>
      <c r="Y267" s="9"/>
      <c r="Z267" s="9"/>
    </row>
    <row r="268" spans="1:26" ht="14.25" customHeight="1" x14ac:dyDescent="0.35">
      <c r="A268" s="8">
        <f t="shared" si="91"/>
        <v>261</v>
      </c>
      <c r="B268" s="23">
        <f t="shared" si="79"/>
        <v>45099</v>
      </c>
      <c r="C268" s="5">
        <f t="shared" si="86"/>
        <v>0</v>
      </c>
      <c r="D268" s="20">
        <f t="shared" si="82"/>
        <v>13.290985478055413</v>
      </c>
      <c r="E268" s="20">
        <f t="shared" si="87"/>
        <v>533.88015607430714</v>
      </c>
      <c r="F268" s="20">
        <f t="shared" si="83"/>
        <v>547.17114155236254</v>
      </c>
      <c r="G268" s="24">
        <f t="shared" si="88"/>
        <v>1342.3895332835968</v>
      </c>
      <c r="H268" s="20">
        <f t="shared" si="89"/>
        <v>27214.484937464003</v>
      </c>
      <c r="I268" s="4">
        <v>1</v>
      </c>
      <c r="J268" s="4">
        <v>1</v>
      </c>
      <c r="K268" s="20">
        <f t="shared" si="84"/>
        <v>13.290985478055413</v>
      </c>
      <c r="L268" s="20">
        <f t="shared" si="90"/>
        <v>507.18614827059173</v>
      </c>
      <c r="M268" s="20" cm="1">
        <f t="array" ref="M268">_xlfn.IFS(I268=0,D268,I268=1,D268,I268=2,0)</f>
        <v>13.290985478055413</v>
      </c>
      <c r="N268" s="20" cm="1">
        <f t="array" ref="N268">_xlfn.IFS(J268=0,E268,J268=1,E268,J268=2,0)</f>
        <v>533.88015607430714</v>
      </c>
      <c r="O268" s="20">
        <f t="shared" si="80"/>
        <v>1242.3895332835964</v>
      </c>
      <c r="P268" s="24">
        <f t="shared" si="28"/>
        <v>100.00000000000045</v>
      </c>
      <c r="Q268" s="25">
        <f t="shared" si="29"/>
        <v>7.4494025408103501E-2</v>
      </c>
      <c r="R268" s="22" cm="1">
        <f t="array" ref="R268">_xlfn.IFS(Q268&gt;0,0.02,AND(Q268&gt;-0.33,Q268&lt;0),(0.02+Q268*0.02/0.33),Q268&lt;-0.33,0)</f>
        <v>0.02</v>
      </c>
      <c r="S268" s="24">
        <f t="shared" si="81"/>
        <v>0</v>
      </c>
      <c r="T268" s="24">
        <f t="shared" si="81"/>
        <v>0</v>
      </c>
      <c r="U268" s="24">
        <f t="shared" si="23"/>
        <v>0</v>
      </c>
      <c r="V268" s="24">
        <f t="shared" si="85"/>
        <v>0</v>
      </c>
      <c r="W268" s="9"/>
      <c r="X268" s="9"/>
      <c r="Y268" s="9"/>
      <c r="Z268" s="9"/>
    </row>
    <row r="269" spans="1:26" ht="14.25" customHeight="1" x14ac:dyDescent="0.35">
      <c r="A269" s="8">
        <f t="shared" si="91"/>
        <v>262</v>
      </c>
      <c r="B269" s="23">
        <f t="shared" si="79"/>
        <v>45100</v>
      </c>
      <c r="C269" s="5">
        <f t="shared" si="86"/>
        <v>0</v>
      </c>
      <c r="D269" s="20">
        <f t="shared" si="82"/>
        <v>13.423895332835968</v>
      </c>
      <c r="E269" s="20">
        <f t="shared" si="87"/>
        <v>544.28969874928009</v>
      </c>
      <c r="F269" s="20">
        <f t="shared" si="83"/>
        <v>557.71359408211606</v>
      </c>
      <c r="G269" s="24">
        <f t="shared" si="88"/>
        <v>1355.8134286164327</v>
      </c>
      <c r="H269" s="20">
        <f t="shared" si="89"/>
        <v>27744.984046608653</v>
      </c>
      <c r="I269" s="4">
        <v>1</v>
      </c>
      <c r="J269" s="4">
        <v>1</v>
      </c>
      <c r="K269" s="20">
        <f t="shared" si="84"/>
        <v>13.423895332835968</v>
      </c>
      <c r="L269" s="20">
        <f t="shared" si="90"/>
        <v>517.07521381181607</v>
      </c>
      <c r="M269" s="20" cm="1">
        <f t="array" ref="M269">_xlfn.IFS(I269=0,D269,I269=1,D269,I269=2,0)</f>
        <v>13.423895332835968</v>
      </c>
      <c r="N269" s="20" cm="1">
        <f t="array" ref="N269">_xlfn.IFS(J269=0,E269,J269=1,E269,J269=2,0)</f>
        <v>544.28969874928009</v>
      </c>
      <c r="O269" s="20">
        <f t="shared" si="80"/>
        <v>1255.8134286164322</v>
      </c>
      <c r="P269" s="24">
        <f t="shared" si="28"/>
        <v>100.00000000000045</v>
      </c>
      <c r="Q269" s="25">
        <f t="shared" si="29"/>
        <v>7.375646080010248E-2</v>
      </c>
      <c r="R269" s="22" cm="1">
        <f t="array" ref="R269">_xlfn.IFS(Q269&gt;0,0.02,AND(Q269&gt;-0.33,Q269&lt;0),(0.02+Q269*0.02/0.33),Q269&lt;-0.33,0)</f>
        <v>0.02</v>
      </c>
      <c r="S269" s="24">
        <f t="shared" si="81"/>
        <v>0</v>
      </c>
      <c r="T269" s="24">
        <f t="shared" si="81"/>
        <v>0</v>
      </c>
      <c r="U269" s="24">
        <f t="shared" si="23"/>
        <v>0</v>
      </c>
      <c r="V269" s="24">
        <f t="shared" si="85"/>
        <v>0</v>
      </c>
      <c r="W269" s="9"/>
      <c r="X269" s="9"/>
      <c r="Y269" s="9"/>
      <c r="Z269" s="9"/>
    </row>
    <row r="270" spans="1:26" ht="14.25" customHeight="1" x14ac:dyDescent="0.35">
      <c r="A270" s="8">
        <f t="shared" si="91"/>
        <v>263</v>
      </c>
      <c r="B270" s="23">
        <f t="shared" si="79"/>
        <v>45101</v>
      </c>
      <c r="C270" s="5">
        <f t="shared" si="86"/>
        <v>0</v>
      </c>
      <c r="D270" s="20">
        <f t="shared" si="82"/>
        <v>13.558134286164327</v>
      </c>
      <c r="E270" s="20">
        <f t="shared" si="87"/>
        <v>554.89968093217306</v>
      </c>
      <c r="F270" s="20">
        <f t="shared" si="83"/>
        <v>568.45781521833737</v>
      </c>
      <c r="G270" s="24">
        <f t="shared" si="88"/>
        <v>1369.3715629025971</v>
      </c>
      <c r="H270" s="20">
        <f t="shared" si="89"/>
        <v>28285.696877780385</v>
      </c>
      <c r="I270" s="4">
        <v>1</v>
      </c>
      <c r="J270" s="4">
        <v>1</v>
      </c>
      <c r="K270" s="20">
        <f t="shared" si="84"/>
        <v>13.558134286164327</v>
      </c>
      <c r="L270" s="20">
        <f t="shared" si="90"/>
        <v>527.15469688556436</v>
      </c>
      <c r="M270" s="20" cm="1">
        <f t="array" ref="M270">_xlfn.IFS(I270=0,D270,I270=1,D270,I270=2,0)</f>
        <v>13.558134286164327</v>
      </c>
      <c r="N270" s="20" cm="1">
        <f t="array" ref="N270">_xlfn.IFS(J270=0,E270,J270=1,E270,J270=2,0)</f>
        <v>554.89968093217306</v>
      </c>
      <c r="O270" s="20">
        <f t="shared" si="80"/>
        <v>1269.3715629025969</v>
      </c>
      <c r="P270" s="24">
        <f t="shared" si="28"/>
        <v>100.00000000000023</v>
      </c>
      <c r="Q270" s="25">
        <f t="shared" si="29"/>
        <v>7.3026198811982482E-2</v>
      </c>
      <c r="R270" s="22" cm="1">
        <f t="array" ref="R270">_xlfn.IFS(Q270&gt;0,0.02,AND(Q270&gt;-0.33,Q270&lt;0),(0.02+Q270*0.02/0.33),Q270&lt;-0.33,0)</f>
        <v>0.02</v>
      </c>
      <c r="S270" s="24">
        <f t="shared" si="81"/>
        <v>0</v>
      </c>
      <c r="T270" s="24">
        <f t="shared" si="81"/>
        <v>0</v>
      </c>
      <c r="U270" s="24">
        <f t="shared" si="23"/>
        <v>0</v>
      </c>
      <c r="V270" s="24">
        <f t="shared" si="85"/>
        <v>0</v>
      </c>
      <c r="W270" s="9"/>
      <c r="X270" s="9"/>
      <c r="Y270" s="9"/>
      <c r="Z270" s="9"/>
    </row>
    <row r="271" spans="1:26" ht="14.25" customHeight="1" x14ac:dyDescent="0.35">
      <c r="A271" s="8">
        <f t="shared" si="91"/>
        <v>264</v>
      </c>
      <c r="B271" s="23">
        <f t="shared" si="79"/>
        <v>45102</v>
      </c>
      <c r="C271" s="5">
        <f t="shared" si="86"/>
        <v>0</v>
      </c>
      <c r="D271" s="20">
        <f t="shared" si="82"/>
        <v>13.693715629025972</v>
      </c>
      <c r="E271" s="20">
        <f t="shared" si="87"/>
        <v>565.71393755560769</v>
      </c>
      <c r="F271" s="20">
        <f t="shared" si="83"/>
        <v>579.40765318463366</v>
      </c>
      <c r="G271" s="24">
        <f t="shared" si="88"/>
        <v>1383.0652785316231</v>
      </c>
      <c r="H271" s="20">
        <f t="shared" si="89"/>
        <v>28836.818834087237</v>
      </c>
      <c r="I271" s="4">
        <v>1</v>
      </c>
      <c r="J271" s="4">
        <v>1</v>
      </c>
      <c r="K271" s="20">
        <f t="shared" si="84"/>
        <v>13.693715629025972</v>
      </c>
      <c r="L271" s="20">
        <f t="shared" si="90"/>
        <v>537.42824067782726</v>
      </c>
      <c r="M271" s="20" cm="1">
        <f t="array" ref="M271">_xlfn.IFS(I271=0,D271,I271=1,D271,I271=2,0)</f>
        <v>13.693715629025972</v>
      </c>
      <c r="N271" s="20" cm="1">
        <f t="array" ref="N271">_xlfn.IFS(J271=0,E271,J271=1,E271,J271=2,0)</f>
        <v>565.71393755560769</v>
      </c>
      <c r="O271" s="20">
        <f t="shared" si="80"/>
        <v>1283.0652785316229</v>
      </c>
      <c r="P271" s="24">
        <f t="shared" si="28"/>
        <v>100.00000000000023</v>
      </c>
      <c r="Q271" s="25">
        <f t="shared" si="29"/>
        <v>7.2303167140576705E-2</v>
      </c>
      <c r="R271" s="22" cm="1">
        <f t="array" ref="R271">_xlfn.IFS(Q271&gt;0,0.02,AND(Q271&gt;-0.33,Q271&lt;0),(0.02+Q271*0.02/0.33),Q271&lt;-0.33,0)</f>
        <v>0.02</v>
      </c>
      <c r="S271" s="24">
        <f t="shared" si="81"/>
        <v>0</v>
      </c>
      <c r="T271" s="24">
        <f t="shared" si="81"/>
        <v>0</v>
      </c>
      <c r="U271" s="24">
        <f t="shared" si="23"/>
        <v>0</v>
      </c>
      <c r="V271" s="24">
        <f t="shared" si="85"/>
        <v>0</v>
      </c>
      <c r="W271" s="9"/>
      <c r="X271" s="9"/>
      <c r="Y271" s="9"/>
      <c r="Z271" s="9"/>
    </row>
    <row r="272" spans="1:26" ht="14.25" customHeight="1" x14ac:dyDescent="0.35">
      <c r="A272" s="8">
        <f t="shared" si="91"/>
        <v>265</v>
      </c>
      <c r="B272" s="23">
        <f t="shared" si="79"/>
        <v>45103</v>
      </c>
      <c r="C272" s="5">
        <f t="shared" si="86"/>
        <v>0</v>
      </c>
      <c r="D272" s="20">
        <f t="shared" si="82"/>
        <v>13.830652785316232</v>
      </c>
      <c r="E272" s="20">
        <f t="shared" si="87"/>
        <v>576.73637668174479</v>
      </c>
      <c r="F272" s="20">
        <f t="shared" si="83"/>
        <v>590.56702946706105</v>
      </c>
      <c r="G272" s="24">
        <f t="shared" si="88"/>
        <v>1396.8959313169394</v>
      </c>
      <c r="H272" s="20">
        <f t="shared" si="89"/>
        <v>29398.54904472021</v>
      </c>
      <c r="I272" s="4">
        <v>1</v>
      </c>
      <c r="J272" s="4">
        <v>1</v>
      </c>
      <c r="K272" s="20">
        <f t="shared" si="84"/>
        <v>13.830652785316232</v>
      </c>
      <c r="L272" s="20">
        <f t="shared" si="90"/>
        <v>547.89955784765755</v>
      </c>
      <c r="M272" s="20" cm="1">
        <f t="array" ref="M272">_xlfn.IFS(I272=0,D272,I272=1,D272,I272=2,0)</f>
        <v>13.830652785316232</v>
      </c>
      <c r="N272" s="20" cm="1">
        <f t="array" ref="N272">_xlfn.IFS(J272=0,E272,J272=1,E272,J272=2,0)</f>
        <v>576.73637668174479</v>
      </c>
      <c r="O272" s="20">
        <f t="shared" si="80"/>
        <v>1296.8959313169391</v>
      </c>
      <c r="P272" s="24">
        <f t="shared" si="28"/>
        <v>100.00000000000023</v>
      </c>
      <c r="Q272" s="25">
        <f t="shared" si="29"/>
        <v>7.1587294198590806E-2</v>
      </c>
      <c r="R272" s="22" cm="1">
        <f t="array" ref="R272">_xlfn.IFS(Q272&gt;0,0.02,AND(Q272&gt;-0.33,Q272&lt;0),(0.02+Q272*0.02/0.33),Q272&lt;-0.33,0)</f>
        <v>0.02</v>
      </c>
      <c r="S272" s="24">
        <f t="shared" si="81"/>
        <v>0</v>
      </c>
      <c r="T272" s="24">
        <f t="shared" si="81"/>
        <v>0</v>
      </c>
      <c r="U272" s="24">
        <f t="shared" si="23"/>
        <v>0</v>
      </c>
      <c r="V272" s="24">
        <f t="shared" si="85"/>
        <v>0</v>
      </c>
      <c r="W272" s="9"/>
      <c r="X272" s="9"/>
      <c r="Y272" s="9"/>
      <c r="Z272" s="9"/>
    </row>
    <row r="273" spans="1:26" ht="14.25" customHeight="1" x14ac:dyDescent="0.35">
      <c r="A273" s="8">
        <f t="shared" si="91"/>
        <v>266</v>
      </c>
      <c r="B273" s="23">
        <f t="shared" si="79"/>
        <v>45104</v>
      </c>
      <c r="C273" s="5">
        <f t="shared" si="86"/>
        <v>0</v>
      </c>
      <c r="D273" s="20">
        <f t="shared" si="82"/>
        <v>13.968959313169394</v>
      </c>
      <c r="E273" s="20">
        <f t="shared" si="87"/>
        <v>587.97098089440419</v>
      </c>
      <c r="F273" s="20">
        <f t="shared" si="83"/>
        <v>601.93994020757361</v>
      </c>
      <c r="G273" s="24">
        <f t="shared" si="88"/>
        <v>1410.8648906301087</v>
      </c>
      <c r="H273" s="20">
        <f t="shared" si="89"/>
        <v>29971.090435883063</v>
      </c>
      <c r="I273" s="4">
        <v>1</v>
      </c>
      <c r="J273" s="4">
        <v>1</v>
      </c>
      <c r="K273" s="20">
        <f t="shared" si="84"/>
        <v>13.968959313169394</v>
      </c>
      <c r="L273" s="20">
        <f t="shared" si="90"/>
        <v>558.57243184968399</v>
      </c>
      <c r="M273" s="20" cm="1">
        <f t="array" ref="M273">_xlfn.IFS(I273=0,D273,I273=1,D273,I273=2,0)</f>
        <v>13.968959313169394</v>
      </c>
      <c r="N273" s="20" cm="1">
        <f t="array" ref="N273">_xlfn.IFS(J273=0,E273,J273=1,E273,J273=2,0)</f>
        <v>587.97098089440419</v>
      </c>
      <c r="O273" s="20">
        <f t="shared" si="80"/>
        <v>1310.8648906301084</v>
      </c>
      <c r="P273" s="24">
        <f t="shared" si="28"/>
        <v>100.00000000000023</v>
      </c>
      <c r="Q273" s="25">
        <f t="shared" si="29"/>
        <v>7.0878509107515655E-2</v>
      </c>
      <c r="R273" s="22" cm="1">
        <f t="array" ref="R273">_xlfn.IFS(Q273&gt;0,0.02,AND(Q273&gt;-0.33,Q273&lt;0),(0.02+Q273*0.02/0.33),Q273&lt;-0.33,0)</f>
        <v>0.02</v>
      </c>
      <c r="S273" s="24">
        <f t="shared" si="81"/>
        <v>0</v>
      </c>
      <c r="T273" s="24">
        <f t="shared" si="81"/>
        <v>0</v>
      </c>
      <c r="U273" s="24">
        <f t="shared" si="23"/>
        <v>0</v>
      </c>
      <c r="V273" s="24">
        <f t="shared" si="85"/>
        <v>0</v>
      </c>
      <c r="W273" s="9"/>
      <c r="X273" s="9"/>
      <c r="Y273" s="9"/>
      <c r="Z273" s="9"/>
    </row>
    <row r="274" spans="1:26" ht="14.25" customHeight="1" x14ac:dyDescent="0.35">
      <c r="A274" s="8">
        <f t="shared" si="91"/>
        <v>267</v>
      </c>
      <c r="B274" s="23">
        <f t="shared" si="79"/>
        <v>45105</v>
      </c>
      <c r="C274" s="5">
        <f t="shared" si="86"/>
        <v>0</v>
      </c>
      <c r="D274" s="20">
        <f t="shared" si="82"/>
        <v>14.108648906301086</v>
      </c>
      <c r="E274" s="20">
        <f t="shared" si="87"/>
        <v>599.42180871766129</v>
      </c>
      <c r="F274" s="20">
        <f t="shared" si="83"/>
        <v>613.53045762396243</v>
      </c>
      <c r="G274" s="24">
        <f t="shared" si="88"/>
        <v>1424.9735395364098</v>
      </c>
      <c r="H274" s="20">
        <f t="shared" si="89"/>
        <v>30554.649803071145</v>
      </c>
      <c r="I274" s="4">
        <v>1</v>
      </c>
      <c r="J274" s="4">
        <v>1</v>
      </c>
      <c r="K274" s="20">
        <f t="shared" si="84"/>
        <v>14.108648906301086</v>
      </c>
      <c r="L274" s="20">
        <f t="shared" si="90"/>
        <v>569.45071828177822</v>
      </c>
      <c r="M274" s="20" cm="1">
        <f t="array" ref="M274">_xlfn.IFS(I274=0,D274,I274=1,D274,I274=2,0)</f>
        <v>14.108648906301086</v>
      </c>
      <c r="N274" s="20" cm="1">
        <f t="array" ref="N274">_xlfn.IFS(J274=0,E274,J274=1,E274,J274=2,0)</f>
        <v>599.42180871766129</v>
      </c>
      <c r="O274" s="20">
        <f t="shared" si="80"/>
        <v>1324.9735395364096</v>
      </c>
      <c r="P274" s="24">
        <f t="shared" si="28"/>
        <v>100.00000000000023</v>
      </c>
      <c r="Q274" s="25">
        <f t="shared" si="29"/>
        <v>7.0176741690609556E-2</v>
      </c>
      <c r="R274" s="22" cm="1">
        <f t="array" ref="R274">_xlfn.IFS(Q274&gt;0,0.02,AND(Q274&gt;-0.33,Q274&lt;0),(0.02+Q274*0.02/0.33),Q274&lt;-0.33,0)</f>
        <v>0.02</v>
      </c>
      <c r="S274" s="24">
        <f t="shared" si="81"/>
        <v>0</v>
      </c>
      <c r="T274" s="24">
        <f t="shared" si="81"/>
        <v>0</v>
      </c>
      <c r="U274" s="24">
        <f t="shared" si="23"/>
        <v>0</v>
      </c>
      <c r="V274" s="24">
        <f t="shared" si="85"/>
        <v>0</v>
      </c>
      <c r="W274" s="9"/>
      <c r="X274" s="9"/>
      <c r="Y274" s="9"/>
      <c r="Z274" s="9"/>
    </row>
    <row r="275" spans="1:26" ht="14.25" customHeight="1" x14ac:dyDescent="0.35">
      <c r="A275" s="8">
        <f t="shared" si="91"/>
        <v>268</v>
      </c>
      <c r="B275" s="23">
        <f t="shared" si="79"/>
        <v>45106</v>
      </c>
      <c r="C275" s="5">
        <f t="shared" si="86"/>
        <v>0</v>
      </c>
      <c r="D275" s="20">
        <f t="shared" si="82"/>
        <v>14.249735395364098</v>
      </c>
      <c r="E275" s="20">
        <f t="shared" si="87"/>
        <v>611.09299606142292</v>
      </c>
      <c r="F275" s="20">
        <f t="shared" si="83"/>
        <v>625.34273145678708</v>
      </c>
      <c r="G275" s="24">
        <f t="shared" si="88"/>
        <v>1439.2232749317739</v>
      </c>
      <c r="H275" s="20">
        <f t="shared" si="89"/>
        <v>31149.437884724863</v>
      </c>
      <c r="I275" s="4">
        <v>1</v>
      </c>
      <c r="J275" s="4">
        <v>1</v>
      </c>
      <c r="K275" s="20">
        <f t="shared" si="84"/>
        <v>14.249735395364098</v>
      </c>
      <c r="L275" s="20">
        <f t="shared" si="90"/>
        <v>580.53834625835179</v>
      </c>
      <c r="M275" s="20" cm="1">
        <f t="array" ref="M275">_xlfn.IFS(I275=0,D275,I275=1,D275,I275=2,0)</f>
        <v>14.249735395364098</v>
      </c>
      <c r="N275" s="20" cm="1">
        <f t="array" ref="N275">_xlfn.IFS(J275=0,E275,J275=1,E275,J275=2,0)</f>
        <v>611.09299606142292</v>
      </c>
      <c r="O275" s="20">
        <f t="shared" si="80"/>
        <v>1339.2232749317736</v>
      </c>
      <c r="P275" s="24">
        <f t="shared" si="28"/>
        <v>100.00000000000023</v>
      </c>
      <c r="Q275" s="25">
        <f t="shared" si="29"/>
        <v>6.9481922465950058E-2</v>
      </c>
      <c r="R275" s="22" cm="1">
        <f t="array" ref="R275">_xlfn.IFS(Q275&gt;0,0.02,AND(Q275&gt;-0.33,Q275&lt;0),(0.02+Q275*0.02/0.33),Q275&lt;-0.33,0)</f>
        <v>0.02</v>
      </c>
      <c r="S275" s="24">
        <f t="shared" si="81"/>
        <v>0</v>
      </c>
      <c r="T275" s="24">
        <f t="shared" si="81"/>
        <v>0</v>
      </c>
      <c r="U275" s="24">
        <f t="shared" si="23"/>
        <v>0</v>
      </c>
      <c r="V275" s="24">
        <f t="shared" si="85"/>
        <v>0</v>
      </c>
      <c r="W275" s="9"/>
      <c r="X275" s="9"/>
      <c r="Y275" s="9"/>
      <c r="Z275" s="9"/>
    </row>
    <row r="276" spans="1:26" ht="14.25" customHeight="1" x14ac:dyDescent="0.35">
      <c r="A276" s="8">
        <f t="shared" si="91"/>
        <v>269</v>
      </c>
      <c r="B276" s="23">
        <f t="shared" si="79"/>
        <v>45107</v>
      </c>
      <c r="C276" s="5">
        <f t="shared" si="86"/>
        <v>0</v>
      </c>
      <c r="D276" s="20">
        <f t="shared" si="82"/>
        <v>14.392232749317738</v>
      </c>
      <c r="E276" s="20">
        <f t="shared" si="87"/>
        <v>622.98875769449728</v>
      </c>
      <c r="F276" s="20">
        <f t="shared" si="83"/>
        <v>637.38099044381499</v>
      </c>
      <c r="G276" s="24">
        <f t="shared" si="88"/>
        <v>1453.6155076810917</v>
      </c>
      <c r="H276" s="20">
        <f t="shared" si="89"/>
        <v>31755.669437283952</v>
      </c>
      <c r="I276" s="4">
        <v>1</v>
      </c>
      <c r="J276" s="4">
        <v>1</v>
      </c>
      <c r="K276" s="20">
        <f t="shared" si="84"/>
        <v>14.392232749317738</v>
      </c>
      <c r="L276" s="20">
        <f t="shared" si="90"/>
        <v>591.83931980977241</v>
      </c>
      <c r="M276" s="20" cm="1">
        <f t="array" ref="M276">_xlfn.IFS(I276=0,D276,I276=1,D276,I276=2,0)</f>
        <v>14.392232749317738</v>
      </c>
      <c r="N276" s="20" cm="1">
        <f t="array" ref="N276">_xlfn.IFS(J276=0,E276,J276=1,E276,J276=2,0)</f>
        <v>622.98875769449728</v>
      </c>
      <c r="O276" s="20">
        <f t="shared" si="80"/>
        <v>1353.6155076810915</v>
      </c>
      <c r="P276" s="24">
        <f t="shared" si="28"/>
        <v>100.00000000000023</v>
      </c>
      <c r="Q276" s="25">
        <f t="shared" si="29"/>
        <v>6.879398263955451E-2</v>
      </c>
      <c r="R276" s="22" cm="1">
        <f t="array" ref="R276">_xlfn.IFS(Q276&gt;0,0.02,AND(Q276&gt;-0.33,Q276&lt;0),(0.02+Q276*0.02/0.33),Q276&lt;-0.33,0)</f>
        <v>0.02</v>
      </c>
      <c r="S276" s="24">
        <f t="shared" si="81"/>
        <v>0</v>
      </c>
      <c r="T276" s="24">
        <f t="shared" si="81"/>
        <v>0</v>
      </c>
      <c r="U276" s="24">
        <f t="shared" si="23"/>
        <v>0</v>
      </c>
      <c r="V276" s="24">
        <f t="shared" si="85"/>
        <v>0</v>
      </c>
      <c r="W276" s="9"/>
      <c r="X276" s="9"/>
      <c r="Y276" s="9"/>
      <c r="Z276" s="9"/>
    </row>
    <row r="277" spans="1:26" ht="14.25" customHeight="1" x14ac:dyDescent="0.35">
      <c r="A277" s="8">
        <f t="shared" si="91"/>
        <v>270</v>
      </c>
      <c r="B277" s="23">
        <f t="shared" si="79"/>
        <v>45108</v>
      </c>
      <c r="C277" s="5">
        <f t="shared" si="86"/>
        <v>0</v>
      </c>
      <c r="D277" s="20">
        <f t="shared" si="82"/>
        <v>14.536155076810918</v>
      </c>
      <c r="E277" s="20">
        <f t="shared" si="87"/>
        <v>635.113388745679</v>
      </c>
      <c r="F277" s="20">
        <f t="shared" si="83"/>
        <v>649.64954382248993</v>
      </c>
      <c r="G277" s="24">
        <f t="shared" si="88"/>
        <v>1468.1516627579026</v>
      </c>
      <c r="H277" s="20">
        <f t="shared" si="89"/>
        <v>32373.563311669157</v>
      </c>
      <c r="I277" s="4">
        <v>1</v>
      </c>
      <c r="J277" s="4">
        <v>1</v>
      </c>
      <c r="K277" s="20">
        <f t="shared" si="84"/>
        <v>14.536155076810918</v>
      </c>
      <c r="L277" s="20">
        <f t="shared" si="90"/>
        <v>603.35771930839508</v>
      </c>
      <c r="M277" s="20" cm="1">
        <f t="array" ref="M277">_xlfn.IFS(I277=0,D277,I277=1,D277,I277=2,0)</f>
        <v>14.536155076810918</v>
      </c>
      <c r="N277" s="20" cm="1">
        <f t="array" ref="N277">_xlfn.IFS(J277=0,E277,J277=1,E277,J277=2,0)</f>
        <v>635.113388745679</v>
      </c>
      <c r="O277" s="20">
        <f t="shared" si="80"/>
        <v>1368.1516627579024</v>
      </c>
      <c r="P277" s="24">
        <f t="shared" si="28"/>
        <v>100.00000000000023</v>
      </c>
      <c r="Q277" s="25">
        <f t="shared" si="29"/>
        <v>6.811285409856882E-2</v>
      </c>
      <c r="R277" s="22" cm="1">
        <f t="array" ref="R277">_xlfn.IFS(Q277&gt;0,0.02,AND(Q277&gt;-0.33,Q277&lt;0),(0.02+Q277*0.02/0.33),Q277&lt;-0.33,0)</f>
        <v>0.02</v>
      </c>
      <c r="S277" s="24">
        <f t="shared" si="81"/>
        <v>0</v>
      </c>
      <c r="T277" s="24">
        <f t="shared" si="81"/>
        <v>0</v>
      </c>
      <c r="U277" s="24">
        <f t="shared" si="23"/>
        <v>0</v>
      </c>
      <c r="V277" s="24">
        <f t="shared" si="85"/>
        <v>0</v>
      </c>
      <c r="W277" s="9"/>
      <c r="X277" s="9"/>
      <c r="Y277" s="9"/>
      <c r="Z277" s="9"/>
    </row>
    <row r="278" spans="1:26" ht="14.25" customHeight="1" x14ac:dyDescent="0.35">
      <c r="A278" s="8">
        <f t="shared" si="91"/>
        <v>271</v>
      </c>
      <c r="B278" s="23">
        <f t="shared" si="79"/>
        <v>45109</v>
      </c>
      <c r="C278" s="5">
        <f t="shared" si="86"/>
        <v>0</v>
      </c>
      <c r="D278" s="20">
        <f t="shared" si="82"/>
        <v>14.681516627579027</v>
      </c>
      <c r="E278" s="20">
        <f t="shared" si="87"/>
        <v>647.47126623338318</v>
      </c>
      <c r="F278" s="20">
        <f t="shared" si="83"/>
        <v>662.15278286096225</v>
      </c>
      <c r="G278" s="24">
        <f t="shared" si="88"/>
        <v>1482.8331793854816</v>
      </c>
      <c r="H278" s="20">
        <f t="shared" si="89"/>
        <v>33003.342531218448</v>
      </c>
      <c r="I278" s="4">
        <v>1</v>
      </c>
      <c r="J278" s="4">
        <v>1</v>
      </c>
      <c r="K278" s="20">
        <f t="shared" si="84"/>
        <v>14.681516627579027</v>
      </c>
      <c r="L278" s="20">
        <f t="shared" si="90"/>
        <v>615.09770292171402</v>
      </c>
      <c r="M278" s="20" cm="1">
        <f t="array" ref="M278">_xlfn.IFS(I278=0,D278,I278=1,D278,I278=2,0)</f>
        <v>14.681516627579027</v>
      </c>
      <c r="N278" s="20" cm="1">
        <f t="array" ref="N278">_xlfn.IFS(J278=0,E278,J278=1,E278,J278=2,0)</f>
        <v>647.47126623338318</v>
      </c>
      <c r="O278" s="20">
        <f t="shared" si="80"/>
        <v>1382.8331793854813</v>
      </c>
      <c r="P278" s="24">
        <f t="shared" si="28"/>
        <v>100.00000000000023</v>
      </c>
      <c r="Q278" s="25">
        <f t="shared" si="29"/>
        <v>6.7438469404523582E-2</v>
      </c>
      <c r="R278" s="22" cm="1">
        <f t="array" ref="R278">_xlfn.IFS(Q278&gt;0,0.02,AND(Q278&gt;-0.33,Q278&lt;0),(0.02+Q278*0.02/0.33),Q278&lt;-0.33,0)</f>
        <v>0.02</v>
      </c>
      <c r="S278" s="24">
        <f t="shared" si="81"/>
        <v>0</v>
      </c>
      <c r="T278" s="24">
        <f t="shared" si="81"/>
        <v>0</v>
      </c>
      <c r="U278" s="24">
        <f t="shared" si="23"/>
        <v>0</v>
      </c>
      <c r="V278" s="24">
        <f t="shared" si="85"/>
        <v>0</v>
      </c>
      <c r="W278" s="9"/>
      <c r="X278" s="9"/>
      <c r="Y278" s="9"/>
      <c r="Z278" s="9"/>
    </row>
    <row r="279" spans="1:26" ht="14.25" customHeight="1" x14ac:dyDescent="0.35">
      <c r="A279" s="8">
        <f t="shared" si="91"/>
        <v>272</v>
      </c>
      <c r="B279" s="23">
        <f t="shared" si="79"/>
        <v>45110</v>
      </c>
      <c r="C279" s="5">
        <f t="shared" si="86"/>
        <v>0</v>
      </c>
      <c r="D279" s="20">
        <f t="shared" si="82"/>
        <v>14.828331793854815</v>
      </c>
      <c r="E279" s="20">
        <f t="shared" si="87"/>
        <v>660.06685062436895</v>
      </c>
      <c r="F279" s="20">
        <f t="shared" si="83"/>
        <v>674.89518241822373</v>
      </c>
      <c r="G279" s="24">
        <f t="shared" si="88"/>
        <v>1497.6615111793365</v>
      </c>
      <c r="H279" s="20">
        <f t="shared" si="89"/>
        <v>33645.234371105456</v>
      </c>
      <c r="I279" s="4">
        <v>1</v>
      </c>
      <c r="J279" s="4">
        <v>1</v>
      </c>
      <c r="K279" s="20">
        <f t="shared" si="84"/>
        <v>14.828331793854815</v>
      </c>
      <c r="L279" s="20">
        <f t="shared" si="90"/>
        <v>627.06350809315052</v>
      </c>
      <c r="M279" s="20" cm="1">
        <f t="array" ref="M279">_xlfn.IFS(I279=0,D279,I279=1,D279,I279=2,0)</f>
        <v>14.828331793854815</v>
      </c>
      <c r="N279" s="20" cm="1">
        <f t="array" ref="N279">_xlfn.IFS(J279=0,E279,J279=1,E279,J279=2,0)</f>
        <v>660.06685062436895</v>
      </c>
      <c r="O279" s="20">
        <f t="shared" si="80"/>
        <v>1397.6615111793365</v>
      </c>
      <c r="P279" s="24">
        <f t="shared" si="28"/>
        <v>100</v>
      </c>
      <c r="Q279" s="25">
        <f t="shared" si="29"/>
        <v>6.6770761786656863E-2</v>
      </c>
      <c r="R279" s="22" cm="1">
        <f t="array" ref="R279">_xlfn.IFS(Q279&gt;0,0.02,AND(Q279&gt;-0.33,Q279&lt;0),(0.02+Q279*0.02/0.33),Q279&lt;-0.33,0)</f>
        <v>0.02</v>
      </c>
      <c r="S279" s="24">
        <f t="shared" ref="S279:T294" si="92">0.9*0.82*IF(I279=0,M279,0)</f>
        <v>0</v>
      </c>
      <c r="T279" s="24">
        <f t="shared" si="92"/>
        <v>0</v>
      </c>
      <c r="U279" s="24">
        <f t="shared" si="23"/>
        <v>0</v>
      </c>
      <c r="V279" s="24">
        <f t="shared" si="85"/>
        <v>0</v>
      </c>
      <c r="W279" s="9"/>
      <c r="X279" s="9"/>
      <c r="Y279" s="9"/>
      <c r="Z279" s="9"/>
    </row>
    <row r="280" spans="1:26" ht="14.25" customHeight="1" x14ac:dyDescent="0.35">
      <c r="A280" s="8">
        <f t="shared" si="91"/>
        <v>273</v>
      </c>
      <c r="B280" s="23">
        <f t="shared" si="79"/>
        <v>45111</v>
      </c>
      <c r="C280" s="5">
        <f t="shared" si="86"/>
        <v>0</v>
      </c>
      <c r="D280" s="20">
        <f t="shared" si="82"/>
        <v>14.976615111793365</v>
      </c>
      <c r="E280" s="20">
        <f t="shared" si="87"/>
        <v>672.90468742210919</v>
      </c>
      <c r="F280" s="20">
        <f t="shared" si="83"/>
        <v>687.8813025339025</v>
      </c>
      <c r="G280" s="24">
        <f t="shared" si="88"/>
        <v>1512.6381262911298</v>
      </c>
      <c r="H280" s="20">
        <f t="shared" si="89"/>
        <v>34299.470439268254</v>
      </c>
      <c r="I280" s="4">
        <v>1</v>
      </c>
      <c r="J280" s="4">
        <v>1</v>
      </c>
      <c r="K280" s="20">
        <f t="shared" si="84"/>
        <v>14.976615111793365</v>
      </c>
      <c r="L280" s="20">
        <f t="shared" si="90"/>
        <v>639.25945305100367</v>
      </c>
      <c r="M280" s="20" cm="1">
        <f t="array" ref="M280">_xlfn.IFS(I280=0,D280,I280=1,D280,I280=2,0)</f>
        <v>14.976615111793365</v>
      </c>
      <c r="N280" s="20" cm="1">
        <f t="array" ref="N280">_xlfn.IFS(J280=0,E280,J280=1,E280,J280=2,0)</f>
        <v>672.90468742210919</v>
      </c>
      <c r="O280" s="20">
        <f t="shared" si="80"/>
        <v>1412.6381262911298</v>
      </c>
      <c r="P280" s="24">
        <f t="shared" si="28"/>
        <v>100</v>
      </c>
      <c r="Q280" s="25">
        <f t="shared" si="29"/>
        <v>6.6109665135303822E-2</v>
      </c>
      <c r="R280" s="22" cm="1">
        <f t="array" ref="R280">_xlfn.IFS(Q280&gt;0,0.02,AND(Q280&gt;-0.33,Q280&lt;0),(0.02+Q280*0.02/0.33),Q280&lt;-0.33,0)</f>
        <v>0.02</v>
      </c>
      <c r="S280" s="24">
        <f t="shared" si="92"/>
        <v>0</v>
      </c>
      <c r="T280" s="24">
        <f t="shared" si="92"/>
        <v>0</v>
      </c>
      <c r="U280" s="24">
        <f t="shared" si="23"/>
        <v>0</v>
      </c>
      <c r="V280" s="24">
        <f t="shared" si="85"/>
        <v>0</v>
      </c>
      <c r="W280" s="9"/>
      <c r="X280" s="9"/>
      <c r="Y280" s="9"/>
      <c r="Z280" s="9"/>
    </row>
    <row r="281" spans="1:26" ht="14.25" customHeight="1" x14ac:dyDescent="0.35">
      <c r="A281" s="8">
        <f t="shared" si="91"/>
        <v>274</v>
      </c>
      <c r="B281" s="23">
        <f t="shared" si="79"/>
        <v>45112</v>
      </c>
      <c r="C281" s="5">
        <f t="shared" si="86"/>
        <v>0</v>
      </c>
      <c r="D281" s="20">
        <f t="shared" si="82"/>
        <v>15.126381262911298</v>
      </c>
      <c r="E281" s="20">
        <f t="shared" si="87"/>
        <v>685.98940878536507</v>
      </c>
      <c r="F281" s="20">
        <f t="shared" si="83"/>
        <v>701.11579004827638</v>
      </c>
      <c r="G281" s="24">
        <f t="shared" si="88"/>
        <v>1527.7645075540411</v>
      </c>
      <c r="H281" s="20">
        <f t="shared" si="89"/>
        <v>34966.286758877264</v>
      </c>
      <c r="I281" s="4">
        <v>1</v>
      </c>
      <c r="J281" s="4">
        <v>1</v>
      </c>
      <c r="K281" s="20">
        <f t="shared" si="84"/>
        <v>15.126381262911298</v>
      </c>
      <c r="L281" s="20">
        <f t="shared" ref="K281:L296" si="93">IF(J281=1,E281*0.95,0)</f>
        <v>651.68993834609682</v>
      </c>
      <c r="M281" s="20" cm="1">
        <f t="array" ref="M281">_xlfn.IFS(I281=0,D281,I281=1,D281,I281=2,0)</f>
        <v>15.126381262911298</v>
      </c>
      <c r="N281" s="20" cm="1">
        <f t="array" ref="N281">_xlfn.IFS(J281=0,E281,J281=1,E281,J281=2,0)</f>
        <v>685.98940878536507</v>
      </c>
      <c r="O281" s="20">
        <f t="shared" si="80"/>
        <v>1427.7645075540413</v>
      </c>
      <c r="P281" s="24">
        <f t="shared" si="28"/>
        <v>99.999999999999773</v>
      </c>
      <c r="Q281" s="25">
        <f t="shared" si="29"/>
        <v>6.5455113995350173E-2</v>
      </c>
      <c r="R281" s="22" cm="1">
        <f t="array" ref="R281">_xlfn.IFS(Q281&gt;0,0.02,AND(Q281&gt;-0.33,Q281&lt;0),(0.02+Q281*0.02/0.33),Q281&lt;-0.33,0)</f>
        <v>0.02</v>
      </c>
      <c r="S281" s="24">
        <f t="shared" si="92"/>
        <v>0</v>
      </c>
      <c r="T281" s="24">
        <f t="shared" si="92"/>
        <v>0</v>
      </c>
      <c r="U281" s="24">
        <f t="shared" si="23"/>
        <v>0</v>
      </c>
      <c r="V281" s="24">
        <f t="shared" si="85"/>
        <v>0</v>
      </c>
      <c r="W281" s="9"/>
      <c r="X281" s="9"/>
      <c r="Y281" s="9"/>
      <c r="Z281" s="9"/>
    </row>
    <row r="282" spans="1:26" ht="14.25" customHeight="1" x14ac:dyDescent="0.35">
      <c r="A282" s="8">
        <f t="shared" si="91"/>
        <v>275</v>
      </c>
      <c r="B282" s="23">
        <f t="shared" si="79"/>
        <v>45113</v>
      </c>
      <c r="C282" s="5">
        <f t="shared" si="86"/>
        <v>0</v>
      </c>
      <c r="D282" s="20">
        <f t="shared" si="82"/>
        <v>15.277645075540411</v>
      </c>
      <c r="E282" s="20">
        <f t="shared" si="87"/>
        <v>699.32573517754531</v>
      </c>
      <c r="F282" s="20">
        <f t="shared" si="83"/>
        <v>714.60338025308567</v>
      </c>
      <c r="G282" s="24">
        <f t="shared" si="88"/>
        <v>1543.0421526295816</v>
      </c>
      <c r="H282" s="20">
        <f t="shared" si="89"/>
        <v>35645.923852371474</v>
      </c>
      <c r="I282" s="4">
        <v>1</v>
      </c>
      <c r="J282" s="4">
        <v>1</v>
      </c>
      <c r="K282" s="20">
        <f t="shared" si="84"/>
        <v>15.277645075540411</v>
      </c>
      <c r="L282" s="20">
        <f t="shared" si="93"/>
        <v>664.35944841866797</v>
      </c>
      <c r="M282" s="20" cm="1">
        <f t="array" ref="M282">_xlfn.IFS(I282=0,D282,I282=1,D282,I282=2,0)</f>
        <v>15.277645075540411</v>
      </c>
      <c r="N282" s="20" cm="1">
        <f t="array" ref="N282">_xlfn.IFS(J282=0,E282,J282=1,E282,J282=2,0)</f>
        <v>699.32573517754531</v>
      </c>
      <c r="O282" s="20">
        <f t="shared" si="80"/>
        <v>1443.0421526295816</v>
      </c>
      <c r="P282" s="24">
        <f t="shared" si="28"/>
        <v>100</v>
      </c>
      <c r="Q282" s="25">
        <f t="shared" si="29"/>
        <v>6.4807043559752781E-2</v>
      </c>
      <c r="R282" s="22" cm="1">
        <f t="array" ref="R282">_xlfn.IFS(Q282&gt;0,0.02,AND(Q282&gt;-0.33,Q282&lt;0),(0.02+Q282*0.02/0.33),Q282&lt;-0.33,0)</f>
        <v>0.02</v>
      </c>
      <c r="S282" s="24">
        <f t="shared" si="92"/>
        <v>0</v>
      </c>
      <c r="T282" s="24">
        <f t="shared" si="92"/>
        <v>0</v>
      </c>
      <c r="U282" s="24">
        <f t="shared" si="23"/>
        <v>0</v>
      </c>
      <c r="V282" s="24">
        <f t="shared" si="85"/>
        <v>0</v>
      </c>
      <c r="W282" s="9"/>
      <c r="X282" s="9"/>
      <c r="Y282" s="9"/>
      <c r="Z282" s="9"/>
    </row>
    <row r="283" spans="1:26" ht="14.25" customHeight="1" x14ac:dyDescent="0.35">
      <c r="A283" s="8">
        <f t="shared" si="91"/>
        <v>276</v>
      </c>
      <c r="B283" s="23">
        <f t="shared" si="79"/>
        <v>45114</v>
      </c>
      <c r="C283" s="5">
        <f t="shared" si="86"/>
        <v>0</v>
      </c>
      <c r="D283" s="20">
        <f t="shared" si="82"/>
        <v>15.430421526295817</v>
      </c>
      <c r="E283" s="20">
        <f t="shared" si="87"/>
        <v>712.91847704742952</v>
      </c>
      <c r="F283" s="20">
        <f t="shared" si="83"/>
        <v>728.34889857372536</v>
      </c>
      <c r="G283" s="24">
        <f t="shared" si="88"/>
        <v>1558.4725741558773</v>
      </c>
      <c r="H283" s="20">
        <f t="shared" si="89"/>
        <v>36338.626827092827</v>
      </c>
      <c r="I283" s="4">
        <v>1</v>
      </c>
      <c r="J283" s="4">
        <v>1</v>
      </c>
      <c r="K283" s="20">
        <f t="shared" si="84"/>
        <v>15.430421526295817</v>
      </c>
      <c r="L283" s="20">
        <f t="shared" si="93"/>
        <v>677.27255319505798</v>
      </c>
      <c r="M283" s="20" cm="1">
        <f t="array" ref="M283">_xlfn.IFS(I283=0,D283,I283=1,D283,I283=2,0)</f>
        <v>15.430421526295817</v>
      </c>
      <c r="N283" s="20" cm="1">
        <f t="array" ref="N283">_xlfn.IFS(J283=0,E283,J283=1,E283,J283=2,0)</f>
        <v>712.91847704742952</v>
      </c>
      <c r="O283" s="20">
        <f t="shared" si="80"/>
        <v>1458.4725741558773</v>
      </c>
      <c r="P283" s="24">
        <f t="shared" si="28"/>
        <v>100</v>
      </c>
      <c r="Q283" s="25">
        <f t="shared" si="29"/>
        <v>6.4165389663121575E-2</v>
      </c>
      <c r="R283" s="22" cm="1">
        <f t="array" ref="R283">_xlfn.IFS(Q283&gt;0,0.02,AND(Q283&gt;-0.33,Q283&lt;0),(0.02+Q283*0.02/0.33),Q283&lt;-0.33,0)</f>
        <v>0.02</v>
      </c>
      <c r="S283" s="24">
        <f t="shared" si="92"/>
        <v>0</v>
      </c>
      <c r="T283" s="24">
        <f t="shared" si="92"/>
        <v>0</v>
      </c>
      <c r="U283" s="24">
        <f t="shared" si="23"/>
        <v>0</v>
      </c>
      <c r="V283" s="24">
        <f t="shared" si="85"/>
        <v>0</v>
      </c>
      <c r="W283" s="9"/>
      <c r="X283" s="9"/>
      <c r="Y283" s="9"/>
      <c r="Z283" s="9"/>
    </row>
    <row r="284" spans="1:26" ht="14.25" customHeight="1" x14ac:dyDescent="0.35">
      <c r="A284" s="8">
        <f t="shared" si="91"/>
        <v>277</v>
      </c>
      <c r="B284" s="23">
        <f t="shared" si="79"/>
        <v>45115</v>
      </c>
      <c r="C284" s="5">
        <f t="shared" si="86"/>
        <v>0</v>
      </c>
      <c r="D284" s="20">
        <f t="shared" si="82"/>
        <v>15.584725741558772</v>
      </c>
      <c r="E284" s="20">
        <f t="shared" si="87"/>
        <v>726.77253654185654</v>
      </c>
      <c r="F284" s="20">
        <f t="shared" si="83"/>
        <v>742.35726228341537</v>
      </c>
      <c r="G284" s="24">
        <f t="shared" si="88"/>
        <v>1574.057299897436</v>
      </c>
      <c r="H284" s="20">
        <f t="shared" si="89"/>
        <v>37044.645462549146</v>
      </c>
      <c r="I284" s="4">
        <v>1</v>
      </c>
      <c r="J284" s="4">
        <v>1</v>
      </c>
      <c r="K284" s="20">
        <f t="shared" si="84"/>
        <v>15.584725741558772</v>
      </c>
      <c r="L284" s="20">
        <f t="shared" si="93"/>
        <v>690.43390971476367</v>
      </c>
      <c r="M284" s="20" cm="1">
        <f t="array" ref="M284">_xlfn.IFS(I284=0,D284,I284=1,D284,I284=2,0)</f>
        <v>15.584725741558772</v>
      </c>
      <c r="N284" s="20" cm="1">
        <f t="array" ref="N284">_xlfn.IFS(J284=0,E284,J284=1,E284,J284=2,0)</f>
        <v>726.77253654185654</v>
      </c>
      <c r="O284" s="20">
        <f t="shared" si="80"/>
        <v>1474.0572998974362</v>
      </c>
      <c r="P284" s="24">
        <f t="shared" si="28"/>
        <v>99.999999999999773</v>
      </c>
      <c r="Q284" s="25">
        <f t="shared" si="29"/>
        <v>6.3530088775367755E-2</v>
      </c>
      <c r="R284" s="22" cm="1">
        <f t="array" ref="R284">_xlfn.IFS(Q284&gt;0,0.02,AND(Q284&gt;-0.33,Q284&lt;0),(0.02+Q284*0.02/0.33),Q284&lt;-0.33,0)</f>
        <v>0.02</v>
      </c>
      <c r="S284" s="24">
        <f t="shared" si="92"/>
        <v>0</v>
      </c>
      <c r="T284" s="24">
        <f t="shared" si="92"/>
        <v>0</v>
      </c>
      <c r="U284" s="24">
        <f t="shared" si="23"/>
        <v>0</v>
      </c>
      <c r="V284" s="24">
        <f t="shared" si="85"/>
        <v>0</v>
      </c>
      <c r="W284" s="9"/>
      <c r="X284" s="9"/>
      <c r="Y284" s="9"/>
      <c r="Z284" s="9"/>
    </row>
    <row r="285" spans="1:26" ht="14.25" customHeight="1" x14ac:dyDescent="0.35">
      <c r="A285" s="8">
        <f t="shared" si="91"/>
        <v>278</v>
      </c>
      <c r="B285" s="23">
        <f t="shared" si="79"/>
        <v>45116</v>
      </c>
      <c r="C285" s="5">
        <f t="shared" si="86"/>
        <v>0</v>
      </c>
      <c r="D285" s="20">
        <f t="shared" si="82"/>
        <v>15.740572998974359</v>
      </c>
      <c r="E285" s="20">
        <f t="shared" si="87"/>
        <v>740.89290925098294</v>
      </c>
      <c r="F285" s="20">
        <f t="shared" si="83"/>
        <v>756.6334822499573</v>
      </c>
      <c r="G285" s="24">
        <f t="shared" si="88"/>
        <v>1589.7978728964104</v>
      </c>
      <c r="H285" s="20">
        <f t="shared" si="89"/>
        <v>37764.23429933656</v>
      </c>
      <c r="I285" s="4">
        <v>1</v>
      </c>
      <c r="J285" s="4">
        <v>1</v>
      </c>
      <c r="K285" s="20">
        <f t="shared" si="84"/>
        <v>15.740572998974359</v>
      </c>
      <c r="L285" s="20">
        <f t="shared" si="93"/>
        <v>703.84826378843377</v>
      </c>
      <c r="M285" s="20" cm="1">
        <f t="array" ref="M285">_xlfn.IFS(I285=0,D285,I285=1,D285,I285=2,0)</f>
        <v>15.740572998974359</v>
      </c>
      <c r="N285" s="20" cm="1">
        <f t="array" ref="N285">_xlfn.IFS(J285=0,E285,J285=1,E285,J285=2,0)</f>
        <v>740.89290925098294</v>
      </c>
      <c r="O285" s="20">
        <f t="shared" si="80"/>
        <v>1489.7978728964104</v>
      </c>
      <c r="P285" s="24">
        <f t="shared" si="28"/>
        <v>100</v>
      </c>
      <c r="Q285" s="25">
        <f t="shared" si="29"/>
        <v>6.2901077995413765E-2</v>
      </c>
      <c r="R285" s="22" cm="1">
        <f t="array" ref="R285">_xlfn.IFS(Q285&gt;0,0.02,AND(Q285&gt;-0.33,Q285&lt;0),(0.02+Q285*0.02/0.33),Q285&lt;-0.33,0)</f>
        <v>0.02</v>
      </c>
      <c r="S285" s="24">
        <f t="shared" si="92"/>
        <v>0</v>
      </c>
      <c r="T285" s="24">
        <f t="shared" si="92"/>
        <v>0</v>
      </c>
      <c r="U285" s="24">
        <f t="shared" si="23"/>
        <v>0</v>
      </c>
      <c r="V285" s="24">
        <f t="shared" si="85"/>
        <v>0</v>
      </c>
      <c r="W285" s="9"/>
      <c r="X285" s="9"/>
      <c r="Y285" s="9"/>
      <c r="Z285" s="9"/>
    </row>
    <row r="286" spans="1:26" ht="14.25" customHeight="1" x14ac:dyDescent="0.35">
      <c r="A286" s="8">
        <f t="shared" si="91"/>
        <v>279</v>
      </c>
      <c r="B286" s="23">
        <f t="shared" si="79"/>
        <v>45117</v>
      </c>
      <c r="C286" s="5">
        <f t="shared" si="86"/>
        <v>0</v>
      </c>
      <c r="D286" s="20">
        <f t="shared" si="82"/>
        <v>15.897978728964103</v>
      </c>
      <c r="E286" s="20">
        <f t="shared" si="87"/>
        <v>755.28468598673123</v>
      </c>
      <c r="F286" s="20">
        <f t="shared" si="83"/>
        <v>771.1826647156953</v>
      </c>
      <c r="G286" s="24">
        <f t="shared" si="88"/>
        <v>1605.6958516253744</v>
      </c>
      <c r="H286" s="20">
        <f t="shared" si="89"/>
        <v>38497.652729752917</v>
      </c>
      <c r="I286" s="4">
        <v>1</v>
      </c>
      <c r="J286" s="4">
        <v>1</v>
      </c>
      <c r="K286" s="20">
        <f t="shared" si="84"/>
        <v>15.897978728964103</v>
      </c>
      <c r="L286" s="20">
        <f t="shared" si="93"/>
        <v>717.5204516873946</v>
      </c>
      <c r="M286" s="20" cm="1">
        <f t="array" ref="M286">_xlfn.IFS(I286=0,D286,I286=1,D286,I286=2,0)</f>
        <v>15.897978728964103</v>
      </c>
      <c r="N286" s="20" cm="1">
        <f t="array" ref="N286">_xlfn.IFS(J286=0,E286,J286=1,E286,J286=2,0)</f>
        <v>755.28468598673123</v>
      </c>
      <c r="O286" s="20">
        <f t="shared" si="80"/>
        <v>1505.6958516253744</v>
      </c>
      <c r="P286" s="24">
        <f t="shared" si="28"/>
        <v>100</v>
      </c>
      <c r="Q286" s="25">
        <f t="shared" si="29"/>
        <v>6.227829504496412E-2</v>
      </c>
      <c r="R286" s="22" cm="1">
        <f t="array" ref="R286">_xlfn.IFS(Q286&gt;0,0.02,AND(Q286&gt;-0.33,Q286&lt;0),(0.02+Q286*0.02/0.33),Q286&lt;-0.33,0)</f>
        <v>0.02</v>
      </c>
      <c r="S286" s="24">
        <f t="shared" si="92"/>
        <v>0</v>
      </c>
      <c r="T286" s="24">
        <f t="shared" si="92"/>
        <v>0</v>
      </c>
      <c r="U286" s="24">
        <f t="shared" si="23"/>
        <v>0</v>
      </c>
      <c r="V286" s="24">
        <f t="shared" si="85"/>
        <v>0</v>
      </c>
      <c r="W286" s="9"/>
      <c r="X286" s="9"/>
      <c r="Y286" s="9"/>
      <c r="Z286" s="9"/>
    </row>
    <row r="287" spans="1:26" ht="14.25" customHeight="1" x14ac:dyDescent="0.35">
      <c r="A287" s="8">
        <f t="shared" si="91"/>
        <v>280</v>
      </c>
      <c r="B287" s="23">
        <f t="shared" si="79"/>
        <v>45118</v>
      </c>
      <c r="C287" s="5">
        <f t="shared" si="86"/>
        <v>0</v>
      </c>
      <c r="D287" s="20">
        <f t="shared" si="82"/>
        <v>16.056958516253744</v>
      </c>
      <c r="E287" s="20">
        <f t="shared" si="87"/>
        <v>769.95305459505835</v>
      </c>
      <c r="F287" s="20">
        <f t="shared" si="83"/>
        <v>786.01001311131211</v>
      </c>
      <c r="G287" s="24">
        <f t="shared" si="88"/>
        <v>1621.7528101416281</v>
      </c>
      <c r="H287" s="20">
        <f t="shared" si="89"/>
        <v>39245.165090134476</v>
      </c>
      <c r="I287" s="4">
        <v>1</v>
      </c>
      <c r="J287" s="4">
        <v>1</v>
      </c>
      <c r="K287" s="20">
        <f t="shared" si="84"/>
        <v>16.056958516253744</v>
      </c>
      <c r="L287" s="20">
        <f t="shared" si="93"/>
        <v>731.45540186530536</v>
      </c>
      <c r="M287" s="20" cm="1">
        <f t="array" ref="M287">_xlfn.IFS(I287=0,D287,I287=1,D287,I287=2,0)</f>
        <v>16.056958516253744</v>
      </c>
      <c r="N287" s="20" cm="1">
        <f t="array" ref="N287">_xlfn.IFS(J287=0,E287,J287=1,E287,J287=2,0)</f>
        <v>769.95305459505835</v>
      </c>
      <c r="O287" s="20">
        <f t="shared" si="80"/>
        <v>1521.7528101416283</v>
      </c>
      <c r="P287" s="24">
        <f t="shared" si="28"/>
        <v>99.999999999999773</v>
      </c>
      <c r="Q287" s="25">
        <f t="shared" si="29"/>
        <v>6.1661678262340577E-2</v>
      </c>
      <c r="R287" s="22" cm="1">
        <f t="array" ref="R287">_xlfn.IFS(Q287&gt;0,0.02,AND(Q287&gt;-0.33,Q287&lt;0),(0.02+Q287*0.02/0.33),Q287&lt;-0.33,0)</f>
        <v>0.02</v>
      </c>
      <c r="S287" s="24">
        <f t="shared" si="92"/>
        <v>0</v>
      </c>
      <c r="T287" s="24">
        <f t="shared" si="92"/>
        <v>0</v>
      </c>
      <c r="U287" s="24">
        <f t="shared" si="23"/>
        <v>0</v>
      </c>
      <c r="V287" s="24">
        <f t="shared" si="85"/>
        <v>0</v>
      </c>
      <c r="W287" s="9"/>
      <c r="X287" s="9"/>
      <c r="Y287" s="9"/>
      <c r="Z287" s="9"/>
    </row>
    <row r="288" spans="1:26" ht="14.25" customHeight="1" x14ac:dyDescent="0.35">
      <c r="A288" s="8">
        <f t="shared" si="91"/>
        <v>281</v>
      </c>
      <c r="B288" s="23">
        <f t="shared" si="79"/>
        <v>45119</v>
      </c>
      <c r="C288" s="5">
        <f t="shared" si="86"/>
        <v>0</v>
      </c>
      <c r="D288" s="20">
        <f t="shared" si="82"/>
        <v>16.217528101416281</v>
      </c>
      <c r="E288" s="20">
        <f t="shared" si="87"/>
        <v>784.9033018026895</v>
      </c>
      <c r="F288" s="20">
        <f t="shared" si="83"/>
        <v>801.12082990410579</v>
      </c>
      <c r="G288" s="24">
        <f t="shared" si="88"/>
        <v>1637.9703382430444</v>
      </c>
      <c r="H288" s="20">
        <f t="shared" si="89"/>
        <v>40007.040754948444</v>
      </c>
      <c r="I288" s="4">
        <v>1</v>
      </c>
      <c r="J288" s="4">
        <v>1</v>
      </c>
      <c r="K288" s="20">
        <f t="shared" si="84"/>
        <v>16.217528101416281</v>
      </c>
      <c r="L288" s="20">
        <f t="shared" si="93"/>
        <v>745.65813671255501</v>
      </c>
      <c r="M288" s="20" cm="1">
        <f t="array" ref="M288">_xlfn.IFS(I288=0,D288,I288=1,D288,I288=2,0)</f>
        <v>16.217528101416281</v>
      </c>
      <c r="N288" s="20" cm="1">
        <f t="array" ref="N288">_xlfn.IFS(J288=0,E288,J288=1,E288,J288=2,0)</f>
        <v>784.9033018026895</v>
      </c>
      <c r="O288" s="20">
        <f t="shared" si="80"/>
        <v>1537.9703382430448</v>
      </c>
      <c r="P288" s="24">
        <f t="shared" si="28"/>
        <v>99.999999999999545</v>
      </c>
      <c r="Q288" s="25">
        <f t="shared" si="29"/>
        <v>6.1051166596376667E-2</v>
      </c>
      <c r="R288" s="22" cm="1">
        <f t="array" ref="R288">_xlfn.IFS(Q288&gt;0,0.02,AND(Q288&gt;-0.33,Q288&lt;0),(0.02+Q288*0.02/0.33),Q288&lt;-0.33,0)</f>
        <v>0.02</v>
      </c>
      <c r="S288" s="24">
        <f t="shared" si="92"/>
        <v>0</v>
      </c>
      <c r="T288" s="24">
        <f t="shared" si="92"/>
        <v>0</v>
      </c>
      <c r="U288" s="24">
        <f t="shared" si="23"/>
        <v>0</v>
      </c>
      <c r="V288" s="24">
        <f t="shared" si="85"/>
        <v>0</v>
      </c>
      <c r="W288" s="9"/>
      <c r="X288" s="9"/>
      <c r="Y288" s="9"/>
      <c r="Z288" s="9"/>
    </row>
    <row r="289" spans="1:26" ht="14.25" customHeight="1" x14ac:dyDescent="0.35">
      <c r="A289" s="8">
        <f t="shared" si="91"/>
        <v>282</v>
      </c>
      <c r="B289" s="23">
        <f t="shared" si="79"/>
        <v>45120</v>
      </c>
      <c r="C289" s="5">
        <f t="shared" si="86"/>
        <v>0</v>
      </c>
      <c r="D289" s="20">
        <f t="shared" si="82"/>
        <v>16.379703382430442</v>
      </c>
      <c r="E289" s="20">
        <f t="shared" si="87"/>
        <v>800.14081509896891</v>
      </c>
      <c r="F289" s="20">
        <f t="shared" si="83"/>
        <v>816.52051848139934</v>
      </c>
      <c r="G289" s="24">
        <f t="shared" si="88"/>
        <v>1654.3500416254749</v>
      </c>
      <c r="H289" s="20">
        <f t="shared" si="89"/>
        <v>40783.554232674898</v>
      </c>
      <c r="I289" s="4">
        <v>1</v>
      </c>
      <c r="J289" s="4">
        <v>1</v>
      </c>
      <c r="K289" s="20">
        <f t="shared" si="84"/>
        <v>16.379703382430442</v>
      </c>
      <c r="L289" s="20">
        <f t="shared" si="93"/>
        <v>760.13377434402048</v>
      </c>
      <c r="M289" s="20" cm="1">
        <f t="array" ref="M289">_xlfn.IFS(I289=0,D289,I289=1,D289,I289=2,0)</f>
        <v>16.379703382430442</v>
      </c>
      <c r="N289" s="20" cm="1">
        <f t="array" ref="N289">_xlfn.IFS(J289=0,E289,J289=1,E289,J289=2,0)</f>
        <v>800.14081509896891</v>
      </c>
      <c r="O289" s="20">
        <f t="shared" si="80"/>
        <v>1554.3500416254753</v>
      </c>
      <c r="P289" s="24">
        <f t="shared" si="28"/>
        <v>99.999999999999545</v>
      </c>
      <c r="Q289" s="25">
        <f t="shared" si="29"/>
        <v>6.0446699600372938E-2</v>
      </c>
      <c r="R289" s="22" cm="1">
        <f t="array" ref="R289">_xlfn.IFS(Q289&gt;0,0.02,AND(Q289&gt;-0.33,Q289&lt;0),(0.02+Q289*0.02/0.33),Q289&lt;-0.33,0)</f>
        <v>0.02</v>
      </c>
      <c r="S289" s="24">
        <f t="shared" si="92"/>
        <v>0</v>
      </c>
      <c r="T289" s="24">
        <f t="shared" si="92"/>
        <v>0</v>
      </c>
      <c r="U289" s="24">
        <f t="shared" si="23"/>
        <v>0</v>
      </c>
      <c r="V289" s="24">
        <f t="shared" si="85"/>
        <v>0</v>
      </c>
      <c r="W289" s="9"/>
      <c r="X289" s="9"/>
      <c r="Y289" s="9"/>
      <c r="Z289" s="9"/>
    </row>
    <row r="290" spans="1:26" ht="14.25" customHeight="1" x14ac:dyDescent="0.35">
      <c r="A290" s="8">
        <f t="shared" si="91"/>
        <v>283</v>
      </c>
      <c r="B290" s="23">
        <f t="shared" si="79"/>
        <v>45121</v>
      </c>
      <c r="C290" s="5">
        <f t="shared" si="86"/>
        <v>0</v>
      </c>
      <c r="D290" s="20">
        <f t="shared" si="82"/>
        <v>16.543500416254748</v>
      </c>
      <c r="E290" s="20">
        <f t="shared" si="87"/>
        <v>815.67108465349793</v>
      </c>
      <c r="F290" s="20">
        <f t="shared" si="83"/>
        <v>832.21458506975273</v>
      </c>
      <c r="G290" s="24">
        <f t="shared" si="88"/>
        <v>1670.8935420417297</v>
      </c>
      <c r="H290" s="20">
        <f t="shared" si="89"/>
        <v>41574.985263511975</v>
      </c>
      <c r="I290" s="4">
        <v>1</v>
      </c>
      <c r="J290" s="4">
        <v>1</v>
      </c>
      <c r="K290" s="20">
        <f t="shared" si="84"/>
        <v>16.543500416254748</v>
      </c>
      <c r="L290" s="20">
        <f t="shared" si="93"/>
        <v>774.88753042082294</v>
      </c>
      <c r="M290" s="20" cm="1">
        <f t="array" ref="M290">_xlfn.IFS(I290=0,D290,I290=1,D290,I290=2,0)</f>
        <v>16.543500416254748</v>
      </c>
      <c r="N290" s="20" cm="1">
        <f t="array" ref="N290">_xlfn.IFS(J290=0,E290,J290=1,E290,J290=2,0)</f>
        <v>815.67108465349793</v>
      </c>
      <c r="O290" s="20">
        <f t="shared" si="80"/>
        <v>1570.8935420417301</v>
      </c>
      <c r="P290" s="24">
        <f t="shared" si="28"/>
        <v>99.999999999999545</v>
      </c>
      <c r="Q290" s="25">
        <f t="shared" si="29"/>
        <v>5.9848217426111815E-2</v>
      </c>
      <c r="R290" s="22" cm="1">
        <f t="array" ref="R290">_xlfn.IFS(Q290&gt;0,0.02,AND(Q290&gt;-0.33,Q290&lt;0),(0.02+Q290*0.02/0.33),Q290&lt;-0.33,0)</f>
        <v>0.02</v>
      </c>
      <c r="S290" s="24">
        <f t="shared" si="92"/>
        <v>0</v>
      </c>
      <c r="T290" s="24">
        <f t="shared" si="92"/>
        <v>0</v>
      </c>
      <c r="U290" s="24">
        <f t="shared" si="23"/>
        <v>0</v>
      </c>
      <c r="V290" s="24">
        <f t="shared" si="85"/>
        <v>0</v>
      </c>
      <c r="W290" s="9"/>
      <c r="X290" s="9"/>
      <c r="Y290" s="9"/>
      <c r="Z290" s="9"/>
    </row>
    <row r="291" spans="1:26" ht="14.25" customHeight="1" x14ac:dyDescent="0.35">
      <c r="A291" s="8">
        <f t="shared" si="91"/>
        <v>284</v>
      </c>
      <c r="B291" s="23">
        <f t="shared" si="79"/>
        <v>45122</v>
      </c>
      <c r="C291" s="5">
        <f t="shared" si="86"/>
        <v>0</v>
      </c>
      <c r="D291" s="20">
        <f t="shared" si="82"/>
        <v>16.708935420417298</v>
      </c>
      <c r="E291" s="20">
        <f t="shared" si="87"/>
        <v>831.49970527023947</v>
      </c>
      <c r="F291" s="20">
        <f t="shared" si="83"/>
        <v>848.20864069065681</v>
      </c>
      <c r="G291" s="24">
        <f t="shared" si="88"/>
        <v>1687.6024774621469</v>
      </c>
      <c r="H291" s="20">
        <f t="shared" si="89"/>
        <v>42381.618918939115</v>
      </c>
      <c r="I291" s="4">
        <v>1</v>
      </c>
      <c r="J291" s="4">
        <v>1</v>
      </c>
      <c r="K291" s="20">
        <f t="shared" si="84"/>
        <v>16.708935420417298</v>
      </c>
      <c r="L291" s="20">
        <f t="shared" si="93"/>
        <v>789.92472000672751</v>
      </c>
      <c r="M291" s="20" cm="1">
        <f t="array" ref="M291">_xlfn.IFS(I291=0,D291,I291=1,D291,I291=2,0)</f>
        <v>16.708935420417298</v>
      </c>
      <c r="N291" s="20" cm="1">
        <f t="array" ref="N291">_xlfn.IFS(J291=0,E291,J291=1,E291,J291=2,0)</f>
        <v>831.49970527023947</v>
      </c>
      <c r="O291" s="20">
        <f t="shared" si="80"/>
        <v>1587.6024774621471</v>
      </c>
      <c r="P291" s="24">
        <f t="shared" si="28"/>
        <v>99.999999999999773</v>
      </c>
      <c r="Q291" s="25">
        <f t="shared" si="29"/>
        <v>5.9255660817932633E-2</v>
      </c>
      <c r="R291" s="22" cm="1">
        <f t="array" ref="R291">_xlfn.IFS(Q291&gt;0,0.02,AND(Q291&gt;-0.33,Q291&lt;0),(0.02+Q291*0.02/0.33),Q291&lt;-0.33,0)</f>
        <v>0.02</v>
      </c>
      <c r="S291" s="24">
        <f t="shared" si="92"/>
        <v>0</v>
      </c>
      <c r="T291" s="24">
        <f t="shared" si="92"/>
        <v>0</v>
      </c>
      <c r="U291" s="24">
        <f t="shared" si="23"/>
        <v>0</v>
      </c>
      <c r="V291" s="24">
        <f t="shared" si="85"/>
        <v>0</v>
      </c>
      <c r="W291" s="9"/>
      <c r="X291" s="9"/>
      <c r="Y291" s="9"/>
      <c r="Z291" s="9"/>
    </row>
    <row r="292" spans="1:26" ht="14.25" customHeight="1" x14ac:dyDescent="0.35">
      <c r="A292" s="8">
        <f t="shared" si="91"/>
        <v>285</v>
      </c>
      <c r="B292" s="23">
        <f t="shared" si="79"/>
        <v>45123</v>
      </c>
      <c r="C292" s="5">
        <f t="shared" si="86"/>
        <v>0</v>
      </c>
      <c r="D292" s="20">
        <f t="shared" si="82"/>
        <v>16.87602477462147</v>
      </c>
      <c r="E292" s="20">
        <f t="shared" si="87"/>
        <v>847.63237837878228</v>
      </c>
      <c r="F292" s="20">
        <f t="shared" si="83"/>
        <v>864.50840315340372</v>
      </c>
      <c r="G292" s="24">
        <f t="shared" si="88"/>
        <v>1704.4785022367685</v>
      </c>
      <c r="H292" s="20">
        <f t="shared" si="89"/>
        <v>43203.745703173583</v>
      </c>
      <c r="I292" s="4">
        <v>1</v>
      </c>
      <c r="J292" s="4">
        <v>1</v>
      </c>
      <c r="K292" s="20">
        <f t="shared" si="84"/>
        <v>16.87602477462147</v>
      </c>
      <c r="L292" s="20">
        <f t="shared" si="93"/>
        <v>805.25075945984315</v>
      </c>
      <c r="M292" s="20" cm="1">
        <f t="array" ref="M292">_xlfn.IFS(I292=0,D292,I292=1,D292,I292=2,0)</f>
        <v>16.87602477462147</v>
      </c>
      <c r="N292" s="20" cm="1">
        <f t="array" ref="N292">_xlfn.IFS(J292=0,E292,J292=1,E292,J292=2,0)</f>
        <v>847.63237837878228</v>
      </c>
      <c r="O292" s="20">
        <f t="shared" si="80"/>
        <v>1604.4785022367685</v>
      </c>
      <c r="P292" s="24">
        <f t="shared" si="28"/>
        <v>100</v>
      </c>
      <c r="Q292" s="25">
        <f t="shared" si="29"/>
        <v>5.8668971106864122E-2</v>
      </c>
      <c r="R292" s="22" cm="1">
        <f t="array" ref="R292">_xlfn.IFS(Q292&gt;0,0.02,AND(Q292&gt;-0.33,Q292&lt;0),(0.02+Q292*0.02/0.33),Q292&lt;-0.33,0)</f>
        <v>0.02</v>
      </c>
      <c r="S292" s="24">
        <f t="shared" si="92"/>
        <v>0</v>
      </c>
      <c r="T292" s="24">
        <f t="shared" si="92"/>
        <v>0</v>
      </c>
      <c r="U292" s="24">
        <f t="shared" si="23"/>
        <v>0</v>
      </c>
      <c r="V292" s="24">
        <f t="shared" si="85"/>
        <v>0</v>
      </c>
      <c r="W292" s="9"/>
      <c r="X292" s="9"/>
      <c r="Y292" s="9"/>
      <c r="Z292" s="9"/>
    </row>
    <row r="293" spans="1:26" ht="14.25" customHeight="1" x14ac:dyDescent="0.35">
      <c r="A293" s="8">
        <f t="shared" si="91"/>
        <v>286</v>
      </c>
      <c r="B293" s="23">
        <f t="shared" si="79"/>
        <v>45124</v>
      </c>
      <c r="C293" s="5">
        <f t="shared" si="86"/>
        <v>0</v>
      </c>
      <c r="D293" s="20">
        <f t="shared" si="82"/>
        <v>17.044785022367684</v>
      </c>
      <c r="E293" s="20">
        <f t="shared" si="87"/>
        <v>864.07491406347162</v>
      </c>
      <c r="F293" s="20">
        <f t="shared" si="83"/>
        <v>881.11969908583933</v>
      </c>
      <c r="G293" s="24">
        <f t="shared" si="88"/>
        <v>1721.5232872591362</v>
      </c>
      <c r="H293" s="20">
        <f t="shared" si="89"/>
        <v>44041.661656556244</v>
      </c>
      <c r="I293" s="4">
        <v>1</v>
      </c>
      <c r="J293" s="4">
        <v>1</v>
      </c>
      <c r="K293" s="20">
        <f t="shared" si="84"/>
        <v>17.044785022367684</v>
      </c>
      <c r="L293" s="20">
        <f t="shared" si="93"/>
        <v>820.87116836029804</v>
      </c>
      <c r="M293" s="20" cm="1">
        <f t="array" ref="M293">_xlfn.IFS(I293=0,D293,I293=1,D293,I293=2,0)</f>
        <v>17.044785022367684</v>
      </c>
      <c r="N293" s="20" cm="1">
        <f t="array" ref="N293">_xlfn.IFS(J293=0,E293,J293=1,E293,J293=2,0)</f>
        <v>864.07491406347162</v>
      </c>
      <c r="O293" s="20">
        <f t="shared" si="80"/>
        <v>1621.5232872591359</v>
      </c>
      <c r="P293" s="24">
        <f t="shared" si="28"/>
        <v>100.00000000000023</v>
      </c>
      <c r="Q293" s="25">
        <f t="shared" si="29"/>
        <v>5.808809020481609E-2</v>
      </c>
      <c r="R293" s="22" cm="1">
        <f t="array" ref="R293">_xlfn.IFS(Q293&gt;0,0.02,AND(Q293&gt;-0.33,Q293&lt;0),(0.02+Q293*0.02/0.33),Q293&lt;-0.33,0)</f>
        <v>0.02</v>
      </c>
      <c r="S293" s="24">
        <f t="shared" si="92"/>
        <v>0</v>
      </c>
      <c r="T293" s="24">
        <f t="shared" si="92"/>
        <v>0</v>
      </c>
      <c r="U293" s="24">
        <f t="shared" si="23"/>
        <v>0</v>
      </c>
      <c r="V293" s="24">
        <f t="shared" si="85"/>
        <v>0</v>
      </c>
      <c r="W293" s="9"/>
      <c r="X293" s="9"/>
      <c r="Y293" s="9"/>
      <c r="Z293" s="9"/>
    </row>
    <row r="294" spans="1:26" ht="14.25" customHeight="1" x14ac:dyDescent="0.35">
      <c r="A294" s="8">
        <f t="shared" si="91"/>
        <v>287</v>
      </c>
      <c r="B294" s="23">
        <f t="shared" si="79"/>
        <v>45125</v>
      </c>
      <c r="C294" s="5">
        <f t="shared" si="86"/>
        <v>0</v>
      </c>
      <c r="D294" s="20">
        <f t="shared" si="82"/>
        <v>17.215232872591361</v>
      </c>
      <c r="E294" s="20">
        <f t="shared" si="87"/>
        <v>880.83323313112487</v>
      </c>
      <c r="F294" s="20">
        <f t="shared" si="83"/>
        <v>898.04846600371627</v>
      </c>
      <c r="G294" s="24">
        <f t="shared" si="88"/>
        <v>1738.7385201317275</v>
      </c>
      <c r="H294" s="20">
        <f t="shared" si="89"/>
        <v>44895.668460903406</v>
      </c>
      <c r="I294" s="4">
        <v>1</v>
      </c>
      <c r="J294" s="4">
        <v>1</v>
      </c>
      <c r="K294" s="20">
        <f t="shared" si="84"/>
        <v>17.215232872591361</v>
      </c>
      <c r="L294" s="20">
        <f t="shared" si="93"/>
        <v>836.79157147456863</v>
      </c>
      <c r="M294" s="20" cm="1">
        <f t="array" ref="M294">_xlfn.IFS(I294=0,D294,I294=1,D294,I294=2,0)</f>
        <v>17.215232872591361</v>
      </c>
      <c r="N294" s="20" cm="1">
        <f t="array" ref="N294">_xlfn.IFS(J294=0,E294,J294=1,E294,J294=2,0)</f>
        <v>880.83323313112487</v>
      </c>
      <c r="O294" s="20">
        <f t="shared" si="80"/>
        <v>1638.7385201317275</v>
      </c>
      <c r="P294" s="24">
        <f t="shared" si="28"/>
        <v>100</v>
      </c>
      <c r="Q294" s="25">
        <f t="shared" si="29"/>
        <v>5.7512960598827684E-2</v>
      </c>
      <c r="R294" s="22" cm="1">
        <f t="array" ref="R294">_xlfn.IFS(Q294&gt;0,0.02,AND(Q294&gt;-0.33,Q294&lt;0),(0.02+Q294*0.02/0.33),Q294&lt;-0.33,0)</f>
        <v>0.02</v>
      </c>
      <c r="S294" s="24">
        <f t="shared" si="92"/>
        <v>0</v>
      </c>
      <c r="T294" s="24">
        <f t="shared" si="92"/>
        <v>0</v>
      </c>
      <c r="U294" s="24">
        <f t="shared" si="23"/>
        <v>0</v>
      </c>
      <c r="V294" s="24">
        <f t="shared" si="85"/>
        <v>0</v>
      </c>
      <c r="W294" s="9"/>
      <c r="X294" s="9"/>
      <c r="Y294" s="9"/>
      <c r="Z294" s="9"/>
    </row>
    <row r="295" spans="1:26" ht="14.25" customHeight="1" x14ac:dyDescent="0.35">
      <c r="A295" s="8">
        <f t="shared" si="91"/>
        <v>288</v>
      </c>
      <c r="B295" s="23">
        <f t="shared" si="79"/>
        <v>45126</v>
      </c>
      <c r="C295" s="5">
        <f t="shared" si="86"/>
        <v>0</v>
      </c>
      <c r="D295" s="20">
        <f t="shared" si="82"/>
        <v>17.387385201317276</v>
      </c>
      <c r="E295" s="20">
        <f t="shared" si="87"/>
        <v>897.91336921806817</v>
      </c>
      <c r="F295" s="20">
        <f t="shared" si="83"/>
        <v>915.3007544193855</v>
      </c>
      <c r="G295" s="24">
        <f t="shared" si="88"/>
        <v>1756.1259053330448</v>
      </c>
      <c r="H295" s="20">
        <f t="shared" si="89"/>
        <v>45766.073546861888</v>
      </c>
      <c r="I295" s="4">
        <v>1</v>
      </c>
      <c r="J295" s="4">
        <v>1</v>
      </c>
      <c r="K295" s="20">
        <f t="shared" si="84"/>
        <v>17.387385201317276</v>
      </c>
      <c r="L295" s="20">
        <f t="shared" si="93"/>
        <v>853.01770075716468</v>
      </c>
      <c r="M295" s="20" cm="1">
        <f t="array" ref="M295">_xlfn.IFS(I295=0,D295,I295=1,D295,I295=2,0)</f>
        <v>17.387385201317276</v>
      </c>
      <c r="N295" s="20" cm="1">
        <f t="array" ref="N295">_xlfn.IFS(J295=0,E295,J295=1,E295,J295=2,0)</f>
        <v>897.91336921806817</v>
      </c>
      <c r="O295" s="20">
        <f t="shared" si="80"/>
        <v>1656.125905333045</v>
      </c>
      <c r="P295" s="24">
        <f t="shared" si="28"/>
        <v>99.999999999999773</v>
      </c>
      <c r="Q295" s="25">
        <f t="shared" si="29"/>
        <v>5.6943525345373815E-2</v>
      </c>
      <c r="R295" s="22" cm="1">
        <f t="array" ref="R295">_xlfn.IFS(Q295&gt;0,0.02,AND(Q295&gt;-0.33,Q295&lt;0),(0.02+Q295*0.02/0.33),Q295&lt;-0.33,0)</f>
        <v>0.02</v>
      </c>
      <c r="S295" s="24">
        <f t="shared" ref="S295:T310" si="94">0.9*0.82*IF(I295=0,M295,0)</f>
        <v>0</v>
      </c>
      <c r="T295" s="24">
        <f t="shared" si="94"/>
        <v>0</v>
      </c>
      <c r="U295" s="24">
        <f t="shared" si="23"/>
        <v>0</v>
      </c>
      <c r="V295" s="24">
        <f t="shared" si="85"/>
        <v>0</v>
      </c>
      <c r="W295" s="9"/>
      <c r="X295" s="9"/>
      <c r="Y295" s="9"/>
      <c r="Z295" s="9"/>
    </row>
    <row r="296" spans="1:26" ht="14.25" customHeight="1" x14ac:dyDescent="0.35">
      <c r="A296" s="8">
        <f t="shared" si="91"/>
        <v>289</v>
      </c>
      <c r="B296" s="23">
        <f t="shared" si="79"/>
        <v>45127</v>
      </c>
      <c r="C296" s="5">
        <f t="shared" si="86"/>
        <v>0</v>
      </c>
      <c r="D296" s="20">
        <f t="shared" si="82"/>
        <v>17.561259053330449</v>
      </c>
      <c r="E296" s="20">
        <f t="shared" si="87"/>
        <v>915.32147093723779</v>
      </c>
      <c r="F296" s="20">
        <f t="shared" si="83"/>
        <v>932.88272999056824</v>
      </c>
      <c r="G296" s="24">
        <f t="shared" si="88"/>
        <v>1773.6871643863753</v>
      </c>
      <c r="H296" s="20">
        <f t="shared" si="89"/>
        <v>46653.190203305589</v>
      </c>
      <c r="I296" s="4">
        <v>1</v>
      </c>
      <c r="J296" s="4">
        <v>1</v>
      </c>
      <c r="K296" s="20">
        <f t="shared" si="84"/>
        <v>17.561259053330449</v>
      </c>
      <c r="L296" s="20">
        <f t="shared" si="93"/>
        <v>869.5553973903759</v>
      </c>
      <c r="M296" s="20" cm="1">
        <f t="array" ref="M296">_xlfn.IFS(I296=0,D296,I296=1,D296,I296=2,0)</f>
        <v>17.561259053330449</v>
      </c>
      <c r="N296" s="20" cm="1">
        <f t="array" ref="N296">_xlfn.IFS(J296=0,E296,J296=1,E296,J296=2,0)</f>
        <v>915.32147093723779</v>
      </c>
      <c r="O296" s="20">
        <f t="shared" si="80"/>
        <v>1673.6871643863756</v>
      </c>
      <c r="P296" s="24">
        <f t="shared" si="28"/>
        <v>99.999999999999773</v>
      </c>
      <c r="Q296" s="25">
        <f t="shared" si="29"/>
        <v>5.6379728064726548E-2</v>
      </c>
      <c r="R296" s="22" cm="1">
        <f t="array" ref="R296">_xlfn.IFS(Q296&gt;0,0.02,AND(Q296&gt;-0.33,Q296&lt;0),(0.02+Q296*0.02/0.33),Q296&lt;-0.33,0)</f>
        <v>0.02</v>
      </c>
      <c r="S296" s="24">
        <f t="shared" si="94"/>
        <v>0</v>
      </c>
      <c r="T296" s="24">
        <f t="shared" si="94"/>
        <v>0</v>
      </c>
      <c r="U296" s="24">
        <f t="shared" si="23"/>
        <v>0</v>
      </c>
      <c r="V296" s="24">
        <f t="shared" si="85"/>
        <v>0</v>
      </c>
      <c r="W296" s="9"/>
      <c r="X296" s="9"/>
      <c r="Y296" s="9"/>
      <c r="Z296" s="9"/>
    </row>
    <row r="297" spans="1:26" ht="14.25" customHeight="1" x14ac:dyDescent="0.35">
      <c r="A297" s="8">
        <f t="shared" si="91"/>
        <v>290</v>
      </c>
      <c r="B297" s="23">
        <f t="shared" si="79"/>
        <v>45128</v>
      </c>
      <c r="C297" s="5">
        <f t="shared" si="86"/>
        <v>0</v>
      </c>
      <c r="D297" s="20">
        <f t="shared" si="82"/>
        <v>17.736871643863754</v>
      </c>
      <c r="E297" s="20">
        <f t="shared" si="87"/>
        <v>933.06380406611174</v>
      </c>
      <c r="F297" s="20">
        <f t="shared" si="83"/>
        <v>950.80067570997551</v>
      </c>
      <c r="G297" s="24">
        <f t="shared" si="88"/>
        <v>1791.424036030239</v>
      </c>
      <c r="H297" s="20">
        <f t="shared" si="89"/>
        <v>47557.337688812258</v>
      </c>
      <c r="I297" s="4">
        <v>1</v>
      </c>
      <c r="J297" s="4">
        <v>1</v>
      </c>
      <c r="K297" s="20">
        <f t="shared" si="84"/>
        <v>17.736871643863754</v>
      </c>
      <c r="L297" s="20">
        <f t="shared" ref="K297:L312" si="95">IF(J297=1,E297*0.95,0)</f>
        <v>886.41061386280614</v>
      </c>
      <c r="M297" s="20" cm="1">
        <f t="array" ref="M297">_xlfn.IFS(I297=0,D297,I297=1,D297,I297=2,0)</f>
        <v>17.736871643863754</v>
      </c>
      <c r="N297" s="20" cm="1">
        <f t="array" ref="N297">_xlfn.IFS(J297=0,E297,J297=1,E297,J297=2,0)</f>
        <v>933.06380406611174</v>
      </c>
      <c r="O297" s="20">
        <f t="shared" si="80"/>
        <v>1691.424036030239</v>
      </c>
      <c r="P297" s="24">
        <f t="shared" si="28"/>
        <v>100</v>
      </c>
      <c r="Q297" s="25">
        <f t="shared" si="29"/>
        <v>5.5821512935372949E-2</v>
      </c>
      <c r="R297" s="22" cm="1">
        <f t="array" ref="R297">_xlfn.IFS(Q297&gt;0,0.02,AND(Q297&gt;-0.33,Q297&lt;0),(0.02+Q297*0.02/0.33),Q297&lt;-0.33,0)</f>
        <v>0.02</v>
      </c>
      <c r="S297" s="24">
        <f t="shared" si="94"/>
        <v>0</v>
      </c>
      <c r="T297" s="24">
        <f t="shared" si="94"/>
        <v>0</v>
      </c>
      <c r="U297" s="24">
        <f t="shared" si="23"/>
        <v>0</v>
      </c>
      <c r="V297" s="24">
        <f t="shared" si="85"/>
        <v>0</v>
      </c>
      <c r="W297" s="9"/>
      <c r="X297" s="9"/>
      <c r="Y297" s="9"/>
      <c r="Z297" s="9"/>
    </row>
    <row r="298" spans="1:26" ht="14.25" customHeight="1" x14ac:dyDescent="0.35">
      <c r="A298" s="8">
        <f t="shared" si="91"/>
        <v>291</v>
      </c>
      <c r="B298" s="23">
        <f t="shared" si="79"/>
        <v>45129</v>
      </c>
      <c r="C298" s="5">
        <f t="shared" si="86"/>
        <v>0</v>
      </c>
      <c r="D298" s="20">
        <f t="shared" si="82"/>
        <v>17.91424036030239</v>
      </c>
      <c r="E298" s="20">
        <f t="shared" si="87"/>
        <v>951.14675377624519</v>
      </c>
      <c r="F298" s="20">
        <f t="shared" si="83"/>
        <v>969.06099413654761</v>
      </c>
      <c r="G298" s="24">
        <f t="shared" si="88"/>
        <v>1809.3382763905413</v>
      </c>
      <c r="H298" s="20">
        <f t="shared" si="89"/>
        <v>48478.841345259993</v>
      </c>
      <c r="I298" s="4">
        <v>1</v>
      </c>
      <c r="J298" s="4">
        <v>1</v>
      </c>
      <c r="K298" s="20">
        <f t="shared" si="84"/>
        <v>17.91424036030239</v>
      </c>
      <c r="L298" s="20">
        <f t="shared" si="95"/>
        <v>903.58941608743294</v>
      </c>
      <c r="M298" s="20" cm="1">
        <f t="array" ref="M298">_xlfn.IFS(I298=0,D298,I298=1,D298,I298=2,0)</f>
        <v>17.91424036030239</v>
      </c>
      <c r="N298" s="20" cm="1">
        <f t="array" ref="N298">_xlfn.IFS(J298=0,E298,J298=1,E298,J298=2,0)</f>
        <v>951.14675377624519</v>
      </c>
      <c r="O298" s="20">
        <f t="shared" si="80"/>
        <v>1709.3382763905415</v>
      </c>
      <c r="P298" s="24">
        <f t="shared" si="28"/>
        <v>99.999999999999773</v>
      </c>
      <c r="Q298" s="25">
        <f t="shared" si="29"/>
        <v>5.5268824688487941E-2</v>
      </c>
      <c r="R298" s="22" cm="1">
        <f t="array" ref="R298">_xlfn.IFS(Q298&gt;0,0.02,AND(Q298&gt;-0.33,Q298&lt;0),(0.02+Q298*0.02/0.33),Q298&lt;-0.33,0)</f>
        <v>0.02</v>
      </c>
      <c r="S298" s="24">
        <f t="shared" si="94"/>
        <v>0</v>
      </c>
      <c r="T298" s="24">
        <f t="shared" si="94"/>
        <v>0</v>
      </c>
      <c r="U298" s="24">
        <f t="shared" si="23"/>
        <v>0</v>
      </c>
      <c r="V298" s="24">
        <f t="shared" si="85"/>
        <v>0</v>
      </c>
      <c r="W298" s="9"/>
      <c r="X298" s="9"/>
      <c r="Y298" s="9"/>
      <c r="Z298" s="9"/>
    </row>
    <row r="299" spans="1:26" ht="14.25" customHeight="1" x14ac:dyDescent="0.35">
      <c r="A299" s="8">
        <f t="shared" si="91"/>
        <v>292</v>
      </c>
      <c r="B299" s="23">
        <f t="shared" si="79"/>
        <v>45130</v>
      </c>
      <c r="C299" s="5">
        <f t="shared" si="86"/>
        <v>0</v>
      </c>
      <c r="D299" s="20">
        <f t="shared" si="82"/>
        <v>18.093382763905414</v>
      </c>
      <c r="E299" s="20">
        <f t="shared" si="87"/>
        <v>969.57682690519982</v>
      </c>
      <c r="F299" s="20">
        <f t="shared" si="83"/>
        <v>987.67020966910525</v>
      </c>
      <c r="G299" s="24">
        <f t="shared" si="88"/>
        <v>1827.4316591544466</v>
      </c>
      <c r="H299" s="20">
        <f t="shared" si="89"/>
        <v>49418.032713583831</v>
      </c>
      <c r="I299" s="4">
        <v>1</v>
      </c>
      <c r="J299" s="4">
        <v>1</v>
      </c>
      <c r="K299" s="20">
        <f t="shared" si="84"/>
        <v>18.093382763905414</v>
      </c>
      <c r="L299" s="20">
        <f t="shared" si="95"/>
        <v>921.09798555993984</v>
      </c>
      <c r="M299" s="20" cm="1">
        <f t="array" ref="M299">_xlfn.IFS(I299=0,D299,I299=1,D299,I299=2,0)</f>
        <v>18.093382763905414</v>
      </c>
      <c r="N299" s="20" cm="1">
        <f t="array" ref="N299">_xlfn.IFS(J299=0,E299,J299=1,E299,J299=2,0)</f>
        <v>969.57682690519982</v>
      </c>
      <c r="O299" s="20">
        <f t="shared" si="80"/>
        <v>1727.4316591544466</v>
      </c>
      <c r="P299" s="24">
        <f t="shared" si="28"/>
        <v>100</v>
      </c>
      <c r="Q299" s="25">
        <f t="shared" si="29"/>
        <v>5.4721608602463438E-2</v>
      </c>
      <c r="R299" s="22" cm="1">
        <f t="array" ref="R299">_xlfn.IFS(Q299&gt;0,0.02,AND(Q299&gt;-0.33,Q299&lt;0),(0.02+Q299*0.02/0.33),Q299&lt;-0.33,0)</f>
        <v>0.02</v>
      </c>
      <c r="S299" s="24">
        <f t="shared" si="94"/>
        <v>0</v>
      </c>
      <c r="T299" s="24">
        <f t="shared" si="94"/>
        <v>0</v>
      </c>
      <c r="U299" s="24">
        <f t="shared" si="23"/>
        <v>0</v>
      </c>
      <c r="V299" s="24">
        <f t="shared" si="85"/>
        <v>0</v>
      </c>
      <c r="W299" s="9"/>
      <c r="X299" s="9"/>
      <c r="Y299" s="9"/>
      <c r="Z299" s="9"/>
    </row>
    <row r="300" spans="1:26" ht="14.25" customHeight="1" x14ac:dyDescent="0.35">
      <c r="A300" s="8">
        <f t="shared" si="91"/>
        <v>293</v>
      </c>
      <c r="B300" s="23">
        <f t="shared" si="79"/>
        <v>45131</v>
      </c>
      <c r="C300" s="5">
        <f t="shared" si="86"/>
        <v>0</v>
      </c>
      <c r="D300" s="20">
        <f t="shared" si="82"/>
        <v>18.274316591544466</v>
      </c>
      <c r="E300" s="20">
        <f t="shared" si="87"/>
        <v>988.36065427167659</v>
      </c>
      <c r="F300" s="20">
        <f t="shared" si="83"/>
        <v>1006.634970863221</v>
      </c>
      <c r="G300" s="24">
        <f t="shared" si="88"/>
        <v>1845.7059757459911</v>
      </c>
      <c r="H300" s="20">
        <f t="shared" si="89"/>
        <v>50375.249651733466</v>
      </c>
      <c r="I300" s="4">
        <v>1</v>
      </c>
      <c r="J300" s="4">
        <v>1</v>
      </c>
      <c r="K300" s="20">
        <f t="shared" si="84"/>
        <v>18.274316591544466</v>
      </c>
      <c r="L300" s="20">
        <f t="shared" si="95"/>
        <v>938.9426215580927</v>
      </c>
      <c r="M300" s="20" cm="1">
        <f t="array" ref="M300">_xlfn.IFS(I300=0,D300,I300=1,D300,I300=2,0)</f>
        <v>18.274316591544466</v>
      </c>
      <c r="N300" s="20" cm="1">
        <f t="array" ref="N300">_xlfn.IFS(J300=0,E300,J300=1,E300,J300=2,0)</f>
        <v>988.36065427167659</v>
      </c>
      <c r="O300" s="20">
        <f t="shared" si="80"/>
        <v>1745.7059757459911</v>
      </c>
      <c r="P300" s="24">
        <f t="shared" si="28"/>
        <v>100</v>
      </c>
      <c r="Q300" s="25">
        <f t="shared" si="29"/>
        <v>5.4179810497488552E-2</v>
      </c>
      <c r="R300" s="22" cm="1">
        <f t="array" ref="R300">_xlfn.IFS(Q300&gt;0,0.02,AND(Q300&gt;-0.33,Q300&lt;0),(0.02+Q300*0.02/0.33),Q300&lt;-0.33,0)</f>
        <v>0.02</v>
      </c>
      <c r="S300" s="24">
        <f t="shared" si="94"/>
        <v>0</v>
      </c>
      <c r="T300" s="24">
        <f t="shared" si="94"/>
        <v>0</v>
      </c>
      <c r="U300" s="24">
        <f t="shared" si="23"/>
        <v>0</v>
      </c>
      <c r="V300" s="24">
        <f t="shared" si="85"/>
        <v>0</v>
      </c>
      <c r="W300" s="9"/>
      <c r="X300" s="9"/>
      <c r="Y300" s="9"/>
      <c r="Z300" s="9"/>
    </row>
    <row r="301" spans="1:26" ht="14.25" customHeight="1" x14ac:dyDescent="0.35">
      <c r="A301" s="8">
        <f t="shared" si="91"/>
        <v>294</v>
      </c>
      <c r="B301" s="23">
        <f t="shared" si="79"/>
        <v>45132</v>
      </c>
      <c r="C301" s="5">
        <f t="shared" si="86"/>
        <v>0</v>
      </c>
      <c r="D301" s="20">
        <f t="shared" si="82"/>
        <v>18.457059757459913</v>
      </c>
      <c r="E301" s="20">
        <f t="shared" si="87"/>
        <v>1007.5049930346694</v>
      </c>
      <c r="F301" s="20">
        <f t="shared" si="83"/>
        <v>1025.9620527921293</v>
      </c>
      <c r="G301" s="24">
        <f t="shared" si="88"/>
        <v>1864.1630355034511</v>
      </c>
      <c r="H301" s="20">
        <f t="shared" si="89"/>
        <v>51350.836454873861</v>
      </c>
      <c r="I301" s="4">
        <v>1</v>
      </c>
      <c r="J301" s="4">
        <v>1</v>
      </c>
      <c r="K301" s="20">
        <f t="shared" si="84"/>
        <v>18.457059757459913</v>
      </c>
      <c r="L301" s="20">
        <f t="shared" si="95"/>
        <v>957.12974338293589</v>
      </c>
      <c r="M301" s="20" cm="1">
        <f t="array" ref="M301">_xlfn.IFS(I301=0,D301,I301=1,D301,I301=2,0)</f>
        <v>18.457059757459913</v>
      </c>
      <c r="N301" s="20" cm="1">
        <f t="array" ref="N301">_xlfn.IFS(J301=0,E301,J301=1,E301,J301=2,0)</f>
        <v>1007.5049930346694</v>
      </c>
      <c r="O301" s="20">
        <f t="shared" si="80"/>
        <v>1764.1630355034508</v>
      </c>
      <c r="P301" s="24">
        <f t="shared" si="28"/>
        <v>100.00000000000023</v>
      </c>
      <c r="Q301" s="25">
        <f t="shared" si="29"/>
        <v>5.3643376730186806E-2</v>
      </c>
      <c r="R301" s="22" cm="1">
        <f t="array" ref="R301">_xlfn.IFS(Q301&gt;0,0.02,AND(Q301&gt;-0.33,Q301&lt;0),(0.02+Q301*0.02/0.33),Q301&lt;-0.33,0)</f>
        <v>0.02</v>
      </c>
      <c r="S301" s="24">
        <f t="shared" si="94"/>
        <v>0</v>
      </c>
      <c r="T301" s="24">
        <f t="shared" si="94"/>
        <v>0</v>
      </c>
      <c r="U301" s="24">
        <f t="shared" si="23"/>
        <v>0</v>
      </c>
      <c r="V301" s="24">
        <f t="shared" si="85"/>
        <v>0</v>
      </c>
      <c r="W301" s="9"/>
      <c r="X301" s="9"/>
      <c r="Y301" s="9"/>
      <c r="Z301" s="9"/>
    </row>
    <row r="302" spans="1:26" ht="14.25" customHeight="1" x14ac:dyDescent="0.35">
      <c r="A302" s="8">
        <f t="shared" si="91"/>
        <v>295</v>
      </c>
      <c r="B302" s="23">
        <f t="shared" si="79"/>
        <v>45133</v>
      </c>
      <c r="C302" s="5">
        <f t="shared" si="86"/>
        <v>0</v>
      </c>
      <c r="D302" s="20">
        <f t="shared" si="82"/>
        <v>18.641630355034511</v>
      </c>
      <c r="E302" s="20">
        <f t="shared" si="87"/>
        <v>1027.0167290974773</v>
      </c>
      <c r="F302" s="20">
        <f t="shared" si="83"/>
        <v>1045.6583594525118</v>
      </c>
      <c r="G302" s="24">
        <f t="shared" si="88"/>
        <v>1882.8046658584856</v>
      </c>
      <c r="H302" s="20">
        <f t="shared" si="89"/>
        <v>52345.143977871499</v>
      </c>
      <c r="I302" s="4">
        <v>1</v>
      </c>
      <c r="J302" s="4">
        <v>1</v>
      </c>
      <c r="K302" s="20">
        <f t="shared" si="84"/>
        <v>18.641630355034511</v>
      </c>
      <c r="L302" s="20">
        <f t="shared" si="95"/>
        <v>975.66589264260335</v>
      </c>
      <c r="M302" s="20" cm="1">
        <f t="array" ref="M302">_xlfn.IFS(I302=0,D302,I302=1,D302,I302=2,0)</f>
        <v>18.641630355034511</v>
      </c>
      <c r="N302" s="20" cm="1">
        <f t="array" ref="N302">_xlfn.IFS(J302=0,E302,J302=1,E302,J302=2,0)</f>
        <v>1027.0167290974773</v>
      </c>
      <c r="O302" s="20">
        <f t="shared" si="80"/>
        <v>1782.8046658584854</v>
      </c>
      <c r="P302" s="24">
        <f t="shared" si="28"/>
        <v>100.00000000000023</v>
      </c>
      <c r="Q302" s="25">
        <f t="shared" si="29"/>
        <v>5.3112254188303766E-2</v>
      </c>
      <c r="R302" s="22" cm="1">
        <f t="array" ref="R302">_xlfn.IFS(Q302&gt;0,0.02,AND(Q302&gt;-0.33,Q302&lt;0),(0.02+Q302*0.02/0.33),Q302&lt;-0.33,0)</f>
        <v>0.02</v>
      </c>
      <c r="S302" s="24">
        <f t="shared" si="94"/>
        <v>0</v>
      </c>
      <c r="T302" s="24">
        <f t="shared" si="94"/>
        <v>0</v>
      </c>
      <c r="U302" s="24">
        <f t="shared" si="23"/>
        <v>0</v>
      </c>
      <c r="V302" s="24">
        <f t="shared" si="85"/>
        <v>0</v>
      </c>
      <c r="W302" s="9"/>
      <c r="X302" s="9"/>
      <c r="Y302" s="9"/>
      <c r="Z302" s="9"/>
    </row>
    <row r="303" spans="1:26" ht="14.25" customHeight="1" x14ac:dyDescent="0.35">
      <c r="A303" s="8">
        <f t="shared" si="91"/>
        <v>296</v>
      </c>
      <c r="B303" s="23">
        <f t="shared" si="79"/>
        <v>45134</v>
      </c>
      <c r="C303" s="5">
        <f t="shared" si="86"/>
        <v>0</v>
      </c>
      <c r="D303" s="20">
        <f t="shared" si="82"/>
        <v>18.828046658584856</v>
      </c>
      <c r="E303" s="20">
        <f t="shared" si="87"/>
        <v>1046.90287955743</v>
      </c>
      <c r="F303" s="20">
        <f t="shared" si="83"/>
        <v>1065.7309262160147</v>
      </c>
      <c r="G303" s="24">
        <f t="shared" si="88"/>
        <v>1901.6327125170703</v>
      </c>
      <c r="H303" s="20">
        <f t="shared" si="89"/>
        <v>53358.529760109646</v>
      </c>
      <c r="I303" s="4">
        <v>1</v>
      </c>
      <c r="J303" s="4">
        <v>1</v>
      </c>
      <c r="K303" s="20">
        <f t="shared" si="84"/>
        <v>18.828046658584856</v>
      </c>
      <c r="L303" s="20">
        <f t="shared" si="95"/>
        <v>994.55773557955843</v>
      </c>
      <c r="M303" s="20" cm="1">
        <f t="array" ref="M303">_xlfn.IFS(I303=0,D303,I303=1,D303,I303=2,0)</f>
        <v>18.828046658584856</v>
      </c>
      <c r="N303" s="20" cm="1">
        <f t="array" ref="N303">_xlfn.IFS(J303=0,E303,J303=1,E303,J303=2,0)</f>
        <v>1046.90287955743</v>
      </c>
      <c r="O303" s="20">
        <f t="shared" si="80"/>
        <v>1801.6327125170701</v>
      </c>
      <c r="P303" s="24">
        <f t="shared" si="28"/>
        <v>100.00000000000023</v>
      </c>
      <c r="Q303" s="25">
        <f t="shared" si="29"/>
        <v>5.2586390285449279E-2</v>
      </c>
      <c r="R303" s="22" cm="1">
        <f t="array" ref="R303">_xlfn.IFS(Q303&gt;0,0.02,AND(Q303&gt;-0.33,Q303&lt;0),(0.02+Q303*0.02/0.33),Q303&lt;-0.33,0)</f>
        <v>0.02</v>
      </c>
      <c r="S303" s="24">
        <f t="shared" si="94"/>
        <v>0</v>
      </c>
      <c r="T303" s="24">
        <f t="shared" si="94"/>
        <v>0</v>
      </c>
      <c r="U303" s="24">
        <f t="shared" si="23"/>
        <v>0</v>
      </c>
      <c r="V303" s="24">
        <f t="shared" si="85"/>
        <v>0</v>
      </c>
      <c r="W303" s="9"/>
      <c r="X303" s="9"/>
      <c r="Y303" s="9"/>
      <c r="Z303" s="9"/>
    </row>
    <row r="304" spans="1:26" ht="14.25" customHeight="1" x14ac:dyDescent="0.35">
      <c r="A304" s="8">
        <f t="shared" si="91"/>
        <v>297</v>
      </c>
      <c r="B304" s="23">
        <f t="shared" si="79"/>
        <v>45135</v>
      </c>
      <c r="C304" s="5">
        <f t="shared" si="86"/>
        <v>0</v>
      </c>
      <c r="D304" s="20">
        <f t="shared" si="82"/>
        <v>19.016327125170704</v>
      </c>
      <c r="E304" s="20">
        <f t="shared" si="87"/>
        <v>1067.170595202193</v>
      </c>
      <c r="F304" s="20">
        <f t="shared" si="83"/>
        <v>1086.1869223273636</v>
      </c>
      <c r="G304" s="24">
        <f t="shared" si="88"/>
        <v>1920.649039642241</v>
      </c>
      <c r="H304" s="20">
        <f t="shared" si="89"/>
        <v>54391.358152676905</v>
      </c>
      <c r="I304" s="4">
        <v>1</v>
      </c>
      <c r="J304" s="4">
        <v>1</v>
      </c>
      <c r="K304" s="20">
        <f t="shared" si="84"/>
        <v>19.016327125170704</v>
      </c>
      <c r="L304" s="20">
        <f t="shared" si="95"/>
        <v>1013.8120654420833</v>
      </c>
      <c r="M304" s="20" cm="1">
        <f t="array" ref="M304">_xlfn.IFS(I304=0,D304,I304=1,D304,I304=2,0)</f>
        <v>19.016327125170704</v>
      </c>
      <c r="N304" s="20" cm="1">
        <f t="array" ref="N304">_xlfn.IFS(J304=0,E304,J304=1,E304,J304=2,0)</f>
        <v>1067.170595202193</v>
      </c>
      <c r="O304" s="20">
        <f t="shared" si="80"/>
        <v>1820.6490396422405</v>
      </c>
      <c r="P304" s="24">
        <f t="shared" si="28"/>
        <v>100.00000000000045</v>
      </c>
      <c r="Q304" s="25">
        <f t="shared" si="29"/>
        <v>5.2065732955890495E-2</v>
      </c>
      <c r="R304" s="22" cm="1">
        <f t="array" ref="R304">_xlfn.IFS(Q304&gt;0,0.02,AND(Q304&gt;-0.33,Q304&lt;0),(0.02+Q304*0.02/0.33),Q304&lt;-0.33,0)</f>
        <v>0.02</v>
      </c>
      <c r="S304" s="24">
        <f t="shared" si="94"/>
        <v>0</v>
      </c>
      <c r="T304" s="24">
        <f t="shared" si="94"/>
        <v>0</v>
      </c>
      <c r="U304" s="24">
        <f t="shared" si="23"/>
        <v>0</v>
      </c>
      <c r="V304" s="24">
        <f t="shared" si="85"/>
        <v>0</v>
      </c>
      <c r="W304" s="9"/>
      <c r="X304" s="9"/>
      <c r="Y304" s="9"/>
      <c r="Z304" s="9"/>
    </row>
    <row r="305" spans="1:26" ht="14.25" customHeight="1" x14ac:dyDescent="0.35">
      <c r="A305" s="8">
        <f t="shared" si="91"/>
        <v>298</v>
      </c>
      <c r="B305" s="23">
        <f t="shared" si="79"/>
        <v>45136</v>
      </c>
      <c r="C305" s="5">
        <f t="shared" si="86"/>
        <v>0</v>
      </c>
      <c r="D305" s="20">
        <f t="shared" si="82"/>
        <v>19.20649039642241</v>
      </c>
      <c r="E305" s="20">
        <f t="shared" si="87"/>
        <v>1087.827163053538</v>
      </c>
      <c r="F305" s="20">
        <f t="shared" si="83"/>
        <v>1107.0336534499604</v>
      </c>
      <c r="G305" s="24">
        <f t="shared" si="88"/>
        <v>1939.8555300386633</v>
      </c>
      <c r="H305" s="20">
        <f t="shared" si="89"/>
        <v>55444.000447974184</v>
      </c>
      <c r="I305" s="4">
        <v>1</v>
      </c>
      <c r="J305" s="4">
        <v>1</v>
      </c>
      <c r="K305" s="20">
        <f t="shared" si="84"/>
        <v>19.20649039642241</v>
      </c>
      <c r="L305" s="20">
        <f t="shared" si="95"/>
        <v>1033.4358049008611</v>
      </c>
      <c r="M305" s="20" cm="1">
        <f t="array" ref="M305">_xlfn.IFS(I305=0,D305,I305=1,D305,I305=2,0)</f>
        <v>19.20649039642241</v>
      </c>
      <c r="N305" s="20" cm="1">
        <f t="array" ref="N305">_xlfn.IFS(J305=0,E305,J305=1,E305,J305=2,0)</f>
        <v>1087.827163053538</v>
      </c>
      <c r="O305" s="20">
        <f t="shared" si="80"/>
        <v>1839.8555300386627</v>
      </c>
      <c r="P305" s="24">
        <f t="shared" si="28"/>
        <v>100.00000000000068</v>
      </c>
      <c r="Q305" s="25">
        <f t="shared" si="29"/>
        <v>5.155023064939665E-2</v>
      </c>
      <c r="R305" s="22" cm="1">
        <f t="array" ref="R305">_xlfn.IFS(Q305&gt;0,0.02,AND(Q305&gt;-0.33,Q305&lt;0),(0.02+Q305*0.02/0.33),Q305&lt;-0.33,0)</f>
        <v>0.02</v>
      </c>
      <c r="S305" s="24">
        <f t="shared" si="94"/>
        <v>0</v>
      </c>
      <c r="T305" s="24">
        <f t="shared" si="94"/>
        <v>0</v>
      </c>
      <c r="U305" s="24">
        <f t="shared" si="23"/>
        <v>0</v>
      </c>
      <c r="V305" s="24">
        <f t="shared" si="85"/>
        <v>0</v>
      </c>
      <c r="W305" s="9"/>
      <c r="X305" s="9"/>
      <c r="Y305" s="9"/>
      <c r="Z305" s="9"/>
    </row>
    <row r="306" spans="1:26" ht="14.25" customHeight="1" x14ac:dyDescent="0.35">
      <c r="A306" s="8">
        <f t="shared" si="91"/>
        <v>299</v>
      </c>
      <c r="B306" s="23">
        <f t="shared" si="79"/>
        <v>45137</v>
      </c>
      <c r="C306" s="5">
        <f t="shared" si="86"/>
        <v>0</v>
      </c>
      <c r="D306" s="20">
        <f t="shared" si="82"/>
        <v>19.398555300386633</v>
      </c>
      <c r="E306" s="20">
        <f t="shared" si="87"/>
        <v>1108.8800089594838</v>
      </c>
      <c r="F306" s="20">
        <f t="shared" si="83"/>
        <v>1128.2785642598703</v>
      </c>
      <c r="G306" s="24">
        <f t="shared" si="88"/>
        <v>1959.2540853390499</v>
      </c>
      <c r="H306" s="20">
        <f t="shared" si="89"/>
        <v>56516.835011786083</v>
      </c>
      <c r="I306" s="4">
        <v>1</v>
      </c>
      <c r="J306" s="4">
        <v>1</v>
      </c>
      <c r="K306" s="20">
        <f t="shared" si="84"/>
        <v>19.398555300386633</v>
      </c>
      <c r="L306" s="20">
        <f t="shared" si="95"/>
        <v>1053.4360085115095</v>
      </c>
      <c r="M306" s="20" cm="1">
        <f t="array" ref="M306">_xlfn.IFS(I306=0,D306,I306=1,D306,I306=2,0)</f>
        <v>19.398555300386633</v>
      </c>
      <c r="N306" s="20" cm="1">
        <f t="array" ref="N306">_xlfn.IFS(J306=0,E306,J306=1,E306,J306=2,0)</f>
        <v>1108.8800089594838</v>
      </c>
      <c r="O306" s="20">
        <f t="shared" si="80"/>
        <v>1859.2540853390492</v>
      </c>
      <c r="P306" s="24">
        <f t="shared" si="28"/>
        <v>100.00000000000068</v>
      </c>
      <c r="Q306" s="25">
        <f t="shared" si="29"/>
        <v>5.10398323261353E-2</v>
      </c>
      <c r="R306" s="22" cm="1">
        <f t="array" ref="R306">_xlfn.IFS(Q306&gt;0,0.02,AND(Q306&gt;-0.33,Q306&lt;0),(0.02+Q306*0.02/0.33),Q306&lt;-0.33,0)</f>
        <v>0.02</v>
      </c>
      <c r="S306" s="24">
        <f t="shared" si="94"/>
        <v>0</v>
      </c>
      <c r="T306" s="24">
        <f t="shared" si="94"/>
        <v>0</v>
      </c>
      <c r="U306" s="24">
        <f t="shared" si="23"/>
        <v>0</v>
      </c>
      <c r="V306" s="24">
        <f t="shared" si="85"/>
        <v>0</v>
      </c>
      <c r="W306" s="9"/>
      <c r="X306" s="9"/>
      <c r="Y306" s="9"/>
      <c r="Z306" s="9"/>
    </row>
    <row r="307" spans="1:26" ht="14.25" customHeight="1" x14ac:dyDescent="0.35">
      <c r="A307" s="8">
        <f t="shared" si="91"/>
        <v>300</v>
      </c>
      <c r="B307" s="23">
        <f t="shared" si="79"/>
        <v>45138</v>
      </c>
      <c r="C307" s="5">
        <f t="shared" si="86"/>
        <v>0</v>
      </c>
      <c r="D307" s="20">
        <f t="shared" si="82"/>
        <v>19.592540853390499</v>
      </c>
      <c r="E307" s="20">
        <f t="shared" si="87"/>
        <v>1130.3367002357218</v>
      </c>
      <c r="F307" s="20">
        <f t="shared" si="83"/>
        <v>1149.9292410891123</v>
      </c>
      <c r="G307" s="24">
        <f t="shared" si="88"/>
        <v>1978.8466261924405</v>
      </c>
      <c r="H307" s="20">
        <f t="shared" si="89"/>
        <v>57610.247417863407</v>
      </c>
      <c r="I307" s="4">
        <v>1</v>
      </c>
      <c r="J307" s="4">
        <v>1</v>
      </c>
      <c r="K307" s="20">
        <f t="shared" si="84"/>
        <v>19.592540853390499</v>
      </c>
      <c r="L307" s="20">
        <f t="shared" si="95"/>
        <v>1073.8198652239357</v>
      </c>
      <c r="M307" s="20" cm="1">
        <f t="array" ref="M307">_xlfn.IFS(I307=0,D307,I307=1,D307,I307=2,0)</f>
        <v>19.592540853390499</v>
      </c>
      <c r="N307" s="20" cm="1">
        <f t="array" ref="N307">_xlfn.IFS(J307=0,E307,J307=1,E307,J307=2,0)</f>
        <v>1130.3367002357218</v>
      </c>
      <c r="O307" s="20">
        <f t="shared" si="80"/>
        <v>1878.8466261924395</v>
      </c>
      <c r="P307" s="24">
        <f t="shared" si="28"/>
        <v>100.00000000000091</v>
      </c>
      <c r="Q307" s="25">
        <f t="shared" si="29"/>
        <v>5.0534487451619217E-2</v>
      </c>
      <c r="R307" s="22" cm="1">
        <f t="array" ref="R307">_xlfn.IFS(Q307&gt;0,0.02,AND(Q307&gt;-0.33,Q307&lt;0),(0.02+Q307*0.02/0.33),Q307&lt;-0.33,0)</f>
        <v>0.02</v>
      </c>
      <c r="S307" s="24">
        <f t="shared" si="94"/>
        <v>0</v>
      </c>
      <c r="T307" s="24">
        <f t="shared" si="94"/>
        <v>0</v>
      </c>
      <c r="U307" s="24">
        <f t="shared" si="23"/>
        <v>0</v>
      </c>
      <c r="V307" s="24">
        <f t="shared" si="85"/>
        <v>0</v>
      </c>
      <c r="W307" s="9"/>
      <c r="X307" s="9"/>
      <c r="Y307" s="9"/>
      <c r="Z307" s="9"/>
    </row>
    <row r="308" spans="1:26" ht="14.25" customHeight="1" x14ac:dyDescent="0.35">
      <c r="A308" s="8">
        <f t="shared" si="91"/>
        <v>301</v>
      </c>
      <c r="B308" s="23">
        <f t="shared" si="79"/>
        <v>45139</v>
      </c>
      <c r="C308" s="5">
        <f t="shared" si="86"/>
        <v>0</v>
      </c>
      <c r="D308" s="20">
        <f t="shared" si="82"/>
        <v>19.788466261924405</v>
      </c>
      <c r="E308" s="20">
        <f t="shared" si="87"/>
        <v>1152.2049483572682</v>
      </c>
      <c r="F308" s="20">
        <f t="shared" si="83"/>
        <v>1171.9934146191927</v>
      </c>
      <c r="G308" s="24">
        <f t="shared" si="88"/>
        <v>1998.6350924543649</v>
      </c>
      <c r="H308" s="20">
        <f t="shared" si="89"/>
        <v>58724.63058506474</v>
      </c>
      <c r="I308" s="4">
        <v>1</v>
      </c>
      <c r="J308" s="4">
        <v>1</v>
      </c>
      <c r="K308" s="20">
        <f t="shared" si="84"/>
        <v>19.788466261924405</v>
      </c>
      <c r="L308" s="20">
        <f t="shared" si="95"/>
        <v>1094.5947009394047</v>
      </c>
      <c r="M308" s="20" cm="1">
        <f t="array" ref="M308">_xlfn.IFS(I308=0,D308,I308=1,D308,I308=2,0)</f>
        <v>19.788466261924405</v>
      </c>
      <c r="N308" s="20" cm="1">
        <f t="array" ref="N308">_xlfn.IFS(J308=0,E308,J308=1,E308,J308=2,0)</f>
        <v>1152.2049483572682</v>
      </c>
      <c r="O308" s="20">
        <f t="shared" si="80"/>
        <v>1898.635092454364</v>
      </c>
      <c r="P308" s="24">
        <f t="shared" si="28"/>
        <v>100.00000000000091</v>
      </c>
      <c r="Q308" s="25">
        <f t="shared" si="29"/>
        <v>5.0034145991702195E-2</v>
      </c>
      <c r="R308" s="22" cm="1">
        <f t="array" ref="R308">_xlfn.IFS(Q308&gt;0,0.02,AND(Q308&gt;-0.33,Q308&lt;0),(0.02+Q308*0.02/0.33),Q308&lt;-0.33,0)</f>
        <v>0.02</v>
      </c>
      <c r="S308" s="24">
        <f t="shared" si="94"/>
        <v>0</v>
      </c>
      <c r="T308" s="24">
        <f t="shared" si="94"/>
        <v>0</v>
      </c>
      <c r="U308" s="24">
        <f t="shared" si="23"/>
        <v>0</v>
      </c>
      <c r="V308" s="24">
        <f t="shared" si="85"/>
        <v>0</v>
      </c>
      <c r="W308" s="9"/>
      <c r="X308" s="9"/>
      <c r="Y308" s="9"/>
      <c r="Z308" s="9"/>
    </row>
    <row r="309" spans="1:26" ht="14.25" customHeight="1" x14ac:dyDescent="0.35">
      <c r="A309" s="8">
        <f t="shared" si="91"/>
        <v>302</v>
      </c>
      <c r="B309" s="23">
        <f t="shared" si="79"/>
        <v>45140</v>
      </c>
      <c r="C309" s="5">
        <f t="shared" si="86"/>
        <v>0</v>
      </c>
      <c r="D309" s="20">
        <f t="shared" si="82"/>
        <v>19.98635092454365</v>
      </c>
      <c r="E309" s="20">
        <f t="shared" si="87"/>
        <v>1174.4926117012949</v>
      </c>
      <c r="F309" s="20">
        <f t="shared" si="83"/>
        <v>1194.4789626258384</v>
      </c>
      <c r="G309" s="24">
        <f t="shared" si="88"/>
        <v>2018.6214433789085</v>
      </c>
      <c r="H309" s="20">
        <f t="shared" si="89"/>
        <v>59860.384917105512</v>
      </c>
      <c r="I309" s="4">
        <v>1</v>
      </c>
      <c r="J309" s="4">
        <v>1</v>
      </c>
      <c r="K309" s="20">
        <f t="shared" si="84"/>
        <v>19.98635092454365</v>
      </c>
      <c r="L309" s="20">
        <f t="shared" si="95"/>
        <v>1115.7679811162302</v>
      </c>
      <c r="M309" s="20" cm="1">
        <f t="array" ref="M309">_xlfn.IFS(I309=0,D309,I309=1,D309,I309=2,0)</f>
        <v>19.98635092454365</v>
      </c>
      <c r="N309" s="20" cm="1">
        <f t="array" ref="N309">_xlfn.IFS(J309=0,E309,J309=1,E309,J309=2,0)</f>
        <v>1174.4926117012949</v>
      </c>
      <c r="O309" s="20">
        <f t="shared" si="80"/>
        <v>1918.6214433789073</v>
      </c>
      <c r="P309" s="24">
        <f t="shared" si="28"/>
        <v>100.00000000000114</v>
      </c>
      <c r="Q309" s="25">
        <f t="shared" si="29"/>
        <v>4.9538758407626053E-2</v>
      </c>
      <c r="R309" s="22" cm="1">
        <f t="array" ref="R309">_xlfn.IFS(Q309&gt;0,0.02,AND(Q309&gt;-0.33,Q309&lt;0),(0.02+Q309*0.02/0.33),Q309&lt;-0.33,0)</f>
        <v>0.02</v>
      </c>
      <c r="S309" s="24">
        <f t="shared" si="94"/>
        <v>0</v>
      </c>
      <c r="T309" s="24">
        <f t="shared" si="94"/>
        <v>0</v>
      </c>
      <c r="U309" s="24">
        <f t="shared" si="23"/>
        <v>0</v>
      </c>
      <c r="V309" s="24">
        <f t="shared" si="85"/>
        <v>0</v>
      </c>
      <c r="W309" s="9"/>
      <c r="X309" s="9"/>
      <c r="Y309" s="9"/>
      <c r="Z309" s="9"/>
    </row>
    <row r="310" spans="1:26" ht="14.25" customHeight="1" x14ac:dyDescent="0.35">
      <c r="A310" s="8">
        <f t="shared" si="91"/>
        <v>303</v>
      </c>
      <c r="B310" s="23">
        <f t="shared" si="79"/>
        <v>45141</v>
      </c>
      <c r="C310" s="5">
        <f t="shared" si="86"/>
        <v>0</v>
      </c>
      <c r="D310" s="20">
        <f t="shared" si="82"/>
        <v>20.186214433789086</v>
      </c>
      <c r="E310" s="20">
        <f t="shared" si="87"/>
        <v>1197.2076983421102</v>
      </c>
      <c r="F310" s="20">
        <f t="shared" si="83"/>
        <v>1217.3939127758993</v>
      </c>
      <c r="G310" s="24">
        <f t="shared" si="88"/>
        <v>2038.8076578126975</v>
      </c>
      <c r="H310" s="20">
        <f t="shared" si="89"/>
        <v>61017.9184449643</v>
      </c>
      <c r="I310" s="4">
        <v>1</v>
      </c>
      <c r="J310" s="4">
        <v>1</v>
      </c>
      <c r="K310" s="20">
        <f t="shared" si="84"/>
        <v>20.186214433789086</v>
      </c>
      <c r="L310" s="20">
        <f t="shared" si="95"/>
        <v>1137.3473134250046</v>
      </c>
      <c r="M310" s="20" cm="1">
        <f t="array" ref="M310">_xlfn.IFS(I310=0,D310,I310=1,D310,I310=2,0)</f>
        <v>20.186214433789086</v>
      </c>
      <c r="N310" s="20" cm="1">
        <f t="array" ref="N310">_xlfn.IFS(J310=0,E310,J310=1,E310,J310=2,0)</f>
        <v>1197.2076983421102</v>
      </c>
      <c r="O310" s="20">
        <f t="shared" si="80"/>
        <v>1938.8076578126966</v>
      </c>
      <c r="P310" s="24">
        <f t="shared" si="28"/>
        <v>100.00000000000091</v>
      </c>
      <c r="Q310" s="25">
        <f t="shared" si="29"/>
        <v>4.9048275651114789E-2</v>
      </c>
      <c r="R310" s="22" cm="1">
        <f t="array" ref="R310">_xlfn.IFS(Q310&gt;0,0.02,AND(Q310&gt;-0.33,Q310&lt;0),(0.02+Q310*0.02/0.33),Q310&lt;-0.33,0)</f>
        <v>0.02</v>
      </c>
      <c r="S310" s="24">
        <f t="shared" si="94"/>
        <v>0</v>
      </c>
      <c r="T310" s="24">
        <f t="shared" si="94"/>
        <v>0</v>
      </c>
      <c r="U310" s="24">
        <f t="shared" si="23"/>
        <v>0</v>
      </c>
      <c r="V310" s="24">
        <f t="shared" si="85"/>
        <v>0</v>
      </c>
      <c r="W310" s="9"/>
      <c r="X310" s="9"/>
      <c r="Y310" s="9"/>
      <c r="Z310" s="9"/>
    </row>
    <row r="311" spans="1:26" ht="14.25" customHeight="1" x14ac:dyDescent="0.35">
      <c r="A311" s="8">
        <f t="shared" si="91"/>
        <v>304</v>
      </c>
      <c r="B311" s="23">
        <f t="shared" si="79"/>
        <v>45142</v>
      </c>
      <c r="C311" s="5">
        <f t="shared" si="86"/>
        <v>0</v>
      </c>
      <c r="D311" s="20">
        <f t="shared" si="82"/>
        <v>20.388076578126974</v>
      </c>
      <c r="E311" s="20">
        <f t="shared" si="87"/>
        <v>1220.358368899286</v>
      </c>
      <c r="F311" s="20">
        <f t="shared" si="83"/>
        <v>1240.7464454774131</v>
      </c>
      <c r="G311" s="24">
        <f t="shared" si="88"/>
        <v>2059.1957343908243</v>
      </c>
      <c r="H311" s="20">
        <f t="shared" si="89"/>
        <v>62197.64697199675</v>
      </c>
      <c r="I311" s="4">
        <v>1</v>
      </c>
      <c r="J311" s="4">
        <v>1</v>
      </c>
      <c r="K311" s="20">
        <f t="shared" si="84"/>
        <v>20.388076578126974</v>
      </c>
      <c r="L311" s="20">
        <f t="shared" si="95"/>
        <v>1159.3404504543216</v>
      </c>
      <c r="M311" s="20" cm="1">
        <f t="array" ref="M311">_xlfn.IFS(I311=0,D311,I311=1,D311,I311=2,0)</f>
        <v>20.388076578126974</v>
      </c>
      <c r="N311" s="20" cm="1">
        <f t="array" ref="N311">_xlfn.IFS(J311=0,E311,J311=1,E311,J311=2,0)</f>
        <v>1220.358368899286</v>
      </c>
      <c r="O311" s="20">
        <f t="shared" si="80"/>
        <v>1959.1957343908236</v>
      </c>
      <c r="P311" s="24">
        <f t="shared" si="28"/>
        <v>100.00000000000068</v>
      </c>
      <c r="Q311" s="25">
        <f t="shared" si="29"/>
        <v>4.8562649159519487E-2</v>
      </c>
      <c r="R311" s="22" cm="1">
        <f t="array" ref="R311">_xlfn.IFS(Q311&gt;0,0.02,AND(Q311&gt;-0.33,Q311&lt;0),(0.02+Q311*0.02/0.33),Q311&lt;-0.33,0)</f>
        <v>0.02</v>
      </c>
      <c r="S311" s="24">
        <f t="shared" ref="S311:T326" si="96">0.9*0.82*IF(I311=0,M311,0)</f>
        <v>0</v>
      </c>
      <c r="T311" s="24">
        <f t="shared" si="96"/>
        <v>0</v>
      </c>
      <c r="U311" s="24">
        <f t="shared" si="23"/>
        <v>0</v>
      </c>
      <c r="V311" s="24">
        <f t="shared" si="85"/>
        <v>0</v>
      </c>
      <c r="W311" s="9"/>
      <c r="X311" s="9"/>
      <c r="Y311" s="9"/>
      <c r="Z311" s="9"/>
    </row>
    <row r="312" spans="1:26" ht="14.25" customHeight="1" x14ac:dyDescent="0.35">
      <c r="A312" s="8">
        <f t="shared" si="91"/>
        <v>305</v>
      </c>
      <c r="B312" s="23">
        <f t="shared" si="79"/>
        <v>45143</v>
      </c>
      <c r="C312" s="5">
        <f t="shared" si="86"/>
        <v>0</v>
      </c>
      <c r="D312" s="20">
        <f t="shared" si="82"/>
        <v>20.591957343908245</v>
      </c>
      <c r="E312" s="20">
        <f t="shared" si="87"/>
        <v>1243.9529394399351</v>
      </c>
      <c r="F312" s="20">
        <f t="shared" si="83"/>
        <v>1264.5448967838433</v>
      </c>
      <c r="G312" s="24">
        <f t="shared" si="88"/>
        <v>2079.7876917347326</v>
      </c>
      <c r="H312" s="20">
        <f t="shared" si="89"/>
        <v>63399.9942218086</v>
      </c>
      <c r="I312" s="4">
        <v>1</v>
      </c>
      <c r="J312" s="4">
        <v>1</v>
      </c>
      <c r="K312" s="20">
        <f t="shared" si="84"/>
        <v>20.591957343908245</v>
      </c>
      <c r="L312" s="20">
        <f t="shared" si="95"/>
        <v>1181.7552924679383</v>
      </c>
      <c r="M312" s="20" cm="1">
        <f t="array" ref="M312">_xlfn.IFS(I312=0,D312,I312=1,D312,I312=2,0)</f>
        <v>20.591957343908245</v>
      </c>
      <c r="N312" s="20" cm="1">
        <f t="array" ref="N312">_xlfn.IFS(J312=0,E312,J312=1,E312,J312=2,0)</f>
        <v>1243.9529394399351</v>
      </c>
      <c r="O312" s="20">
        <f t="shared" si="80"/>
        <v>1979.7876917347321</v>
      </c>
      <c r="P312" s="24">
        <f t="shared" si="28"/>
        <v>100.00000000000045</v>
      </c>
      <c r="Q312" s="25">
        <f t="shared" si="29"/>
        <v>4.8081830851009283E-2</v>
      </c>
      <c r="R312" s="22" cm="1">
        <f t="array" ref="R312">_xlfn.IFS(Q312&gt;0,0.02,AND(Q312&gt;-0.33,Q312&lt;0),(0.02+Q312*0.02/0.33),Q312&lt;-0.33,0)</f>
        <v>0.02</v>
      </c>
      <c r="S312" s="24">
        <f t="shared" si="96"/>
        <v>0</v>
      </c>
      <c r="T312" s="24">
        <f t="shared" si="96"/>
        <v>0</v>
      </c>
      <c r="U312" s="24">
        <f t="shared" si="23"/>
        <v>0</v>
      </c>
      <c r="V312" s="24">
        <f t="shared" si="85"/>
        <v>0</v>
      </c>
      <c r="W312" s="9"/>
      <c r="X312" s="9"/>
      <c r="Y312" s="9"/>
      <c r="Z312" s="9"/>
    </row>
    <row r="313" spans="1:26" ht="14.25" customHeight="1" x14ac:dyDescent="0.35">
      <c r="A313" s="8">
        <f t="shared" si="91"/>
        <v>306</v>
      </c>
      <c r="B313" s="23">
        <f t="shared" si="79"/>
        <v>45144</v>
      </c>
      <c r="C313" s="5">
        <f t="shared" si="86"/>
        <v>0</v>
      </c>
      <c r="D313" s="20">
        <f t="shared" si="82"/>
        <v>20.797876917347327</v>
      </c>
      <c r="E313" s="20">
        <f t="shared" si="87"/>
        <v>1267.9998844361721</v>
      </c>
      <c r="F313" s="20">
        <f t="shared" si="83"/>
        <v>1288.7977613535195</v>
      </c>
      <c r="G313" s="24">
        <f t="shared" si="88"/>
        <v>2100.5855686520799</v>
      </c>
      <c r="H313" s="20">
        <f t="shared" si="89"/>
        <v>64625.391988940311</v>
      </c>
      <c r="I313" s="4">
        <v>1</v>
      </c>
      <c r="J313" s="4">
        <v>1</v>
      </c>
      <c r="K313" s="20">
        <f t="shared" si="84"/>
        <v>20.797876917347327</v>
      </c>
      <c r="L313" s="20">
        <f t="shared" ref="K313:L328" si="97">IF(J313=1,E313*0.95,0)</f>
        <v>1204.5998902143635</v>
      </c>
      <c r="M313" s="20" cm="1">
        <f t="array" ref="M313">_xlfn.IFS(I313=0,D313,I313=1,D313,I313=2,0)</f>
        <v>20.797876917347327</v>
      </c>
      <c r="N313" s="20" cm="1">
        <f t="array" ref="N313">_xlfn.IFS(J313=0,E313,J313=1,E313,J313=2,0)</f>
        <v>1267.9998844361721</v>
      </c>
      <c r="O313" s="20">
        <f t="shared" si="80"/>
        <v>2000.5855686520795</v>
      </c>
      <c r="P313" s="24">
        <f t="shared" si="28"/>
        <v>100.00000000000045</v>
      </c>
      <c r="Q313" s="25">
        <f t="shared" si="29"/>
        <v>4.7605773119811172E-2</v>
      </c>
      <c r="R313" s="22" cm="1">
        <f t="array" ref="R313">_xlfn.IFS(Q313&gt;0,0.02,AND(Q313&gt;-0.33,Q313&lt;0),(0.02+Q313*0.02/0.33),Q313&lt;-0.33,0)</f>
        <v>0.02</v>
      </c>
      <c r="S313" s="24">
        <f t="shared" si="96"/>
        <v>0</v>
      </c>
      <c r="T313" s="24">
        <f t="shared" si="96"/>
        <v>0</v>
      </c>
      <c r="U313" s="24">
        <f t="shared" si="23"/>
        <v>0</v>
      </c>
      <c r="V313" s="24">
        <f t="shared" si="85"/>
        <v>0</v>
      </c>
      <c r="W313" s="9"/>
      <c r="X313" s="9"/>
      <c r="Y313" s="9"/>
      <c r="Z313" s="9"/>
    </row>
    <row r="314" spans="1:26" ht="14.25" customHeight="1" x14ac:dyDescent="0.35">
      <c r="A314" s="8">
        <f t="shared" si="91"/>
        <v>307</v>
      </c>
      <c r="B314" s="23">
        <f t="shared" si="79"/>
        <v>45145</v>
      </c>
      <c r="C314" s="5">
        <f t="shared" si="86"/>
        <v>0</v>
      </c>
      <c r="D314" s="20">
        <f t="shared" si="82"/>
        <v>21.0058556865208</v>
      </c>
      <c r="E314" s="20">
        <f t="shared" si="87"/>
        <v>1292.5078397788063</v>
      </c>
      <c r="F314" s="20">
        <f t="shared" si="83"/>
        <v>1313.5136954653271</v>
      </c>
      <c r="G314" s="24">
        <f t="shared" si="88"/>
        <v>2121.5914243386005</v>
      </c>
      <c r="H314" s="20">
        <f t="shared" si="89"/>
        <v>65874.28029241669</v>
      </c>
      <c r="I314" s="4">
        <v>1</v>
      </c>
      <c r="J314" s="4">
        <v>1</v>
      </c>
      <c r="K314" s="20">
        <f t="shared" si="84"/>
        <v>21.0058556865208</v>
      </c>
      <c r="L314" s="20">
        <f t="shared" si="97"/>
        <v>1227.8824477898659</v>
      </c>
      <c r="M314" s="20" cm="1">
        <f t="array" ref="M314">_xlfn.IFS(I314=0,D314,I314=1,D314,I314=2,0)</f>
        <v>21.0058556865208</v>
      </c>
      <c r="N314" s="20" cm="1">
        <f t="array" ref="N314">_xlfn.IFS(J314=0,E314,J314=1,E314,J314=2,0)</f>
        <v>1292.5078397788063</v>
      </c>
      <c r="O314" s="20">
        <f t="shared" si="80"/>
        <v>2021.5914243386003</v>
      </c>
      <c r="P314" s="24">
        <f t="shared" si="28"/>
        <v>100.00000000000023</v>
      </c>
      <c r="Q314" s="25">
        <f t="shared" si="29"/>
        <v>4.7134428831496107E-2</v>
      </c>
      <c r="R314" s="22" cm="1">
        <f t="array" ref="R314">_xlfn.IFS(Q314&gt;0,0.02,AND(Q314&gt;-0.33,Q314&lt;0),(0.02+Q314*0.02/0.33),Q314&lt;-0.33,0)</f>
        <v>0.02</v>
      </c>
      <c r="S314" s="24">
        <f t="shared" si="96"/>
        <v>0</v>
      </c>
      <c r="T314" s="24">
        <f t="shared" si="96"/>
        <v>0</v>
      </c>
      <c r="U314" s="24">
        <f t="shared" si="23"/>
        <v>0</v>
      </c>
      <c r="V314" s="24">
        <f t="shared" si="85"/>
        <v>0</v>
      </c>
      <c r="W314" s="9"/>
      <c r="X314" s="9"/>
      <c r="Y314" s="9"/>
      <c r="Z314" s="9"/>
    </row>
    <row r="315" spans="1:26" ht="14.25" customHeight="1" x14ac:dyDescent="0.35">
      <c r="A315" s="8">
        <f t="shared" si="91"/>
        <v>308</v>
      </c>
      <c r="B315" s="23">
        <f t="shared" si="79"/>
        <v>45146</v>
      </c>
      <c r="C315" s="5">
        <f t="shared" si="86"/>
        <v>0</v>
      </c>
      <c r="D315" s="20">
        <f t="shared" si="82"/>
        <v>21.215914243386006</v>
      </c>
      <c r="E315" s="20">
        <f t="shared" si="87"/>
        <v>1317.4856058483338</v>
      </c>
      <c r="F315" s="20">
        <f t="shared" si="83"/>
        <v>1338.7015200917197</v>
      </c>
      <c r="G315" s="24">
        <f t="shared" si="88"/>
        <v>2142.8073385819866</v>
      </c>
      <c r="H315" s="20">
        <f t="shared" si="89"/>
        <v>67147.107532215989</v>
      </c>
      <c r="I315" s="4">
        <v>1</v>
      </c>
      <c r="J315" s="4">
        <v>1</v>
      </c>
      <c r="K315" s="20">
        <f t="shared" si="84"/>
        <v>21.215914243386006</v>
      </c>
      <c r="L315" s="20">
        <f t="shared" si="97"/>
        <v>1251.6113255559171</v>
      </c>
      <c r="M315" s="20" cm="1">
        <f t="array" ref="M315">_xlfn.IFS(I315=0,D315,I315=1,D315,I315=2,0)</f>
        <v>21.215914243386006</v>
      </c>
      <c r="N315" s="20" cm="1">
        <f t="array" ref="N315">_xlfn.IFS(J315=0,E315,J315=1,E315,J315=2,0)</f>
        <v>1317.4856058483338</v>
      </c>
      <c r="O315" s="20">
        <f t="shared" si="80"/>
        <v>2042.8073385819862</v>
      </c>
      <c r="P315" s="24">
        <f t="shared" si="28"/>
        <v>100.00000000000045</v>
      </c>
      <c r="Q315" s="25">
        <f t="shared" si="29"/>
        <v>4.6667751318313085E-2</v>
      </c>
      <c r="R315" s="22" cm="1">
        <f t="array" ref="R315">_xlfn.IFS(Q315&gt;0,0.02,AND(Q315&gt;-0.33,Q315&lt;0),(0.02+Q315*0.02/0.33),Q315&lt;-0.33,0)</f>
        <v>0.02</v>
      </c>
      <c r="S315" s="24">
        <f t="shared" si="96"/>
        <v>0</v>
      </c>
      <c r="T315" s="24">
        <f t="shared" si="96"/>
        <v>0</v>
      </c>
      <c r="U315" s="24">
        <f t="shared" si="23"/>
        <v>0</v>
      </c>
      <c r="V315" s="24">
        <f t="shared" si="85"/>
        <v>0</v>
      </c>
      <c r="W315" s="9"/>
      <c r="X315" s="9"/>
      <c r="Y315" s="9"/>
      <c r="Z315" s="9"/>
    </row>
    <row r="316" spans="1:26" ht="14.25" customHeight="1" x14ac:dyDescent="0.35">
      <c r="A316" s="8">
        <f t="shared" si="91"/>
        <v>309</v>
      </c>
      <c r="B316" s="23">
        <f t="shared" si="79"/>
        <v>45147</v>
      </c>
      <c r="C316" s="5">
        <f t="shared" si="86"/>
        <v>0</v>
      </c>
      <c r="D316" s="20">
        <f t="shared" si="82"/>
        <v>21.428073385819868</v>
      </c>
      <c r="E316" s="20">
        <f t="shared" si="87"/>
        <v>1342.9421506443198</v>
      </c>
      <c r="F316" s="20">
        <f t="shared" si="83"/>
        <v>1364.3702240301398</v>
      </c>
      <c r="G316" s="24">
        <f t="shared" si="88"/>
        <v>2164.2354119678066</v>
      </c>
      <c r="H316" s="20">
        <f t="shared" si="89"/>
        <v>68444.330648713905</v>
      </c>
      <c r="I316" s="4">
        <v>1</v>
      </c>
      <c r="J316" s="4">
        <v>1</v>
      </c>
      <c r="K316" s="20">
        <f t="shared" si="84"/>
        <v>21.428073385819868</v>
      </c>
      <c r="L316" s="20">
        <f t="shared" si="97"/>
        <v>1275.7950431121037</v>
      </c>
      <c r="M316" s="20" cm="1">
        <f t="array" ref="M316">_xlfn.IFS(I316=0,D316,I316=1,D316,I316=2,0)</f>
        <v>21.428073385819868</v>
      </c>
      <c r="N316" s="20" cm="1">
        <f t="array" ref="N316">_xlfn.IFS(J316=0,E316,J316=1,E316,J316=2,0)</f>
        <v>1342.9421506443198</v>
      </c>
      <c r="O316" s="20">
        <f t="shared" si="80"/>
        <v>2064.2354119678066</v>
      </c>
      <c r="P316" s="24">
        <f t="shared" si="28"/>
        <v>100</v>
      </c>
      <c r="Q316" s="25">
        <f t="shared" si="29"/>
        <v>4.6205694374567195E-2</v>
      </c>
      <c r="R316" s="22" cm="1">
        <f t="array" ref="R316">_xlfn.IFS(Q316&gt;0,0.02,AND(Q316&gt;-0.33,Q316&lt;0),(0.02+Q316*0.02/0.33),Q316&lt;-0.33,0)</f>
        <v>0.02</v>
      </c>
      <c r="S316" s="24">
        <f t="shared" si="96"/>
        <v>0</v>
      </c>
      <c r="T316" s="24">
        <f t="shared" si="96"/>
        <v>0</v>
      </c>
      <c r="U316" s="24">
        <f t="shared" si="23"/>
        <v>0</v>
      </c>
      <c r="V316" s="24">
        <f t="shared" si="85"/>
        <v>0</v>
      </c>
      <c r="W316" s="9"/>
      <c r="X316" s="9"/>
      <c r="Y316" s="9"/>
      <c r="Z316" s="9"/>
    </row>
    <row r="317" spans="1:26" ht="14.25" customHeight="1" x14ac:dyDescent="0.35">
      <c r="A317" s="8">
        <f t="shared" si="91"/>
        <v>310</v>
      </c>
      <c r="B317" s="23">
        <f t="shared" si="79"/>
        <v>45148</v>
      </c>
      <c r="C317" s="5">
        <f t="shared" si="86"/>
        <v>0</v>
      </c>
      <c r="D317" s="20">
        <f t="shared" si="82"/>
        <v>21.642354119678068</v>
      </c>
      <c r="E317" s="20">
        <f t="shared" si="87"/>
        <v>1368.886612974278</v>
      </c>
      <c r="F317" s="20">
        <f t="shared" si="83"/>
        <v>1390.528967093956</v>
      </c>
      <c r="G317" s="24">
        <f t="shared" si="88"/>
        <v>2185.8777660874848</v>
      </c>
      <c r="H317" s="20">
        <f t="shared" si="89"/>
        <v>69766.415285159135</v>
      </c>
      <c r="I317" s="4">
        <v>1</v>
      </c>
      <c r="J317" s="4">
        <v>1</v>
      </c>
      <c r="K317" s="20">
        <f t="shared" si="84"/>
        <v>21.642354119678068</v>
      </c>
      <c r="L317" s="20">
        <f t="shared" si="97"/>
        <v>1300.4422823255641</v>
      </c>
      <c r="M317" s="20" cm="1">
        <f t="array" ref="M317">_xlfn.IFS(I317=0,D317,I317=1,D317,I317=2,0)</f>
        <v>21.642354119678068</v>
      </c>
      <c r="N317" s="20" cm="1">
        <f t="array" ref="N317">_xlfn.IFS(J317=0,E317,J317=1,E317,J317=2,0)</f>
        <v>1368.886612974278</v>
      </c>
      <c r="O317" s="20">
        <f t="shared" si="80"/>
        <v>2085.8777660874848</v>
      </c>
      <c r="P317" s="24">
        <f t="shared" si="28"/>
        <v>100</v>
      </c>
      <c r="Q317" s="25">
        <f t="shared" si="29"/>
        <v>4.5748212252046727E-2</v>
      </c>
      <c r="R317" s="22" cm="1">
        <f t="array" ref="R317">_xlfn.IFS(Q317&gt;0,0.02,AND(Q317&gt;-0.33,Q317&lt;0),(0.02+Q317*0.02/0.33),Q317&lt;-0.33,0)</f>
        <v>0.02</v>
      </c>
      <c r="S317" s="24">
        <f t="shared" si="96"/>
        <v>0</v>
      </c>
      <c r="T317" s="24">
        <f t="shared" si="96"/>
        <v>0</v>
      </c>
      <c r="U317" s="24">
        <f t="shared" si="23"/>
        <v>0</v>
      </c>
      <c r="V317" s="24">
        <f t="shared" si="85"/>
        <v>0</v>
      </c>
      <c r="W317" s="9"/>
      <c r="X317" s="9"/>
      <c r="Y317" s="9"/>
      <c r="Z317" s="9"/>
    </row>
    <row r="318" spans="1:26" ht="14.25" customHeight="1" x14ac:dyDescent="0.35">
      <c r="A318" s="8">
        <f t="shared" si="91"/>
        <v>311</v>
      </c>
      <c r="B318" s="23">
        <f t="shared" si="79"/>
        <v>45149</v>
      </c>
      <c r="C318" s="5">
        <f t="shared" si="86"/>
        <v>0</v>
      </c>
      <c r="D318" s="20">
        <f t="shared" si="82"/>
        <v>21.85877766087485</v>
      </c>
      <c r="E318" s="20">
        <f t="shared" si="87"/>
        <v>1395.3283057031827</v>
      </c>
      <c r="F318" s="20">
        <f t="shared" si="83"/>
        <v>1417.1870833640576</v>
      </c>
      <c r="G318" s="24">
        <f t="shared" si="88"/>
        <v>2207.7365437483595</v>
      </c>
      <c r="H318" s="20">
        <f t="shared" si="89"/>
        <v>71113.835953238042</v>
      </c>
      <c r="I318" s="4">
        <v>1</v>
      </c>
      <c r="J318" s="4">
        <v>1</v>
      </c>
      <c r="K318" s="20">
        <f t="shared" si="84"/>
        <v>21.85877766087485</v>
      </c>
      <c r="L318" s="20">
        <f t="shared" si="97"/>
        <v>1325.5618904180235</v>
      </c>
      <c r="M318" s="20" cm="1">
        <f t="array" ref="M318">_xlfn.IFS(I318=0,D318,I318=1,D318,I318=2,0)</f>
        <v>21.85877766087485</v>
      </c>
      <c r="N318" s="20" cm="1">
        <f t="array" ref="N318">_xlfn.IFS(J318=0,E318,J318=1,E318,J318=2,0)</f>
        <v>1395.3283057031827</v>
      </c>
      <c r="O318" s="20">
        <f t="shared" si="80"/>
        <v>2107.7365437483595</v>
      </c>
      <c r="P318" s="24">
        <f t="shared" si="28"/>
        <v>100</v>
      </c>
      <c r="Q318" s="25">
        <f t="shared" si="29"/>
        <v>4.5295259655491811E-2</v>
      </c>
      <c r="R318" s="22" cm="1">
        <f t="array" ref="R318">_xlfn.IFS(Q318&gt;0,0.02,AND(Q318&gt;-0.33,Q318&lt;0),(0.02+Q318*0.02/0.33),Q318&lt;-0.33,0)</f>
        <v>0.02</v>
      </c>
      <c r="S318" s="24">
        <f t="shared" si="96"/>
        <v>0</v>
      </c>
      <c r="T318" s="24">
        <f t="shared" si="96"/>
        <v>0</v>
      </c>
      <c r="U318" s="24">
        <f t="shared" si="23"/>
        <v>0</v>
      </c>
      <c r="V318" s="24">
        <f t="shared" si="85"/>
        <v>0</v>
      </c>
      <c r="W318" s="9"/>
      <c r="X318" s="9"/>
      <c r="Y318" s="9"/>
      <c r="Z318" s="9"/>
    </row>
    <row r="319" spans="1:26" ht="14.25" customHeight="1" x14ac:dyDescent="0.35">
      <c r="A319" s="8">
        <f t="shared" si="91"/>
        <v>312</v>
      </c>
      <c r="B319" s="23">
        <f t="shared" si="79"/>
        <v>45150</v>
      </c>
      <c r="C319" s="5">
        <f t="shared" si="86"/>
        <v>0</v>
      </c>
      <c r="D319" s="20">
        <f t="shared" si="82"/>
        <v>22.077365437483596</v>
      </c>
      <c r="E319" s="20">
        <f t="shared" si="87"/>
        <v>1422.2767190647608</v>
      </c>
      <c r="F319" s="20">
        <f t="shared" si="83"/>
        <v>1444.3540845022444</v>
      </c>
      <c r="G319" s="24">
        <f t="shared" si="88"/>
        <v>2229.8139091858429</v>
      </c>
      <c r="H319" s="20">
        <f t="shared" si="89"/>
        <v>72487.076201787044</v>
      </c>
      <c r="I319" s="4">
        <v>1</v>
      </c>
      <c r="J319" s="4">
        <v>1</v>
      </c>
      <c r="K319" s="20">
        <f t="shared" si="84"/>
        <v>22.077365437483596</v>
      </c>
      <c r="L319" s="20">
        <f t="shared" si="97"/>
        <v>1351.1628831115227</v>
      </c>
      <c r="M319" s="20" cm="1">
        <f t="array" ref="M319">_xlfn.IFS(I319=0,D319,I319=1,D319,I319=2,0)</f>
        <v>22.077365437483596</v>
      </c>
      <c r="N319" s="20" cm="1">
        <f t="array" ref="N319">_xlfn.IFS(J319=0,E319,J319=1,E319,J319=2,0)</f>
        <v>1422.2767190647608</v>
      </c>
      <c r="O319" s="20">
        <f t="shared" si="80"/>
        <v>2129.8139091858429</v>
      </c>
      <c r="P319" s="24">
        <f t="shared" si="28"/>
        <v>100</v>
      </c>
      <c r="Q319" s="25">
        <f t="shared" si="29"/>
        <v>4.4846791738110708E-2</v>
      </c>
      <c r="R319" s="22" cm="1">
        <f t="array" ref="R319">_xlfn.IFS(Q319&gt;0,0.02,AND(Q319&gt;-0.33,Q319&lt;0),(0.02+Q319*0.02/0.33),Q319&lt;-0.33,0)</f>
        <v>0.02</v>
      </c>
      <c r="S319" s="24">
        <f t="shared" si="96"/>
        <v>0</v>
      </c>
      <c r="T319" s="24">
        <f t="shared" si="96"/>
        <v>0</v>
      </c>
      <c r="U319" s="24">
        <f t="shared" si="23"/>
        <v>0</v>
      </c>
      <c r="V319" s="24">
        <f t="shared" si="85"/>
        <v>0</v>
      </c>
      <c r="W319" s="9"/>
      <c r="X319" s="9"/>
      <c r="Y319" s="9"/>
      <c r="Z319" s="9"/>
    </row>
    <row r="320" spans="1:26" ht="14.25" customHeight="1" x14ac:dyDescent="0.35">
      <c r="A320" s="8">
        <f t="shared" si="91"/>
        <v>313</v>
      </c>
      <c r="B320" s="23">
        <f t="shared" si="79"/>
        <v>45151</v>
      </c>
      <c r="C320" s="5">
        <f t="shared" si="86"/>
        <v>0</v>
      </c>
      <c r="D320" s="20">
        <f t="shared" si="82"/>
        <v>22.298139091858431</v>
      </c>
      <c r="E320" s="20">
        <f t="shared" si="87"/>
        <v>1449.7415240357409</v>
      </c>
      <c r="F320" s="20">
        <f t="shared" si="83"/>
        <v>1472.0396631275994</v>
      </c>
      <c r="G320" s="24">
        <f t="shared" si="88"/>
        <v>2252.1120482777014</v>
      </c>
      <c r="H320" s="20">
        <f t="shared" si="89"/>
        <v>73886.628788712856</v>
      </c>
      <c r="I320" s="4">
        <v>1</v>
      </c>
      <c r="J320" s="4">
        <v>1</v>
      </c>
      <c r="K320" s="20">
        <f t="shared" si="84"/>
        <v>22.298139091858431</v>
      </c>
      <c r="L320" s="20">
        <f t="shared" si="97"/>
        <v>1377.2544478339537</v>
      </c>
      <c r="M320" s="20" cm="1">
        <f t="array" ref="M320">_xlfn.IFS(I320=0,D320,I320=1,D320,I320=2,0)</f>
        <v>22.298139091858431</v>
      </c>
      <c r="N320" s="20" cm="1">
        <f t="array" ref="N320">_xlfn.IFS(J320=0,E320,J320=1,E320,J320=2,0)</f>
        <v>1449.7415240357409</v>
      </c>
      <c r="O320" s="20">
        <f t="shared" si="80"/>
        <v>2152.1120482777014</v>
      </c>
      <c r="P320" s="24">
        <f t="shared" si="28"/>
        <v>100</v>
      </c>
      <c r="Q320" s="25">
        <f t="shared" si="29"/>
        <v>4.4402764097139315E-2</v>
      </c>
      <c r="R320" s="22" cm="1">
        <f t="array" ref="R320">_xlfn.IFS(Q320&gt;0,0.02,AND(Q320&gt;-0.33,Q320&lt;0),(0.02+Q320*0.02/0.33),Q320&lt;-0.33,0)</f>
        <v>0.02</v>
      </c>
      <c r="S320" s="24">
        <f t="shared" si="96"/>
        <v>0</v>
      </c>
      <c r="T320" s="24">
        <f t="shared" si="96"/>
        <v>0</v>
      </c>
      <c r="U320" s="24">
        <f t="shared" si="23"/>
        <v>0</v>
      </c>
      <c r="V320" s="24">
        <f t="shared" si="85"/>
        <v>0</v>
      </c>
      <c r="W320" s="9"/>
      <c r="X320" s="9"/>
      <c r="Y320" s="9"/>
      <c r="Z320" s="9"/>
    </row>
    <row r="321" spans="1:26" ht="14.25" customHeight="1" x14ac:dyDescent="0.35">
      <c r="A321" s="8">
        <f t="shared" si="91"/>
        <v>314</v>
      </c>
      <c r="B321" s="23">
        <f t="shared" si="79"/>
        <v>45152</v>
      </c>
      <c r="C321" s="5">
        <f t="shared" si="86"/>
        <v>0</v>
      </c>
      <c r="D321" s="20">
        <f t="shared" si="82"/>
        <v>22.521120482777015</v>
      </c>
      <c r="E321" s="20">
        <f t="shared" si="87"/>
        <v>1477.7325757742572</v>
      </c>
      <c r="F321" s="20">
        <f t="shared" si="83"/>
        <v>1500.2536962570341</v>
      </c>
      <c r="G321" s="24">
        <f t="shared" si="88"/>
        <v>2274.6331687604784</v>
      </c>
      <c r="H321" s="20">
        <f t="shared" si="89"/>
        <v>75312.99585618118</v>
      </c>
      <c r="I321" s="4">
        <v>1</v>
      </c>
      <c r="J321" s="4">
        <v>1</v>
      </c>
      <c r="K321" s="20">
        <f t="shared" si="84"/>
        <v>22.521120482777015</v>
      </c>
      <c r="L321" s="20">
        <f t="shared" si="97"/>
        <v>1403.8459469855443</v>
      </c>
      <c r="M321" s="20" cm="1">
        <f t="array" ref="M321">_xlfn.IFS(I321=0,D321,I321=1,D321,I321=2,0)</f>
        <v>22.521120482777015</v>
      </c>
      <c r="N321" s="20" cm="1">
        <f t="array" ref="N321">_xlfn.IFS(J321=0,E321,J321=1,E321,J321=2,0)</f>
        <v>1477.7325757742572</v>
      </c>
      <c r="O321" s="20">
        <f t="shared" si="80"/>
        <v>2174.6331687604779</v>
      </c>
      <c r="P321" s="24">
        <f t="shared" si="28"/>
        <v>100.00000000000045</v>
      </c>
      <c r="Q321" s="25">
        <f t="shared" si="29"/>
        <v>4.3963132769445065E-2</v>
      </c>
      <c r="R321" s="22" cm="1">
        <f t="array" ref="R321">_xlfn.IFS(Q321&gt;0,0.02,AND(Q321&gt;-0.33,Q321&lt;0),(0.02+Q321*0.02/0.33),Q321&lt;-0.33,0)</f>
        <v>0.02</v>
      </c>
      <c r="S321" s="24">
        <f t="shared" si="96"/>
        <v>0</v>
      </c>
      <c r="T321" s="24">
        <f t="shared" si="96"/>
        <v>0</v>
      </c>
      <c r="U321" s="24">
        <f t="shared" si="23"/>
        <v>0</v>
      </c>
      <c r="V321" s="24">
        <f t="shared" si="85"/>
        <v>0</v>
      </c>
      <c r="W321" s="9"/>
      <c r="X321" s="9"/>
      <c r="Y321" s="9"/>
      <c r="Z321" s="9"/>
    </row>
    <row r="322" spans="1:26" ht="14.25" customHeight="1" x14ac:dyDescent="0.35">
      <c r="A322" s="8">
        <f t="shared" si="91"/>
        <v>315</v>
      </c>
      <c r="B322" s="23">
        <f t="shared" si="79"/>
        <v>45153</v>
      </c>
      <c r="C322" s="5">
        <f t="shared" si="86"/>
        <v>0</v>
      </c>
      <c r="D322" s="20">
        <f t="shared" si="82"/>
        <v>22.746331687604783</v>
      </c>
      <c r="E322" s="20">
        <f t="shared" si="87"/>
        <v>1506.2599171236236</v>
      </c>
      <c r="F322" s="20">
        <f t="shared" si="83"/>
        <v>1529.0062488112285</v>
      </c>
      <c r="G322" s="24">
        <f t="shared" si="88"/>
        <v>2297.379500448083</v>
      </c>
      <c r="H322" s="20">
        <f t="shared" si="89"/>
        <v>76766.689109136234</v>
      </c>
      <c r="I322" s="4">
        <v>1</v>
      </c>
      <c r="J322" s="4">
        <v>1</v>
      </c>
      <c r="K322" s="20">
        <f t="shared" si="84"/>
        <v>22.746331687604783</v>
      </c>
      <c r="L322" s="20">
        <f t="shared" si="97"/>
        <v>1430.9469212674423</v>
      </c>
      <c r="M322" s="20" cm="1">
        <f t="array" ref="M322">_xlfn.IFS(I322=0,D322,I322=1,D322,I322=2,0)</f>
        <v>22.746331687604783</v>
      </c>
      <c r="N322" s="20" cm="1">
        <f t="array" ref="N322">_xlfn.IFS(J322=0,E322,J322=1,E322,J322=2,0)</f>
        <v>1506.2599171236236</v>
      </c>
      <c r="O322" s="20">
        <f t="shared" si="80"/>
        <v>2197.3795004480826</v>
      </c>
      <c r="P322" s="24">
        <f t="shared" si="28"/>
        <v>100.00000000000045</v>
      </c>
      <c r="Q322" s="25">
        <f t="shared" si="29"/>
        <v>4.3527854227173333E-2</v>
      </c>
      <c r="R322" s="22" cm="1">
        <f t="array" ref="R322">_xlfn.IFS(Q322&gt;0,0.02,AND(Q322&gt;-0.33,Q322&lt;0),(0.02+Q322*0.02/0.33),Q322&lt;-0.33,0)</f>
        <v>0.02</v>
      </c>
      <c r="S322" s="24">
        <f t="shared" si="96"/>
        <v>0</v>
      </c>
      <c r="T322" s="24">
        <f t="shared" si="96"/>
        <v>0</v>
      </c>
      <c r="U322" s="24">
        <f t="shared" si="23"/>
        <v>0</v>
      </c>
      <c r="V322" s="24">
        <f t="shared" si="85"/>
        <v>0</v>
      </c>
      <c r="W322" s="9"/>
      <c r="X322" s="9"/>
      <c r="Y322" s="9"/>
      <c r="Z322" s="9"/>
    </row>
    <row r="323" spans="1:26" ht="14.25" customHeight="1" x14ac:dyDescent="0.35">
      <c r="A323" s="8">
        <f t="shared" si="91"/>
        <v>316</v>
      </c>
      <c r="B323" s="23">
        <f t="shared" si="79"/>
        <v>45154</v>
      </c>
      <c r="C323" s="5">
        <f t="shared" si="86"/>
        <v>0</v>
      </c>
      <c r="D323" s="20">
        <f t="shared" si="82"/>
        <v>22.973795004480831</v>
      </c>
      <c r="E323" s="20">
        <f t="shared" si="87"/>
        <v>1535.3337821827247</v>
      </c>
      <c r="F323" s="20">
        <f t="shared" si="83"/>
        <v>1558.3075771872054</v>
      </c>
      <c r="G323" s="24">
        <f t="shared" si="88"/>
        <v>2320.353295452564</v>
      </c>
      <c r="H323" s="20">
        <f t="shared" si="89"/>
        <v>78248.229997214308</v>
      </c>
      <c r="I323" s="4">
        <v>1</v>
      </c>
      <c r="J323" s="4">
        <v>1</v>
      </c>
      <c r="K323" s="20">
        <f t="shared" si="84"/>
        <v>22.973795004480831</v>
      </c>
      <c r="L323" s="20">
        <f t="shared" si="97"/>
        <v>1458.5670930735885</v>
      </c>
      <c r="M323" s="20" cm="1">
        <f t="array" ref="M323">_xlfn.IFS(I323=0,D323,I323=1,D323,I323=2,0)</f>
        <v>22.973795004480831</v>
      </c>
      <c r="N323" s="20" cm="1">
        <f t="array" ref="N323">_xlfn.IFS(J323=0,E323,J323=1,E323,J323=2,0)</f>
        <v>1535.3337821827247</v>
      </c>
      <c r="O323" s="20">
        <f t="shared" si="80"/>
        <v>2220.3532954525635</v>
      </c>
      <c r="P323" s="24">
        <f t="shared" si="28"/>
        <v>100.00000000000045</v>
      </c>
      <c r="Q323" s="25">
        <f t="shared" si="29"/>
        <v>4.3096885373438941E-2</v>
      </c>
      <c r="R323" s="22" cm="1">
        <f t="array" ref="R323">_xlfn.IFS(Q323&gt;0,0.02,AND(Q323&gt;-0.33,Q323&lt;0),(0.02+Q323*0.02/0.33),Q323&lt;-0.33,0)</f>
        <v>0.02</v>
      </c>
      <c r="S323" s="24">
        <f t="shared" si="96"/>
        <v>0</v>
      </c>
      <c r="T323" s="24">
        <f t="shared" si="96"/>
        <v>0</v>
      </c>
      <c r="U323" s="24">
        <f t="shared" si="23"/>
        <v>0</v>
      </c>
      <c r="V323" s="24">
        <f t="shared" si="85"/>
        <v>0</v>
      </c>
      <c r="W323" s="9"/>
      <c r="X323" s="9"/>
      <c r="Y323" s="9"/>
      <c r="Z323" s="9"/>
    </row>
    <row r="324" spans="1:26" ht="14.25" customHeight="1" x14ac:dyDescent="0.35">
      <c r="A324" s="8">
        <f t="shared" si="91"/>
        <v>317</v>
      </c>
      <c r="B324" s="23">
        <f t="shared" si="79"/>
        <v>45155</v>
      </c>
      <c r="C324" s="5">
        <f t="shared" si="86"/>
        <v>0</v>
      </c>
      <c r="D324" s="20">
        <f t="shared" si="82"/>
        <v>23.203532954525642</v>
      </c>
      <c r="E324" s="20">
        <f t="shared" si="87"/>
        <v>1564.9645999442862</v>
      </c>
      <c r="F324" s="20">
        <f t="shared" si="83"/>
        <v>1588.1681328988118</v>
      </c>
      <c r="G324" s="24">
        <f t="shared" si="88"/>
        <v>2343.5568284070896</v>
      </c>
      <c r="H324" s="20">
        <f t="shared" si="89"/>
        <v>79758.14990011591</v>
      </c>
      <c r="I324" s="4">
        <v>1</v>
      </c>
      <c r="J324" s="4">
        <v>1</v>
      </c>
      <c r="K324" s="20">
        <f t="shared" si="84"/>
        <v>23.203532954525642</v>
      </c>
      <c r="L324" s="20">
        <f t="shared" si="97"/>
        <v>1486.7163699470718</v>
      </c>
      <c r="M324" s="20" cm="1">
        <f t="array" ref="M324">_xlfn.IFS(I324=0,D324,I324=1,D324,I324=2,0)</f>
        <v>23.203532954525642</v>
      </c>
      <c r="N324" s="20" cm="1">
        <f t="array" ref="N324">_xlfn.IFS(J324=0,E324,J324=1,E324,J324=2,0)</f>
        <v>1564.9645999442862</v>
      </c>
      <c r="O324" s="20">
        <f t="shared" si="80"/>
        <v>2243.5568284070887</v>
      </c>
      <c r="P324" s="24">
        <f t="shared" si="28"/>
        <v>100.00000000000091</v>
      </c>
      <c r="Q324" s="25">
        <f t="shared" si="29"/>
        <v>4.2670183538058556E-2</v>
      </c>
      <c r="R324" s="22" cm="1">
        <f t="array" ref="R324">_xlfn.IFS(Q324&gt;0,0.02,AND(Q324&gt;-0.33,Q324&lt;0),(0.02+Q324*0.02/0.33),Q324&lt;-0.33,0)</f>
        <v>0.02</v>
      </c>
      <c r="S324" s="24">
        <f t="shared" si="96"/>
        <v>0</v>
      </c>
      <c r="T324" s="24">
        <f t="shared" si="96"/>
        <v>0</v>
      </c>
      <c r="U324" s="24">
        <f t="shared" ref="U324:U372" si="98">S324+T324</f>
        <v>0</v>
      </c>
      <c r="V324" s="24">
        <f t="shared" si="85"/>
        <v>0</v>
      </c>
      <c r="W324" s="9"/>
      <c r="X324" s="9"/>
      <c r="Y324" s="9"/>
      <c r="Z324" s="9"/>
    </row>
    <row r="325" spans="1:26" ht="14.25" customHeight="1" x14ac:dyDescent="0.35">
      <c r="A325" s="8">
        <f t="shared" si="91"/>
        <v>318</v>
      </c>
      <c r="B325" s="23">
        <f t="shared" si="79"/>
        <v>45156</v>
      </c>
      <c r="C325" s="5">
        <f t="shared" si="86"/>
        <v>0</v>
      </c>
      <c r="D325" s="20">
        <f t="shared" si="82"/>
        <v>23.435568284070897</v>
      </c>
      <c r="E325" s="20">
        <f t="shared" si="87"/>
        <v>1595.1629980023183</v>
      </c>
      <c r="F325" s="20">
        <f t="shared" si="83"/>
        <v>1618.5985662863893</v>
      </c>
      <c r="G325" s="24">
        <f t="shared" si="88"/>
        <v>2366.9923966911606</v>
      </c>
      <c r="H325" s="20">
        <f t="shared" si="89"/>
        <v>81296.990316502182</v>
      </c>
      <c r="I325" s="4">
        <v>1</v>
      </c>
      <c r="J325" s="4">
        <v>1</v>
      </c>
      <c r="K325" s="20">
        <f t="shared" si="84"/>
        <v>23.435568284070897</v>
      </c>
      <c r="L325" s="20">
        <f t="shared" si="97"/>
        <v>1515.4048481022023</v>
      </c>
      <c r="M325" s="20" cm="1">
        <f t="array" ref="M325">_xlfn.IFS(I325=0,D325,I325=1,D325,I325=2,0)</f>
        <v>23.435568284070897</v>
      </c>
      <c r="N325" s="20" cm="1">
        <f t="array" ref="N325">_xlfn.IFS(J325=0,E325,J325=1,E325,J325=2,0)</f>
        <v>1595.1629980023183</v>
      </c>
      <c r="O325" s="20">
        <f t="shared" si="80"/>
        <v>2266.9923966911601</v>
      </c>
      <c r="P325" s="24">
        <f t="shared" ref="P325:P372" si="99">G325-O325</f>
        <v>100.00000000000045</v>
      </c>
      <c r="Q325" s="25">
        <f t="shared" ref="Q325:Q372" si="100">P325/G325</f>
        <v>4.2247706473325104E-2</v>
      </c>
      <c r="R325" s="22" cm="1">
        <f t="array" ref="R325">_xlfn.IFS(Q325&gt;0,0.02,AND(Q325&gt;-0.33,Q325&lt;0),(0.02+Q325*0.02/0.33),Q325&lt;-0.33,0)</f>
        <v>0.02</v>
      </c>
      <c r="S325" s="24">
        <f t="shared" si="96"/>
        <v>0</v>
      </c>
      <c r="T325" s="24">
        <f t="shared" si="96"/>
        <v>0</v>
      </c>
      <c r="U325" s="24">
        <f t="shared" si="98"/>
        <v>0</v>
      </c>
      <c r="V325" s="24">
        <f t="shared" si="85"/>
        <v>0</v>
      </c>
      <c r="W325" s="9"/>
      <c r="X325" s="9"/>
      <c r="Y325" s="9"/>
      <c r="Z325" s="9"/>
    </row>
    <row r="326" spans="1:26" ht="14.25" customHeight="1" x14ac:dyDescent="0.35">
      <c r="A326" s="8">
        <f t="shared" si="91"/>
        <v>319</v>
      </c>
      <c r="B326" s="23">
        <f t="shared" si="79"/>
        <v>45157</v>
      </c>
      <c r="C326" s="5">
        <f t="shared" si="86"/>
        <v>0</v>
      </c>
      <c r="D326" s="20">
        <f t="shared" si="82"/>
        <v>23.669923966911607</v>
      </c>
      <c r="E326" s="20">
        <f t="shared" si="87"/>
        <v>1625.9398063300437</v>
      </c>
      <c r="F326" s="20">
        <f t="shared" si="83"/>
        <v>1649.6097302969554</v>
      </c>
      <c r="G326" s="24">
        <f t="shared" si="88"/>
        <v>2390.6623206580721</v>
      </c>
      <c r="H326" s="20">
        <f t="shared" si="89"/>
        <v>82865.303056482633</v>
      </c>
      <c r="I326" s="4">
        <v>1</v>
      </c>
      <c r="J326" s="4">
        <v>1</v>
      </c>
      <c r="K326" s="20">
        <f t="shared" si="84"/>
        <v>23.669923966911607</v>
      </c>
      <c r="L326" s="20">
        <f t="shared" si="97"/>
        <v>1544.6428160135415</v>
      </c>
      <c r="M326" s="20" cm="1">
        <f t="array" ref="M326">_xlfn.IFS(I326=0,D326,I326=1,D326,I326=2,0)</f>
        <v>23.669923966911607</v>
      </c>
      <c r="N326" s="20" cm="1">
        <f t="array" ref="N326">_xlfn.IFS(J326=0,E326,J326=1,E326,J326=2,0)</f>
        <v>1625.9398063300437</v>
      </c>
      <c r="O326" s="20">
        <f t="shared" si="80"/>
        <v>2290.6623206580716</v>
      </c>
      <c r="P326" s="24">
        <f t="shared" si="99"/>
        <v>100.00000000000045</v>
      </c>
      <c r="Q326" s="25">
        <f t="shared" si="100"/>
        <v>4.1829412349826837E-2</v>
      </c>
      <c r="R326" s="22" cm="1">
        <f t="array" ref="R326">_xlfn.IFS(Q326&gt;0,0.02,AND(Q326&gt;-0.33,Q326&lt;0),(0.02+Q326*0.02/0.33),Q326&lt;-0.33,0)</f>
        <v>0.02</v>
      </c>
      <c r="S326" s="24">
        <f t="shared" si="96"/>
        <v>0</v>
      </c>
      <c r="T326" s="24">
        <f t="shared" si="96"/>
        <v>0</v>
      </c>
      <c r="U326" s="24">
        <f t="shared" si="98"/>
        <v>0</v>
      </c>
      <c r="V326" s="24">
        <f t="shared" si="85"/>
        <v>0</v>
      </c>
      <c r="W326" s="9"/>
      <c r="X326" s="9"/>
      <c r="Y326" s="9"/>
      <c r="Z326" s="9"/>
    </row>
    <row r="327" spans="1:26" ht="14.25" customHeight="1" x14ac:dyDescent="0.35">
      <c r="A327" s="8">
        <f t="shared" si="91"/>
        <v>320</v>
      </c>
      <c r="B327" s="23">
        <f t="shared" si="79"/>
        <v>45158</v>
      </c>
      <c r="C327" s="5">
        <f t="shared" si="86"/>
        <v>0</v>
      </c>
      <c r="D327" s="20">
        <f t="shared" si="82"/>
        <v>23.906623206580722</v>
      </c>
      <c r="E327" s="20">
        <f t="shared" si="87"/>
        <v>1657.3060611296528</v>
      </c>
      <c r="F327" s="20">
        <f t="shared" si="83"/>
        <v>1681.2126843362335</v>
      </c>
      <c r="G327" s="24">
        <f t="shared" si="88"/>
        <v>2414.5689438646527</v>
      </c>
      <c r="H327" s="20">
        <f t="shared" si="89"/>
        <v>84463.650437762379</v>
      </c>
      <c r="I327" s="4">
        <v>1</v>
      </c>
      <c r="J327" s="4">
        <v>1</v>
      </c>
      <c r="K327" s="20">
        <f t="shared" si="84"/>
        <v>23.906623206580722</v>
      </c>
      <c r="L327" s="20">
        <f t="shared" si="97"/>
        <v>1574.4407580731702</v>
      </c>
      <c r="M327" s="20" cm="1">
        <f t="array" ref="M327">_xlfn.IFS(I327=0,D327,I327=1,D327,I327=2,0)</f>
        <v>23.906623206580722</v>
      </c>
      <c r="N327" s="20" cm="1">
        <f t="array" ref="N327">_xlfn.IFS(J327=0,E327,J327=1,E327,J327=2,0)</f>
        <v>1657.3060611296528</v>
      </c>
      <c r="O327" s="20">
        <f t="shared" ref="O327:O372" si="101">O326+M327+N327-(L327/0.95)</f>
        <v>2314.5689438646523</v>
      </c>
      <c r="P327" s="24">
        <f t="shared" si="99"/>
        <v>100.00000000000045</v>
      </c>
      <c r="Q327" s="25">
        <f t="shared" si="100"/>
        <v>4.1415259752303805E-2</v>
      </c>
      <c r="R327" s="22" cm="1">
        <f t="array" ref="R327">_xlfn.IFS(Q327&gt;0,0.02,AND(Q327&gt;-0.33,Q327&lt;0),(0.02+Q327*0.02/0.33),Q327&lt;-0.33,0)</f>
        <v>0.02</v>
      </c>
      <c r="S327" s="24">
        <f t="shared" ref="S327:T342" si="102">0.9*0.82*IF(I327=0,M327,0)</f>
        <v>0</v>
      </c>
      <c r="T327" s="24">
        <f t="shared" si="102"/>
        <v>0</v>
      </c>
      <c r="U327" s="24">
        <f t="shared" si="98"/>
        <v>0</v>
      </c>
      <c r="V327" s="24">
        <f t="shared" si="85"/>
        <v>0</v>
      </c>
      <c r="W327" s="9"/>
      <c r="X327" s="9"/>
      <c r="Y327" s="9"/>
      <c r="Z327" s="9"/>
    </row>
    <row r="328" spans="1:26" ht="14.25" customHeight="1" x14ac:dyDescent="0.35">
      <c r="A328" s="8">
        <f t="shared" si="91"/>
        <v>321</v>
      </c>
      <c r="B328" s="23">
        <f t="shared" si="79"/>
        <v>45159</v>
      </c>
      <c r="C328" s="5">
        <f t="shared" si="86"/>
        <v>0</v>
      </c>
      <c r="D328" s="20">
        <f t="shared" ref="D328:D372" si="103">D327-M327+(A328-A327)*G327*0.01</f>
        <v>24.145689438646528</v>
      </c>
      <c r="E328" s="20">
        <f t="shared" si="87"/>
        <v>1689.2730087552477</v>
      </c>
      <c r="F328" s="20">
        <f t="shared" ref="F328:F372" si="104">D328+E328</f>
        <v>1713.4186981938942</v>
      </c>
      <c r="G328" s="24">
        <f t="shared" si="88"/>
        <v>2438.7146333032993</v>
      </c>
      <c r="H328" s="20">
        <f t="shared" si="89"/>
        <v>86092.605485518521</v>
      </c>
      <c r="I328" s="4">
        <v>1</v>
      </c>
      <c r="J328" s="4">
        <v>1</v>
      </c>
      <c r="K328" s="20">
        <f t="shared" ref="K328:K372" si="105">IF(I328=1,D328,0)</f>
        <v>24.145689438646528</v>
      </c>
      <c r="L328" s="20">
        <f t="shared" si="97"/>
        <v>1604.8093583174852</v>
      </c>
      <c r="M328" s="20" cm="1">
        <f t="array" ref="M328">_xlfn.IFS(I328=0,D328,I328=1,D328,I328=2,0)</f>
        <v>24.145689438646528</v>
      </c>
      <c r="N328" s="20" cm="1">
        <f t="array" ref="N328">_xlfn.IFS(J328=0,E328,J328=1,E328,J328=2,0)</f>
        <v>1689.2730087552477</v>
      </c>
      <c r="O328" s="20">
        <f t="shared" si="101"/>
        <v>2338.7146333032988</v>
      </c>
      <c r="P328" s="24">
        <f t="shared" si="99"/>
        <v>100.00000000000045</v>
      </c>
      <c r="Q328" s="25">
        <f t="shared" si="100"/>
        <v>4.1005207675548321E-2</v>
      </c>
      <c r="R328" s="22" cm="1">
        <f t="array" ref="R328">_xlfn.IFS(Q328&gt;0,0.02,AND(Q328&gt;-0.33,Q328&lt;0),(0.02+Q328*0.02/0.33),Q328&lt;-0.33,0)</f>
        <v>0.02</v>
      </c>
      <c r="S328" s="24">
        <f t="shared" si="102"/>
        <v>0</v>
      </c>
      <c r="T328" s="24">
        <f t="shared" si="102"/>
        <v>0</v>
      </c>
      <c r="U328" s="24">
        <f t="shared" si="98"/>
        <v>0</v>
      </c>
      <c r="V328" s="24">
        <f t="shared" ref="V328:V372" si="106">V327+U328</f>
        <v>0</v>
      </c>
      <c r="W328" s="9"/>
      <c r="X328" s="9"/>
      <c r="Y328" s="9"/>
      <c r="Z328" s="9"/>
    </row>
    <row r="329" spans="1:26" ht="14.25" customHeight="1" x14ac:dyDescent="0.35">
      <c r="A329" s="8">
        <f t="shared" si="91"/>
        <v>322</v>
      </c>
      <c r="B329" s="23">
        <f t="shared" si="79"/>
        <v>45160</v>
      </c>
      <c r="C329" s="5">
        <f t="shared" ref="C329:C372" si="107">T329</f>
        <v>0</v>
      </c>
      <c r="D329" s="20">
        <f t="shared" si="103"/>
        <v>24.387146333032995</v>
      </c>
      <c r="E329" s="20">
        <f t="shared" ref="E329:E372" si="108">E328-N328+(A329-A328)*H328*R328</f>
        <v>1721.8521097103705</v>
      </c>
      <c r="F329" s="20">
        <f t="shared" si="104"/>
        <v>1746.2392560434034</v>
      </c>
      <c r="G329" s="24">
        <f t="shared" ref="G329:G372" si="109">C329+G328+K329</f>
        <v>2463.1017796363321</v>
      </c>
      <c r="H329" s="20">
        <f t="shared" ref="H329:H372" si="110">IF(Q329&lt;-0.33,G329,H328+C329+K329+L329)</f>
        <v>87752.752136076408</v>
      </c>
      <c r="I329" s="4">
        <v>1</v>
      </c>
      <c r="J329" s="4">
        <v>1</v>
      </c>
      <c r="K329" s="20">
        <f t="shared" si="105"/>
        <v>24.387146333032995</v>
      </c>
      <c r="L329" s="20">
        <f t="shared" ref="K329:L344" si="111">IF(J329=1,E329*0.95,0)</f>
        <v>1635.759504224852</v>
      </c>
      <c r="M329" s="20" cm="1">
        <f t="array" ref="M329">_xlfn.IFS(I329=0,D329,I329=1,D329,I329=2,0)</f>
        <v>24.387146333032995</v>
      </c>
      <c r="N329" s="20" cm="1">
        <f t="array" ref="N329">_xlfn.IFS(J329=0,E329,J329=1,E329,J329=2,0)</f>
        <v>1721.8521097103705</v>
      </c>
      <c r="O329" s="20">
        <f t="shared" si="101"/>
        <v>2363.1017796363321</v>
      </c>
      <c r="P329" s="24">
        <f t="shared" si="99"/>
        <v>100</v>
      </c>
      <c r="Q329" s="25">
        <f t="shared" si="100"/>
        <v>4.0599215520344692E-2</v>
      </c>
      <c r="R329" s="22" cm="1">
        <f t="array" ref="R329">_xlfn.IFS(Q329&gt;0,0.02,AND(Q329&gt;-0.33,Q329&lt;0),(0.02+Q329*0.02/0.33),Q329&lt;-0.33,0)</f>
        <v>0.02</v>
      </c>
      <c r="S329" s="24">
        <f t="shared" si="102"/>
        <v>0</v>
      </c>
      <c r="T329" s="24">
        <f t="shared" si="102"/>
        <v>0</v>
      </c>
      <c r="U329" s="24">
        <f t="shared" si="98"/>
        <v>0</v>
      </c>
      <c r="V329" s="24">
        <f t="shared" si="106"/>
        <v>0</v>
      </c>
      <c r="W329" s="9"/>
      <c r="X329" s="9"/>
      <c r="Y329" s="9"/>
      <c r="Z329" s="9"/>
    </row>
    <row r="330" spans="1:26" ht="14.25" customHeight="1" x14ac:dyDescent="0.35">
      <c r="A330" s="8">
        <f t="shared" si="91"/>
        <v>323</v>
      </c>
      <c r="B330" s="23">
        <f t="shared" si="79"/>
        <v>45161</v>
      </c>
      <c r="C330" s="5">
        <f t="shared" si="107"/>
        <v>0</v>
      </c>
      <c r="D330" s="20">
        <f t="shared" si="103"/>
        <v>24.631017796363324</v>
      </c>
      <c r="E330" s="20">
        <f t="shared" si="108"/>
        <v>1755.0550427215283</v>
      </c>
      <c r="F330" s="20">
        <f t="shared" si="104"/>
        <v>1779.6860605178915</v>
      </c>
      <c r="G330" s="24">
        <f t="shared" si="109"/>
        <v>2487.7327974326954</v>
      </c>
      <c r="H330" s="20">
        <f t="shared" si="110"/>
        <v>89444.685444458213</v>
      </c>
      <c r="I330" s="4">
        <v>1</v>
      </c>
      <c r="J330" s="4">
        <v>1</v>
      </c>
      <c r="K330" s="20">
        <f t="shared" si="105"/>
        <v>24.631017796363324</v>
      </c>
      <c r="L330" s="20">
        <f t="shared" si="111"/>
        <v>1667.3022905854518</v>
      </c>
      <c r="M330" s="20" cm="1">
        <f t="array" ref="M330">_xlfn.IFS(I330=0,D330,I330=1,D330,I330=2,0)</f>
        <v>24.631017796363324</v>
      </c>
      <c r="N330" s="20" cm="1">
        <f t="array" ref="N330">_xlfn.IFS(J330=0,E330,J330=1,E330,J330=2,0)</f>
        <v>1755.0550427215283</v>
      </c>
      <c r="O330" s="20">
        <f t="shared" si="101"/>
        <v>2387.7327974326954</v>
      </c>
      <c r="P330" s="24">
        <f t="shared" si="99"/>
        <v>100</v>
      </c>
      <c r="Q330" s="25">
        <f t="shared" si="100"/>
        <v>4.0197243089450191E-2</v>
      </c>
      <c r="R330" s="22" cm="1">
        <f t="array" ref="R330">_xlfn.IFS(Q330&gt;0,0.02,AND(Q330&gt;-0.33,Q330&lt;0),(0.02+Q330*0.02/0.33),Q330&lt;-0.33,0)</f>
        <v>0.02</v>
      </c>
      <c r="S330" s="24">
        <f t="shared" si="102"/>
        <v>0</v>
      </c>
      <c r="T330" s="24">
        <f t="shared" si="102"/>
        <v>0</v>
      </c>
      <c r="U330" s="24">
        <f t="shared" si="98"/>
        <v>0</v>
      </c>
      <c r="V330" s="24">
        <f t="shared" si="106"/>
        <v>0</v>
      </c>
      <c r="W330" s="9"/>
      <c r="X330" s="9"/>
      <c r="Y330" s="9"/>
      <c r="Z330" s="9"/>
    </row>
    <row r="331" spans="1:26" ht="14.25" customHeight="1" x14ac:dyDescent="0.35">
      <c r="A331" s="8">
        <f t="shared" ref="A331:A372" si="112">A330+$D$4</f>
        <v>324</v>
      </c>
      <c r="B331" s="23">
        <f t="shared" si="79"/>
        <v>45162</v>
      </c>
      <c r="C331" s="5">
        <f t="shared" si="107"/>
        <v>0</v>
      </c>
      <c r="D331" s="20">
        <f t="shared" si="103"/>
        <v>24.877327974326956</v>
      </c>
      <c r="E331" s="20">
        <f t="shared" si="108"/>
        <v>1788.8937088891644</v>
      </c>
      <c r="F331" s="20">
        <f t="shared" si="104"/>
        <v>1813.7710368634914</v>
      </c>
      <c r="G331" s="24">
        <f t="shared" si="109"/>
        <v>2512.6101254070222</v>
      </c>
      <c r="H331" s="20">
        <f t="shared" si="110"/>
        <v>91169.011795877246</v>
      </c>
      <c r="I331" s="4">
        <v>1</v>
      </c>
      <c r="J331" s="4">
        <v>1</v>
      </c>
      <c r="K331" s="20">
        <f t="shared" si="105"/>
        <v>24.877327974326956</v>
      </c>
      <c r="L331" s="20">
        <f t="shared" si="111"/>
        <v>1699.449023444706</v>
      </c>
      <c r="M331" s="20" cm="1">
        <f t="array" ref="M331">_xlfn.IFS(I331=0,D331,I331=1,D331,I331=2,0)</f>
        <v>24.877327974326956</v>
      </c>
      <c r="N331" s="20" cm="1">
        <f t="array" ref="N331">_xlfn.IFS(J331=0,E331,J331=1,E331,J331=2,0)</f>
        <v>1788.8937088891644</v>
      </c>
      <c r="O331" s="20">
        <f t="shared" si="101"/>
        <v>2412.6101254070227</v>
      </c>
      <c r="P331" s="24">
        <f t="shared" si="99"/>
        <v>99.999999999999545</v>
      </c>
      <c r="Q331" s="25">
        <f t="shared" si="100"/>
        <v>3.9799250583613867E-2</v>
      </c>
      <c r="R331" s="22" cm="1">
        <f t="array" ref="R331">_xlfn.IFS(Q331&gt;0,0.02,AND(Q331&gt;-0.33,Q331&lt;0),(0.02+Q331*0.02/0.33),Q331&lt;-0.33,0)</f>
        <v>0.02</v>
      </c>
      <c r="S331" s="24">
        <f t="shared" si="102"/>
        <v>0</v>
      </c>
      <c r="T331" s="24">
        <f t="shared" si="102"/>
        <v>0</v>
      </c>
      <c r="U331" s="24">
        <f t="shared" si="98"/>
        <v>0</v>
      </c>
      <c r="V331" s="24">
        <f t="shared" si="106"/>
        <v>0</v>
      </c>
      <c r="W331" s="9"/>
      <c r="X331" s="9"/>
      <c r="Y331" s="9"/>
      <c r="Z331" s="9"/>
    </row>
    <row r="332" spans="1:26" ht="14.25" customHeight="1" x14ac:dyDescent="0.35">
      <c r="A332" s="8">
        <f t="shared" si="112"/>
        <v>325</v>
      </c>
      <c r="B332" s="23">
        <f t="shared" si="79"/>
        <v>45163</v>
      </c>
      <c r="C332" s="5">
        <f t="shared" si="107"/>
        <v>0</v>
      </c>
      <c r="D332" s="20">
        <f t="shared" si="103"/>
        <v>25.126101254070221</v>
      </c>
      <c r="E332" s="20">
        <f t="shared" si="108"/>
        <v>1823.380235917545</v>
      </c>
      <c r="F332" s="20">
        <f t="shared" si="104"/>
        <v>1848.5063371716151</v>
      </c>
      <c r="G332" s="24">
        <f t="shared" si="109"/>
        <v>2537.7362266610926</v>
      </c>
      <c r="H332" s="20">
        <f t="shared" si="110"/>
        <v>92926.349121252977</v>
      </c>
      <c r="I332" s="4">
        <v>1</v>
      </c>
      <c r="J332" s="4">
        <v>1</v>
      </c>
      <c r="K332" s="20">
        <f t="shared" si="105"/>
        <v>25.126101254070221</v>
      </c>
      <c r="L332" s="20">
        <f t="shared" si="111"/>
        <v>1732.2112241216676</v>
      </c>
      <c r="M332" s="20" cm="1">
        <f t="array" ref="M332">_xlfn.IFS(I332=0,D332,I332=1,D332,I332=2,0)</f>
        <v>25.126101254070221</v>
      </c>
      <c r="N332" s="20" cm="1">
        <f t="array" ref="N332">_xlfn.IFS(J332=0,E332,J332=1,E332,J332=2,0)</f>
        <v>1823.380235917545</v>
      </c>
      <c r="O332" s="20">
        <f t="shared" si="101"/>
        <v>2437.7362266610926</v>
      </c>
      <c r="P332" s="24">
        <f t="shared" si="99"/>
        <v>100</v>
      </c>
      <c r="Q332" s="25">
        <f t="shared" si="100"/>
        <v>3.9405198597637671E-2</v>
      </c>
      <c r="R332" s="22" cm="1">
        <f t="array" ref="R332">_xlfn.IFS(Q332&gt;0,0.02,AND(Q332&gt;-0.33,Q332&lt;0),(0.02+Q332*0.02/0.33),Q332&lt;-0.33,0)</f>
        <v>0.02</v>
      </c>
      <c r="S332" s="24">
        <f t="shared" si="102"/>
        <v>0</v>
      </c>
      <c r="T332" s="24">
        <f t="shared" si="102"/>
        <v>0</v>
      </c>
      <c r="U332" s="24">
        <f t="shared" si="98"/>
        <v>0</v>
      </c>
      <c r="V332" s="24">
        <f t="shared" si="106"/>
        <v>0</v>
      </c>
      <c r="W332" s="9"/>
      <c r="X332" s="9"/>
      <c r="Y332" s="9"/>
      <c r="Z332" s="9"/>
    </row>
    <row r="333" spans="1:26" ht="14.25" customHeight="1" x14ac:dyDescent="0.35">
      <c r="A333" s="8">
        <f t="shared" si="112"/>
        <v>326</v>
      </c>
      <c r="B333" s="23">
        <f t="shared" si="79"/>
        <v>45164</v>
      </c>
      <c r="C333" s="5">
        <f t="shared" si="107"/>
        <v>0</v>
      </c>
      <c r="D333" s="20">
        <f t="shared" si="103"/>
        <v>25.377362266610927</v>
      </c>
      <c r="E333" s="20">
        <f t="shared" si="108"/>
        <v>1858.5269824250595</v>
      </c>
      <c r="F333" s="20">
        <f t="shared" si="104"/>
        <v>1883.9043446916703</v>
      </c>
      <c r="G333" s="24">
        <f t="shared" si="109"/>
        <v>2563.1135889277034</v>
      </c>
      <c r="H333" s="20">
        <f t="shared" si="110"/>
        <v>94717.327116823391</v>
      </c>
      <c r="I333" s="4">
        <v>1</v>
      </c>
      <c r="J333" s="4">
        <v>1</v>
      </c>
      <c r="K333" s="20">
        <f t="shared" si="105"/>
        <v>25.377362266610927</v>
      </c>
      <c r="L333" s="20">
        <f t="shared" si="111"/>
        <v>1765.6006333038065</v>
      </c>
      <c r="M333" s="20" cm="1">
        <f t="array" ref="M333">_xlfn.IFS(I333=0,D333,I333=1,D333,I333=2,0)</f>
        <v>25.377362266610927</v>
      </c>
      <c r="N333" s="20" cm="1">
        <f t="array" ref="N333">_xlfn.IFS(J333=0,E333,J333=1,E333,J333=2,0)</f>
        <v>1858.5269824250595</v>
      </c>
      <c r="O333" s="20">
        <f t="shared" si="101"/>
        <v>2463.1135889277034</v>
      </c>
      <c r="P333" s="24">
        <f t="shared" si="99"/>
        <v>100</v>
      </c>
      <c r="Q333" s="25">
        <f t="shared" si="100"/>
        <v>3.9015048116472946E-2</v>
      </c>
      <c r="R333" s="22" cm="1">
        <f t="array" ref="R333">_xlfn.IFS(Q333&gt;0,0.02,AND(Q333&gt;-0.33,Q333&lt;0),(0.02+Q333*0.02/0.33),Q333&lt;-0.33,0)</f>
        <v>0.02</v>
      </c>
      <c r="S333" s="24">
        <f t="shared" si="102"/>
        <v>0</v>
      </c>
      <c r="T333" s="24">
        <f t="shared" si="102"/>
        <v>0</v>
      </c>
      <c r="U333" s="24">
        <f t="shared" si="98"/>
        <v>0</v>
      </c>
      <c r="V333" s="24">
        <f t="shared" si="106"/>
        <v>0</v>
      </c>
      <c r="W333" s="9"/>
      <c r="X333" s="9"/>
      <c r="Y333" s="9"/>
      <c r="Z333" s="9"/>
    </row>
    <row r="334" spans="1:26" ht="14.25" customHeight="1" x14ac:dyDescent="0.35">
      <c r="A334" s="8">
        <f t="shared" si="112"/>
        <v>327</v>
      </c>
      <c r="B334" s="23">
        <f t="shared" si="79"/>
        <v>45165</v>
      </c>
      <c r="C334" s="5">
        <f t="shared" si="107"/>
        <v>0</v>
      </c>
      <c r="D334" s="20">
        <f t="shared" si="103"/>
        <v>25.631135889277033</v>
      </c>
      <c r="E334" s="20">
        <f t="shared" si="108"/>
        <v>1894.3465423364678</v>
      </c>
      <c r="F334" s="20">
        <f t="shared" si="104"/>
        <v>1919.9776782257447</v>
      </c>
      <c r="G334" s="24">
        <f t="shared" si="109"/>
        <v>2588.7447248169806</v>
      </c>
      <c r="H334" s="20">
        <f t="shared" si="110"/>
        <v>96542.587467932302</v>
      </c>
      <c r="I334" s="4">
        <v>1</v>
      </c>
      <c r="J334" s="4">
        <v>1</v>
      </c>
      <c r="K334" s="20">
        <f t="shared" si="105"/>
        <v>25.631135889277033</v>
      </c>
      <c r="L334" s="20">
        <f t="shared" si="111"/>
        <v>1799.6292152196443</v>
      </c>
      <c r="M334" s="20" cm="1">
        <f t="array" ref="M334">_xlfn.IFS(I334=0,D334,I334=1,D334,I334=2,0)</f>
        <v>25.631135889277033</v>
      </c>
      <c r="N334" s="20" cm="1">
        <f t="array" ref="N334">_xlfn.IFS(J334=0,E334,J334=1,E334,J334=2,0)</f>
        <v>1894.3465423364678</v>
      </c>
      <c r="O334" s="20">
        <f t="shared" si="101"/>
        <v>2488.7447248169801</v>
      </c>
      <c r="P334" s="24">
        <f t="shared" si="99"/>
        <v>100.00000000000045</v>
      </c>
      <c r="Q334" s="25">
        <f t="shared" si="100"/>
        <v>3.8628760511359522E-2</v>
      </c>
      <c r="R334" s="22" cm="1">
        <f t="array" ref="R334">_xlfn.IFS(Q334&gt;0,0.02,AND(Q334&gt;-0.33,Q334&lt;0),(0.02+Q334*0.02/0.33),Q334&lt;-0.33,0)</f>
        <v>0.02</v>
      </c>
      <c r="S334" s="24">
        <f t="shared" si="102"/>
        <v>0</v>
      </c>
      <c r="T334" s="24">
        <f t="shared" si="102"/>
        <v>0</v>
      </c>
      <c r="U334" s="24">
        <f t="shared" si="98"/>
        <v>0</v>
      </c>
      <c r="V334" s="24">
        <f t="shared" si="106"/>
        <v>0</v>
      </c>
      <c r="W334" s="9"/>
      <c r="X334" s="9"/>
      <c r="Y334" s="9"/>
      <c r="Z334" s="9"/>
    </row>
    <row r="335" spans="1:26" ht="14.25" customHeight="1" x14ac:dyDescent="0.35">
      <c r="A335" s="8">
        <f t="shared" si="112"/>
        <v>328</v>
      </c>
      <c r="B335" s="23">
        <f t="shared" si="79"/>
        <v>45166</v>
      </c>
      <c r="C335" s="5">
        <f t="shared" si="107"/>
        <v>0</v>
      </c>
      <c r="D335" s="20">
        <f t="shared" si="103"/>
        <v>25.887447248169806</v>
      </c>
      <c r="E335" s="20">
        <f t="shared" si="108"/>
        <v>1930.851749358646</v>
      </c>
      <c r="F335" s="20">
        <f t="shared" si="104"/>
        <v>1956.7391966068158</v>
      </c>
      <c r="G335" s="24">
        <f t="shared" si="109"/>
        <v>2614.6321720651504</v>
      </c>
      <c r="H335" s="20">
        <f t="shared" si="110"/>
        <v>98402.784077071192</v>
      </c>
      <c r="I335" s="4">
        <v>1</v>
      </c>
      <c r="J335" s="4">
        <v>1</v>
      </c>
      <c r="K335" s="20">
        <f t="shared" si="105"/>
        <v>25.887447248169806</v>
      </c>
      <c r="L335" s="20">
        <f t="shared" si="111"/>
        <v>1834.3091618907135</v>
      </c>
      <c r="M335" s="20" cm="1">
        <f t="array" ref="M335">_xlfn.IFS(I335=0,D335,I335=1,D335,I335=2,0)</f>
        <v>25.887447248169806</v>
      </c>
      <c r="N335" s="20" cm="1">
        <f t="array" ref="N335">_xlfn.IFS(J335=0,E335,J335=1,E335,J335=2,0)</f>
        <v>1930.851749358646</v>
      </c>
      <c r="O335" s="20">
        <f t="shared" si="101"/>
        <v>2514.6321720651504</v>
      </c>
      <c r="P335" s="24">
        <f t="shared" si="99"/>
        <v>100</v>
      </c>
      <c r="Q335" s="25">
        <f t="shared" si="100"/>
        <v>3.8246297535999355E-2</v>
      </c>
      <c r="R335" s="22" cm="1">
        <f t="array" ref="R335">_xlfn.IFS(Q335&gt;0,0.02,AND(Q335&gt;-0.33,Q335&lt;0),(0.02+Q335*0.02/0.33),Q335&lt;-0.33,0)</f>
        <v>0.02</v>
      </c>
      <c r="S335" s="24">
        <f t="shared" si="102"/>
        <v>0</v>
      </c>
      <c r="T335" s="24">
        <f t="shared" si="102"/>
        <v>0</v>
      </c>
      <c r="U335" s="24">
        <f t="shared" si="98"/>
        <v>0</v>
      </c>
      <c r="V335" s="24">
        <f t="shared" si="106"/>
        <v>0</v>
      </c>
      <c r="W335" s="9"/>
      <c r="X335" s="9"/>
      <c r="Y335" s="9"/>
      <c r="Z335" s="9"/>
    </row>
    <row r="336" spans="1:26" ht="14.25" customHeight="1" x14ac:dyDescent="0.35">
      <c r="A336" s="8">
        <f t="shared" si="112"/>
        <v>329</v>
      </c>
      <c r="B336" s="23">
        <f t="shared" si="79"/>
        <v>45167</v>
      </c>
      <c r="C336" s="5">
        <f t="shared" si="107"/>
        <v>0</v>
      </c>
      <c r="D336" s="20">
        <f t="shared" si="103"/>
        <v>26.146321720651503</v>
      </c>
      <c r="E336" s="20">
        <f t="shared" si="108"/>
        <v>1968.0556815414238</v>
      </c>
      <c r="F336" s="20">
        <f t="shared" si="104"/>
        <v>1994.2020032620753</v>
      </c>
      <c r="G336" s="24">
        <f t="shared" si="109"/>
        <v>2640.7784937858019</v>
      </c>
      <c r="H336" s="20">
        <f t="shared" si="110"/>
        <v>100298.5832962562</v>
      </c>
      <c r="I336" s="4">
        <v>1</v>
      </c>
      <c r="J336" s="4">
        <v>1</v>
      </c>
      <c r="K336" s="20">
        <f t="shared" si="105"/>
        <v>26.146321720651503</v>
      </c>
      <c r="L336" s="20">
        <f t="shared" si="111"/>
        <v>1869.6528974643525</v>
      </c>
      <c r="M336" s="20" cm="1">
        <f t="array" ref="M336">_xlfn.IFS(I336=0,D336,I336=1,D336,I336=2,0)</f>
        <v>26.146321720651503</v>
      </c>
      <c r="N336" s="20" cm="1">
        <f t="array" ref="N336">_xlfn.IFS(J336=0,E336,J336=1,E336,J336=2,0)</f>
        <v>1968.0556815414238</v>
      </c>
      <c r="O336" s="20">
        <f t="shared" si="101"/>
        <v>2540.7784937858014</v>
      </c>
      <c r="P336" s="24">
        <f t="shared" si="99"/>
        <v>100.00000000000045</v>
      </c>
      <c r="Q336" s="25">
        <f t="shared" si="100"/>
        <v>3.7867621322771813E-2</v>
      </c>
      <c r="R336" s="22" cm="1">
        <f t="array" ref="R336">_xlfn.IFS(Q336&gt;0,0.02,AND(Q336&gt;-0.33,Q336&lt;0),(0.02+Q336*0.02/0.33),Q336&lt;-0.33,0)</f>
        <v>0.02</v>
      </c>
      <c r="S336" s="24">
        <f t="shared" si="102"/>
        <v>0</v>
      </c>
      <c r="T336" s="24">
        <f t="shared" si="102"/>
        <v>0</v>
      </c>
      <c r="U336" s="24">
        <f t="shared" si="98"/>
        <v>0</v>
      </c>
      <c r="V336" s="24">
        <f t="shared" si="106"/>
        <v>0</v>
      </c>
      <c r="W336" s="9"/>
      <c r="X336" s="9"/>
      <c r="Y336" s="9"/>
      <c r="Z336" s="9"/>
    </row>
    <row r="337" spans="1:26" ht="14.25" customHeight="1" x14ac:dyDescent="0.35">
      <c r="A337" s="8">
        <f t="shared" si="112"/>
        <v>330</v>
      </c>
      <c r="B337" s="23">
        <f t="shared" si="79"/>
        <v>45168</v>
      </c>
      <c r="C337" s="5">
        <f t="shared" si="107"/>
        <v>0</v>
      </c>
      <c r="D337" s="20">
        <f t="shared" si="103"/>
        <v>26.407784937858018</v>
      </c>
      <c r="E337" s="20">
        <f t="shared" si="108"/>
        <v>2005.9716659251239</v>
      </c>
      <c r="F337" s="20">
        <f t="shared" si="104"/>
        <v>2032.3794508629819</v>
      </c>
      <c r="G337" s="24">
        <f t="shared" si="109"/>
        <v>2667.1862787236601</v>
      </c>
      <c r="H337" s="20">
        <f t="shared" si="110"/>
        <v>102230.66416382292</v>
      </c>
      <c r="I337" s="4">
        <v>1</v>
      </c>
      <c r="J337" s="4">
        <v>1</v>
      </c>
      <c r="K337" s="20">
        <f t="shared" si="105"/>
        <v>26.407784937858018</v>
      </c>
      <c r="L337" s="20">
        <f t="shared" si="111"/>
        <v>1905.6730826288676</v>
      </c>
      <c r="M337" s="20" cm="1">
        <f t="array" ref="M337">_xlfn.IFS(I337=0,D337,I337=1,D337,I337=2,0)</f>
        <v>26.407784937858018</v>
      </c>
      <c r="N337" s="20" cm="1">
        <f t="array" ref="N337">_xlfn.IFS(J337=0,E337,J337=1,E337,J337=2,0)</f>
        <v>2005.9716659251239</v>
      </c>
      <c r="O337" s="20">
        <f t="shared" si="101"/>
        <v>2567.1862787236591</v>
      </c>
      <c r="P337" s="24">
        <f t="shared" si="99"/>
        <v>100.00000000000091</v>
      </c>
      <c r="Q337" s="25">
        <f t="shared" si="100"/>
        <v>3.7492694378982158E-2</v>
      </c>
      <c r="R337" s="22" cm="1">
        <f t="array" ref="R337">_xlfn.IFS(Q337&gt;0,0.02,AND(Q337&gt;-0.33,Q337&lt;0),(0.02+Q337*0.02/0.33),Q337&lt;-0.33,0)</f>
        <v>0.02</v>
      </c>
      <c r="S337" s="24">
        <f t="shared" si="102"/>
        <v>0</v>
      </c>
      <c r="T337" s="24">
        <f t="shared" si="102"/>
        <v>0</v>
      </c>
      <c r="U337" s="24">
        <f t="shared" si="98"/>
        <v>0</v>
      </c>
      <c r="V337" s="24">
        <f t="shared" si="106"/>
        <v>0</v>
      </c>
      <c r="W337" s="9"/>
      <c r="X337" s="9"/>
      <c r="Y337" s="9"/>
      <c r="Z337" s="9"/>
    </row>
    <row r="338" spans="1:26" ht="14.25" customHeight="1" x14ac:dyDescent="0.35">
      <c r="A338" s="8">
        <f t="shared" si="112"/>
        <v>331</v>
      </c>
      <c r="B338" s="23">
        <f t="shared" si="79"/>
        <v>45169</v>
      </c>
      <c r="C338" s="5">
        <f t="shared" si="107"/>
        <v>0</v>
      </c>
      <c r="D338" s="20">
        <f t="shared" si="103"/>
        <v>26.671862787236602</v>
      </c>
      <c r="E338" s="20">
        <f t="shared" si="108"/>
        <v>2044.6132832764583</v>
      </c>
      <c r="F338" s="20">
        <f t="shared" si="104"/>
        <v>2071.2851460636948</v>
      </c>
      <c r="G338" s="24">
        <f t="shared" si="109"/>
        <v>2693.8581415108965</v>
      </c>
      <c r="H338" s="20">
        <f t="shared" si="110"/>
        <v>104199.71864572278</v>
      </c>
      <c r="I338" s="4">
        <v>1</v>
      </c>
      <c r="J338" s="4">
        <v>1</v>
      </c>
      <c r="K338" s="20">
        <f t="shared" si="105"/>
        <v>26.671862787236602</v>
      </c>
      <c r="L338" s="20">
        <f t="shared" si="111"/>
        <v>1942.3826191126354</v>
      </c>
      <c r="M338" s="20" cm="1">
        <f t="array" ref="M338">_xlfn.IFS(I338=0,D338,I338=1,D338,I338=2,0)</f>
        <v>26.671862787236602</v>
      </c>
      <c r="N338" s="20" cm="1">
        <f t="array" ref="N338">_xlfn.IFS(J338=0,E338,J338=1,E338,J338=2,0)</f>
        <v>2044.6132832764583</v>
      </c>
      <c r="O338" s="20">
        <f t="shared" si="101"/>
        <v>2593.8581415108956</v>
      </c>
      <c r="P338" s="24">
        <f t="shared" si="99"/>
        <v>100.00000000000091</v>
      </c>
      <c r="Q338" s="25">
        <f t="shared" si="100"/>
        <v>3.7121479583150652E-2</v>
      </c>
      <c r="R338" s="22" cm="1">
        <f t="array" ref="R338">_xlfn.IFS(Q338&gt;0,0.02,AND(Q338&gt;-0.33,Q338&lt;0),(0.02+Q338*0.02/0.33),Q338&lt;-0.33,0)</f>
        <v>0.02</v>
      </c>
      <c r="S338" s="24">
        <f t="shared" si="102"/>
        <v>0</v>
      </c>
      <c r="T338" s="24">
        <f t="shared" si="102"/>
        <v>0</v>
      </c>
      <c r="U338" s="24">
        <f t="shared" si="98"/>
        <v>0</v>
      </c>
      <c r="V338" s="24">
        <f t="shared" si="106"/>
        <v>0</v>
      </c>
      <c r="W338" s="9"/>
      <c r="X338" s="9"/>
      <c r="Y338" s="9"/>
      <c r="Z338" s="9"/>
    </row>
    <row r="339" spans="1:26" ht="14.25" customHeight="1" x14ac:dyDescent="0.35">
      <c r="A339" s="8">
        <f t="shared" si="112"/>
        <v>332</v>
      </c>
      <c r="B339" s="23">
        <f t="shared" si="79"/>
        <v>45170</v>
      </c>
      <c r="C339" s="5">
        <f t="shared" si="107"/>
        <v>0</v>
      </c>
      <c r="D339" s="20">
        <f t="shared" si="103"/>
        <v>26.938581415108967</v>
      </c>
      <c r="E339" s="20">
        <f t="shared" si="108"/>
        <v>2083.9943729144557</v>
      </c>
      <c r="F339" s="20">
        <f t="shared" si="104"/>
        <v>2110.9329543295648</v>
      </c>
      <c r="G339" s="24">
        <f t="shared" si="109"/>
        <v>2720.7967229260057</v>
      </c>
      <c r="H339" s="20">
        <f t="shared" si="110"/>
        <v>106206.45188140661</v>
      </c>
      <c r="I339" s="4">
        <v>1</v>
      </c>
      <c r="J339" s="4">
        <v>1</v>
      </c>
      <c r="K339" s="20">
        <f t="shared" si="105"/>
        <v>26.938581415108967</v>
      </c>
      <c r="L339" s="20">
        <f t="shared" si="111"/>
        <v>1979.7946542687328</v>
      </c>
      <c r="M339" s="20" cm="1">
        <f t="array" ref="M339">_xlfn.IFS(I339=0,D339,I339=1,D339,I339=2,0)</f>
        <v>26.938581415108967</v>
      </c>
      <c r="N339" s="20" cm="1">
        <f t="array" ref="N339">_xlfn.IFS(J339=0,E339,J339=1,E339,J339=2,0)</f>
        <v>2083.9943729144557</v>
      </c>
      <c r="O339" s="20">
        <f t="shared" si="101"/>
        <v>2620.7967229260053</v>
      </c>
      <c r="P339" s="24">
        <f t="shared" si="99"/>
        <v>100.00000000000045</v>
      </c>
      <c r="Q339" s="25">
        <f t="shared" si="100"/>
        <v>3.6753940181337111E-2</v>
      </c>
      <c r="R339" s="22" cm="1">
        <f t="array" ref="R339">_xlfn.IFS(Q339&gt;0,0.02,AND(Q339&gt;-0.33,Q339&lt;0),(0.02+Q339*0.02/0.33),Q339&lt;-0.33,0)</f>
        <v>0.02</v>
      </c>
      <c r="S339" s="24">
        <f t="shared" si="102"/>
        <v>0</v>
      </c>
      <c r="T339" s="24">
        <f t="shared" si="102"/>
        <v>0</v>
      </c>
      <c r="U339" s="24">
        <f t="shared" si="98"/>
        <v>0</v>
      </c>
      <c r="V339" s="24">
        <f t="shared" si="106"/>
        <v>0</v>
      </c>
      <c r="W339" s="9"/>
      <c r="X339" s="9"/>
      <c r="Y339" s="9"/>
      <c r="Z339" s="9"/>
    </row>
    <row r="340" spans="1:26" ht="14.25" customHeight="1" x14ac:dyDescent="0.35">
      <c r="A340" s="8">
        <f t="shared" si="112"/>
        <v>333</v>
      </c>
      <c r="B340" s="23">
        <f t="shared" si="79"/>
        <v>45171</v>
      </c>
      <c r="C340" s="5">
        <f t="shared" si="107"/>
        <v>0</v>
      </c>
      <c r="D340" s="20">
        <f t="shared" si="103"/>
        <v>27.207967229260056</v>
      </c>
      <c r="E340" s="20">
        <f t="shared" si="108"/>
        <v>2124.1290376281322</v>
      </c>
      <c r="F340" s="20">
        <f t="shared" si="104"/>
        <v>2151.3370048573925</v>
      </c>
      <c r="G340" s="24">
        <f t="shared" si="109"/>
        <v>2748.004690155266</v>
      </c>
      <c r="H340" s="20">
        <f t="shared" si="110"/>
        <v>108251.5824343826</v>
      </c>
      <c r="I340" s="4">
        <v>1</v>
      </c>
      <c r="J340" s="4">
        <v>1</v>
      </c>
      <c r="K340" s="20">
        <f t="shared" si="105"/>
        <v>27.207967229260056</v>
      </c>
      <c r="L340" s="20">
        <f t="shared" si="111"/>
        <v>2017.9225857467254</v>
      </c>
      <c r="M340" s="20" cm="1">
        <f t="array" ref="M340">_xlfn.IFS(I340=0,D340,I340=1,D340,I340=2,0)</f>
        <v>27.207967229260056</v>
      </c>
      <c r="N340" s="20" cm="1">
        <f t="array" ref="N340">_xlfn.IFS(J340=0,E340,J340=1,E340,J340=2,0)</f>
        <v>2124.1290376281322</v>
      </c>
      <c r="O340" s="20">
        <f t="shared" si="101"/>
        <v>2648.0046901552651</v>
      </c>
      <c r="P340" s="24">
        <f t="shared" si="99"/>
        <v>100.00000000000091</v>
      </c>
      <c r="Q340" s="25">
        <f t="shared" si="100"/>
        <v>3.6390039783502255E-2</v>
      </c>
      <c r="R340" s="22" cm="1">
        <f t="array" ref="R340">_xlfn.IFS(Q340&gt;0,0.02,AND(Q340&gt;-0.33,Q340&lt;0),(0.02+Q340*0.02/0.33),Q340&lt;-0.33,0)</f>
        <v>0.02</v>
      </c>
      <c r="S340" s="24">
        <f t="shared" si="102"/>
        <v>0</v>
      </c>
      <c r="T340" s="24">
        <f t="shared" si="102"/>
        <v>0</v>
      </c>
      <c r="U340" s="24">
        <f t="shared" si="98"/>
        <v>0</v>
      </c>
      <c r="V340" s="24">
        <f t="shared" si="106"/>
        <v>0</v>
      </c>
      <c r="W340" s="9"/>
      <c r="X340" s="9"/>
      <c r="Y340" s="9"/>
      <c r="Z340" s="9"/>
    </row>
    <row r="341" spans="1:26" ht="14.25" customHeight="1" x14ac:dyDescent="0.35">
      <c r="A341" s="8">
        <f t="shared" si="112"/>
        <v>334</v>
      </c>
      <c r="B341" s="23">
        <f t="shared" si="79"/>
        <v>45172</v>
      </c>
      <c r="C341" s="5">
        <f t="shared" si="107"/>
        <v>0</v>
      </c>
      <c r="D341" s="20">
        <f t="shared" si="103"/>
        <v>27.480046901552662</v>
      </c>
      <c r="E341" s="20">
        <f t="shared" si="108"/>
        <v>2165.0316486876518</v>
      </c>
      <c r="F341" s="20">
        <f t="shared" si="104"/>
        <v>2192.5116955892045</v>
      </c>
      <c r="G341" s="24">
        <f t="shared" si="109"/>
        <v>2775.4847370568186</v>
      </c>
      <c r="H341" s="20">
        <f t="shared" si="110"/>
        <v>110335.84254753741</v>
      </c>
      <c r="I341" s="4">
        <v>1</v>
      </c>
      <c r="J341" s="4">
        <v>1</v>
      </c>
      <c r="K341" s="20">
        <f t="shared" si="105"/>
        <v>27.480046901552662</v>
      </c>
      <c r="L341" s="20">
        <f t="shared" si="111"/>
        <v>2056.7800662532691</v>
      </c>
      <c r="M341" s="20" cm="1">
        <f t="array" ref="M341">_xlfn.IFS(I341=0,D341,I341=1,D341,I341=2,0)</f>
        <v>27.480046901552662</v>
      </c>
      <c r="N341" s="20" cm="1">
        <f t="array" ref="N341">_xlfn.IFS(J341=0,E341,J341=1,E341,J341=2,0)</f>
        <v>2165.0316486876518</v>
      </c>
      <c r="O341" s="20">
        <f t="shared" si="101"/>
        <v>2675.4847370568177</v>
      </c>
      <c r="P341" s="24">
        <f t="shared" si="99"/>
        <v>100.00000000000091</v>
      </c>
      <c r="Q341" s="25">
        <f t="shared" si="100"/>
        <v>3.6029742359903222E-2</v>
      </c>
      <c r="R341" s="22" cm="1">
        <f t="array" ref="R341">_xlfn.IFS(Q341&gt;0,0.02,AND(Q341&gt;-0.33,Q341&lt;0),(0.02+Q341*0.02/0.33),Q341&lt;-0.33,0)</f>
        <v>0.02</v>
      </c>
      <c r="S341" s="24">
        <f t="shared" si="102"/>
        <v>0</v>
      </c>
      <c r="T341" s="24">
        <f t="shared" si="102"/>
        <v>0</v>
      </c>
      <c r="U341" s="24">
        <f t="shared" si="98"/>
        <v>0</v>
      </c>
      <c r="V341" s="24">
        <f t="shared" si="106"/>
        <v>0</v>
      </c>
      <c r="W341" s="9"/>
      <c r="X341" s="9"/>
      <c r="Y341" s="9"/>
      <c r="Z341" s="9"/>
    </row>
    <row r="342" spans="1:26" ht="14.25" customHeight="1" x14ac:dyDescent="0.35">
      <c r="A342" s="8">
        <f t="shared" si="112"/>
        <v>335</v>
      </c>
      <c r="B342" s="23">
        <f t="shared" si="79"/>
        <v>45173</v>
      </c>
      <c r="C342" s="5">
        <f t="shared" si="107"/>
        <v>0</v>
      </c>
      <c r="D342" s="20">
        <f t="shared" si="103"/>
        <v>27.754847370568186</v>
      </c>
      <c r="E342" s="20">
        <f t="shared" si="108"/>
        <v>2206.7168509507483</v>
      </c>
      <c r="F342" s="20">
        <f t="shared" si="104"/>
        <v>2234.4716983213166</v>
      </c>
      <c r="G342" s="24">
        <f t="shared" si="109"/>
        <v>2803.2395844273869</v>
      </c>
      <c r="H342" s="20">
        <f t="shared" si="110"/>
        <v>112459.97840331119</v>
      </c>
      <c r="I342" s="4">
        <v>1</v>
      </c>
      <c r="J342" s="4">
        <v>1</v>
      </c>
      <c r="K342" s="20">
        <f t="shared" si="105"/>
        <v>27.754847370568186</v>
      </c>
      <c r="L342" s="20">
        <f t="shared" si="111"/>
        <v>2096.3810084032107</v>
      </c>
      <c r="M342" s="20" cm="1">
        <f t="array" ref="M342">_xlfn.IFS(I342=0,D342,I342=1,D342,I342=2,0)</f>
        <v>27.754847370568186</v>
      </c>
      <c r="N342" s="20" cm="1">
        <f t="array" ref="N342">_xlfn.IFS(J342=0,E342,J342=1,E342,J342=2,0)</f>
        <v>2206.7168509507483</v>
      </c>
      <c r="O342" s="20">
        <f t="shared" si="101"/>
        <v>2703.239584427386</v>
      </c>
      <c r="P342" s="24">
        <f t="shared" si="99"/>
        <v>100.00000000000091</v>
      </c>
      <c r="Q342" s="25">
        <f t="shared" si="100"/>
        <v>3.5673012237527939E-2</v>
      </c>
      <c r="R342" s="22" cm="1">
        <f t="array" ref="R342">_xlfn.IFS(Q342&gt;0,0.02,AND(Q342&gt;-0.33,Q342&lt;0),(0.02+Q342*0.02/0.33),Q342&lt;-0.33,0)</f>
        <v>0.02</v>
      </c>
      <c r="S342" s="24">
        <f t="shared" si="102"/>
        <v>0</v>
      </c>
      <c r="T342" s="24">
        <f t="shared" si="102"/>
        <v>0</v>
      </c>
      <c r="U342" s="24">
        <f t="shared" si="98"/>
        <v>0</v>
      </c>
      <c r="V342" s="24">
        <f t="shared" si="106"/>
        <v>0</v>
      </c>
      <c r="W342" s="9"/>
      <c r="X342" s="9"/>
      <c r="Y342" s="9"/>
      <c r="Z342" s="9"/>
    </row>
    <row r="343" spans="1:26" ht="14.25" customHeight="1" x14ac:dyDescent="0.35">
      <c r="A343" s="8">
        <f t="shared" si="112"/>
        <v>336</v>
      </c>
      <c r="B343" s="23">
        <f t="shared" si="79"/>
        <v>45174</v>
      </c>
      <c r="C343" s="5">
        <f t="shared" si="107"/>
        <v>0</v>
      </c>
      <c r="D343" s="20">
        <f t="shared" si="103"/>
        <v>28.032395844273871</v>
      </c>
      <c r="E343" s="20">
        <f t="shared" si="108"/>
        <v>2249.1995680662239</v>
      </c>
      <c r="F343" s="20">
        <f t="shared" si="104"/>
        <v>2277.2319639104976</v>
      </c>
      <c r="G343" s="24">
        <f t="shared" si="109"/>
        <v>2831.2719802716606</v>
      </c>
      <c r="H343" s="20">
        <f t="shared" si="110"/>
        <v>114624.75038881839</v>
      </c>
      <c r="I343" s="4">
        <v>1</v>
      </c>
      <c r="J343" s="4">
        <v>1</v>
      </c>
      <c r="K343" s="20">
        <f t="shared" si="105"/>
        <v>28.032395844273871</v>
      </c>
      <c r="L343" s="20">
        <f t="shared" si="111"/>
        <v>2136.7395896629127</v>
      </c>
      <c r="M343" s="20" cm="1">
        <f t="array" ref="M343">_xlfn.IFS(I343=0,D343,I343=1,D343,I343=2,0)</f>
        <v>28.032395844273871</v>
      </c>
      <c r="N343" s="20" cm="1">
        <f t="array" ref="N343">_xlfn.IFS(J343=0,E343,J343=1,E343,J343=2,0)</f>
        <v>2249.1995680662239</v>
      </c>
      <c r="O343" s="20">
        <f t="shared" si="101"/>
        <v>2731.2719802716601</v>
      </c>
      <c r="P343" s="24">
        <f t="shared" si="99"/>
        <v>100.00000000000045</v>
      </c>
      <c r="Q343" s="25">
        <f t="shared" si="100"/>
        <v>3.5319814096562159E-2</v>
      </c>
      <c r="R343" s="22" cm="1">
        <f t="array" ref="R343">_xlfn.IFS(Q343&gt;0,0.02,AND(Q343&gt;-0.33,Q343&lt;0),(0.02+Q343*0.02/0.33),Q343&lt;-0.33,0)</f>
        <v>0.02</v>
      </c>
      <c r="S343" s="24">
        <f t="shared" ref="S343:T358" si="113">0.9*0.82*IF(I343=0,M343,0)</f>
        <v>0</v>
      </c>
      <c r="T343" s="24">
        <f t="shared" si="113"/>
        <v>0</v>
      </c>
      <c r="U343" s="24">
        <f t="shared" si="98"/>
        <v>0</v>
      </c>
      <c r="V343" s="24">
        <f t="shared" si="106"/>
        <v>0</v>
      </c>
      <c r="W343" s="9"/>
      <c r="X343" s="9"/>
      <c r="Y343" s="9"/>
      <c r="Z343" s="9"/>
    </row>
    <row r="344" spans="1:26" ht="14.25" customHeight="1" x14ac:dyDescent="0.35">
      <c r="A344" s="8">
        <f t="shared" si="112"/>
        <v>337</v>
      </c>
      <c r="B344" s="23">
        <f t="shared" si="79"/>
        <v>45175</v>
      </c>
      <c r="C344" s="5">
        <f t="shared" si="107"/>
        <v>0</v>
      </c>
      <c r="D344" s="20">
        <f t="shared" si="103"/>
        <v>28.312719802716607</v>
      </c>
      <c r="E344" s="20">
        <f t="shared" si="108"/>
        <v>2292.4950077763679</v>
      </c>
      <c r="F344" s="20">
        <f t="shared" si="104"/>
        <v>2320.8077275790843</v>
      </c>
      <c r="G344" s="24">
        <f t="shared" si="109"/>
        <v>2859.584700074377</v>
      </c>
      <c r="H344" s="20">
        <f t="shared" si="110"/>
        <v>116830.93336600866</v>
      </c>
      <c r="I344" s="4">
        <v>1</v>
      </c>
      <c r="J344" s="4">
        <v>1</v>
      </c>
      <c r="K344" s="20">
        <f t="shared" si="105"/>
        <v>28.312719802716607</v>
      </c>
      <c r="L344" s="20">
        <f t="shared" si="111"/>
        <v>2177.8702573875494</v>
      </c>
      <c r="M344" s="20" cm="1">
        <f t="array" ref="M344">_xlfn.IFS(I344=0,D344,I344=1,D344,I344=2,0)</f>
        <v>28.312719802716607</v>
      </c>
      <c r="N344" s="20" cm="1">
        <f t="array" ref="N344">_xlfn.IFS(J344=0,E344,J344=1,E344,J344=2,0)</f>
        <v>2292.4950077763679</v>
      </c>
      <c r="O344" s="20">
        <f t="shared" si="101"/>
        <v>2759.5847000743761</v>
      </c>
      <c r="P344" s="24">
        <f t="shared" si="99"/>
        <v>100.00000000000091</v>
      </c>
      <c r="Q344" s="25">
        <f t="shared" si="100"/>
        <v>3.4970112966893389E-2</v>
      </c>
      <c r="R344" s="22" cm="1">
        <f t="array" ref="R344">_xlfn.IFS(Q344&gt;0,0.02,AND(Q344&gt;-0.33,Q344&lt;0),(0.02+Q344*0.02/0.33),Q344&lt;-0.33,0)</f>
        <v>0.02</v>
      </c>
      <c r="S344" s="24">
        <f t="shared" si="113"/>
        <v>0</v>
      </c>
      <c r="T344" s="24">
        <f t="shared" si="113"/>
        <v>0</v>
      </c>
      <c r="U344" s="24">
        <f t="shared" si="98"/>
        <v>0</v>
      </c>
      <c r="V344" s="24">
        <f t="shared" si="106"/>
        <v>0</v>
      </c>
      <c r="W344" s="9"/>
      <c r="X344" s="9"/>
      <c r="Y344" s="9"/>
      <c r="Z344" s="9"/>
    </row>
    <row r="345" spans="1:26" ht="14.25" customHeight="1" x14ac:dyDescent="0.35">
      <c r="A345" s="8">
        <f t="shared" si="112"/>
        <v>338</v>
      </c>
      <c r="B345" s="23">
        <f t="shared" si="79"/>
        <v>45176</v>
      </c>
      <c r="C345" s="5">
        <f t="shared" si="107"/>
        <v>0</v>
      </c>
      <c r="D345" s="20">
        <f t="shared" si="103"/>
        <v>28.59584700074377</v>
      </c>
      <c r="E345" s="20">
        <f t="shared" si="108"/>
        <v>2336.6186673201732</v>
      </c>
      <c r="F345" s="20">
        <f t="shared" si="104"/>
        <v>2365.2145143209168</v>
      </c>
      <c r="G345" s="24">
        <f t="shared" si="109"/>
        <v>2888.1805470751206</v>
      </c>
      <c r="H345" s="20">
        <f t="shared" si="110"/>
        <v>119079.31694696356</v>
      </c>
      <c r="I345" s="4">
        <v>1</v>
      </c>
      <c r="J345" s="4">
        <v>1</v>
      </c>
      <c r="K345" s="20">
        <f t="shared" si="105"/>
        <v>28.59584700074377</v>
      </c>
      <c r="L345" s="20">
        <f t="shared" ref="K345:L360" si="114">IF(J345=1,E345*0.95,0)</f>
        <v>2219.7877339541647</v>
      </c>
      <c r="M345" s="20" cm="1">
        <f t="array" ref="M345">_xlfn.IFS(I345=0,D345,I345=1,D345,I345=2,0)</f>
        <v>28.59584700074377</v>
      </c>
      <c r="N345" s="20" cm="1">
        <f t="array" ref="N345">_xlfn.IFS(J345=0,E345,J345=1,E345,J345=2,0)</f>
        <v>2336.6186673201732</v>
      </c>
      <c r="O345" s="20">
        <f t="shared" si="101"/>
        <v>2788.1805470751192</v>
      </c>
      <c r="P345" s="24">
        <f t="shared" si="99"/>
        <v>100.00000000000136</v>
      </c>
      <c r="Q345" s="25">
        <f t="shared" si="100"/>
        <v>3.4623874224647078E-2</v>
      </c>
      <c r="R345" s="22" cm="1">
        <f t="array" ref="R345">_xlfn.IFS(Q345&gt;0,0.02,AND(Q345&gt;-0.33,Q345&lt;0),(0.02+Q345*0.02/0.33),Q345&lt;-0.33,0)</f>
        <v>0.02</v>
      </c>
      <c r="S345" s="24">
        <f t="shared" si="113"/>
        <v>0</v>
      </c>
      <c r="T345" s="24">
        <f t="shared" si="113"/>
        <v>0</v>
      </c>
      <c r="U345" s="24">
        <f t="shared" si="98"/>
        <v>0</v>
      </c>
      <c r="V345" s="24">
        <f t="shared" si="106"/>
        <v>0</v>
      </c>
      <c r="W345" s="9"/>
      <c r="X345" s="9"/>
      <c r="Y345" s="9"/>
      <c r="Z345" s="9"/>
    </row>
    <row r="346" spans="1:26" ht="14.25" customHeight="1" x14ac:dyDescent="0.35">
      <c r="A346" s="8">
        <f t="shared" si="112"/>
        <v>339</v>
      </c>
      <c r="B346" s="23">
        <f t="shared" si="79"/>
        <v>45177</v>
      </c>
      <c r="C346" s="5">
        <f t="shared" si="107"/>
        <v>0</v>
      </c>
      <c r="D346" s="20">
        <f t="shared" si="103"/>
        <v>28.881805470751207</v>
      </c>
      <c r="E346" s="20">
        <f t="shared" si="108"/>
        <v>2381.5863389392712</v>
      </c>
      <c r="F346" s="20">
        <f t="shared" si="104"/>
        <v>2410.4681444100224</v>
      </c>
      <c r="G346" s="24">
        <f t="shared" si="109"/>
        <v>2917.0623525458718</v>
      </c>
      <c r="H346" s="20">
        <f t="shared" si="110"/>
        <v>121370.70577442662</v>
      </c>
      <c r="I346" s="4">
        <v>1</v>
      </c>
      <c r="J346" s="4">
        <v>1</v>
      </c>
      <c r="K346" s="20">
        <f t="shared" si="105"/>
        <v>28.881805470751207</v>
      </c>
      <c r="L346" s="20">
        <f t="shared" si="114"/>
        <v>2262.5070219923077</v>
      </c>
      <c r="M346" s="20" cm="1">
        <f t="array" ref="M346">_xlfn.IFS(I346=0,D346,I346=1,D346,I346=2,0)</f>
        <v>28.881805470751207</v>
      </c>
      <c r="N346" s="20" cm="1">
        <f t="array" ref="N346">_xlfn.IFS(J346=0,E346,J346=1,E346,J346=2,0)</f>
        <v>2381.5863389392712</v>
      </c>
      <c r="O346" s="20">
        <f t="shared" si="101"/>
        <v>2817.0623525458695</v>
      </c>
      <c r="P346" s="24">
        <f t="shared" si="99"/>
        <v>100.00000000000227</v>
      </c>
      <c r="Q346" s="25">
        <f t="shared" si="100"/>
        <v>3.4281063588759791E-2</v>
      </c>
      <c r="R346" s="22" cm="1">
        <f t="array" ref="R346">_xlfn.IFS(Q346&gt;0,0.02,AND(Q346&gt;-0.33,Q346&lt;0),(0.02+Q346*0.02/0.33),Q346&lt;-0.33,0)</f>
        <v>0.02</v>
      </c>
      <c r="S346" s="24">
        <f t="shared" si="113"/>
        <v>0</v>
      </c>
      <c r="T346" s="24">
        <f t="shared" si="113"/>
        <v>0</v>
      </c>
      <c r="U346" s="24">
        <f t="shared" si="98"/>
        <v>0</v>
      </c>
      <c r="V346" s="24">
        <f t="shared" si="106"/>
        <v>0</v>
      </c>
      <c r="W346" s="9"/>
      <c r="X346" s="9"/>
      <c r="Y346" s="9"/>
      <c r="Z346" s="9"/>
    </row>
    <row r="347" spans="1:26" ht="14.25" customHeight="1" x14ac:dyDescent="0.35">
      <c r="A347" s="8">
        <f t="shared" si="112"/>
        <v>340</v>
      </c>
      <c r="B347" s="23">
        <f t="shared" si="79"/>
        <v>45178</v>
      </c>
      <c r="C347" s="5">
        <f t="shared" si="107"/>
        <v>0</v>
      </c>
      <c r="D347" s="20">
        <f t="shared" si="103"/>
        <v>29.170623525458719</v>
      </c>
      <c r="E347" s="20">
        <f t="shared" si="108"/>
        <v>2427.4141154885324</v>
      </c>
      <c r="F347" s="20">
        <f t="shared" si="104"/>
        <v>2456.5847390139911</v>
      </c>
      <c r="G347" s="24">
        <f t="shared" si="109"/>
        <v>2946.2329760713305</v>
      </c>
      <c r="H347" s="20">
        <f t="shared" si="110"/>
        <v>123705.91980766619</v>
      </c>
      <c r="I347" s="4">
        <v>1</v>
      </c>
      <c r="J347" s="4">
        <v>1</v>
      </c>
      <c r="K347" s="20">
        <f t="shared" si="105"/>
        <v>29.170623525458719</v>
      </c>
      <c r="L347" s="20">
        <f t="shared" si="114"/>
        <v>2306.0434097141056</v>
      </c>
      <c r="M347" s="20" cm="1">
        <f t="array" ref="M347">_xlfn.IFS(I347=0,D347,I347=1,D347,I347=2,0)</f>
        <v>29.170623525458719</v>
      </c>
      <c r="N347" s="20" cm="1">
        <f t="array" ref="N347">_xlfn.IFS(J347=0,E347,J347=1,E347,J347=2,0)</f>
        <v>2427.4141154885324</v>
      </c>
      <c r="O347" s="20">
        <f t="shared" si="101"/>
        <v>2846.2329760713278</v>
      </c>
      <c r="P347" s="24">
        <f t="shared" si="99"/>
        <v>100.00000000000273</v>
      </c>
      <c r="Q347" s="25">
        <f t="shared" si="100"/>
        <v>3.3941647117584108E-2</v>
      </c>
      <c r="R347" s="22" cm="1">
        <f t="array" ref="R347">_xlfn.IFS(Q347&gt;0,0.02,AND(Q347&gt;-0.33,Q347&lt;0),(0.02+Q347*0.02/0.33),Q347&lt;-0.33,0)</f>
        <v>0.02</v>
      </c>
      <c r="S347" s="24">
        <f t="shared" si="113"/>
        <v>0</v>
      </c>
      <c r="T347" s="24">
        <f t="shared" si="113"/>
        <v>0</v>
      </c>
      <c r="U347" s="24">
        <f t="shared" si="98"/>
        <v>0</v>
      </c>
      <c r="V347" s="24">
        <f t="shared" si="106"/>
        <v>0</v>
      </c>
      <c r="W347" s="9"/>
      <c r="X347" s="9"/>
      <c r="Y347" s="9"/>
      <c r="Z347" s="9"/>
    </row>
    <row r="348" spans="1:26" ht="14.25" customHeight="1" x14ac:dyDescent="0.35">
      <c r="A348" s="8">
        <f t="shared" si="112"/>
        <v>341</v>
      </c>
      <c r="B348" s="23">
        <f t="shared" si="79"/>
        <v>45179</v>
      </c>
      <c r="C348" s="5">
        <f t="shared" si="107"/>
        <v>0</v>
      </c>
      <c r="D348" s="20">
        <f t="shared" si="103"/>
        <v>29.462329760713306</v>
      </c>
      <c r="E348" s="20">
        <f t="shared" si="108"/>
        <v>2474.1183961533238</v>
      </c>
      <c r="F348" s="20">
        <f t="shared" si="104"/>
        <v>2503.580725914037</v>
      </c>
      <c r="G348" s="24">
        <f t="shared" si="109"/>
        <v>2975.6953058320437</v>
      </c>
      <c r="H348" s="20">
        <f t="shared" si="110"/>
        <v>126085.79461377257</v>
      </c>
      <c r="I348" s="4">
        <v>1</v>
      </c>
      <c r="J348" s="4">
        <v>1</v>
      </c>
      <c r="K348" s="20">
        <f t="shared" si="105"/>
        <v>29.462329760713306</v>
      </c>
      <c r="L348" s="20">
        <f t="shared" si="114"/>
        <v>2350.4124763456575</v>
      </c>
      <c r="M348" s="20" cm="1">
        <f t="array" ref="M348">_xlfn.IFS(I348=0,D348,I348=1,D348,I348=2,0)</f>
        <v>29.462329760713306</v>
      </c>
      <c r="N348" s="20" cm="1">
        <f t="array" ref="N348">_xlfn.IFS(J348=0,E348,J348=1,E348,J348=2,0)</f>
        <v>2474.1183961533238</v>
      </c>
      <c r="O348" s="20">
        <f t="shared" si="101"/>
        <v>2875.695305832041</v>
      </c>
      <c r="P348" s="24">
        <f t="shared" si="99"/>
        <v>100.00000000000273</v>
      </c>
      <c r="Q348" s="25">
        <f t="shared" si="100"/>
        <v>3.360559120552882E-2</v>
      </c>
      <c r="R348" s="22" cm="1">
        <f t="array" ref="R348">_xlfn.IFS(Q348&gt;0,0.02,AND(Q348&gt;-0.33,Q348&lt;0),(0.02+Q348*0.02/0.33),Q348&lt;-0.33,0)</f>
        <v>0.02</v>
      </c>
      <c r="S348" s="24">
        <f t="shared" si="113"/>
        <v>0</v>
      </c>
      <c r="T348" s="24">
        <f t="shared" si="113"/>
        <v>0</v>
      </c>
      <c r="U348" s="24">
        <f t="shared" si="98"/>
        <v>0</v>
      </c>
      <c r="V348" s="24">
        <f t="shared" si="106"/>
        <v>0</v>
      </c>
      <c r="W348" s="9"/>
      <c r="X348" s="9"/>
      <c r="Y348" s="9"/>
      <c r="Z348" s="9"/>
    </row>
    <row r="349" spans="1:26" ht="14.25" customHeight="1" x14ac:dyDescent="0.35">
      <c r="A349" s="8">
        <f t="shared" si="112"/>
        <v>342</v>
      </c>
      <c r="B349" s="23">
        <f t="shared" si="79"/>
        <v>45180</v>
      </c>
      <c r="C349" s="5">
        <f t="shared" si="107"/>
        <v>0</v>
      </c>
      <c r="D349" s="20">
        <f t="shared" si="103"/>
        <v>29.756953058320438</v>
      </c>
      <c r="E349" s="20">
        <f t="shared" si="108"/>
        <v>2521.7158922754516</v>
      </c>
      <c r="F349" s="20">
        <f t="shared" si="104"/>
        <v>2551.4728453337721</v>
      </c>
      <c r="G349" s="24">
        <f t="shared" si="109"/>
        <v>3005.4522588903642</v>
      </c>
      <c r="H349" s="20">
        <f t="shared" si="110"/>
        <v>128511.18166449256</v>
      </c>
      <c r="I349" s="4">
        <v>1</v>
      </c>
      <c r="J349" s="4">
        <v>1</v>
      </c>
      <c r="K349" s="20">
        <f t="shared" si="105"/>
        <v>29.756953058320438</v>
      </c>
      <c r="L349" s="20">
        <f t="shared" si="114"/>
        <v>2395.630097661679</v>
      </c>
      <c r="M349" s="20" cm="1">
        <f t="array" ref="M349">_xlfn.IFS(I349=0,D349,I349=1,D349,I349=2,0)</f>
        <v>29.756953058320438</v>
      </c>
      <c r="N349" s="20" cm="1">
        <f t="array" ref="N349">_xlfn.IFS(J349=0,E349,J349=1,E349,J349=2,0)</f>
        <v>2521.7158922754516</v>
      </c>
      <c r="O349" s="20">
        <f t="shared" si="101"/>
        <v>2905.4522588903619</v>
      </c>
      <c r="P349" s="24">
        <f t="shared" si="99"/>
        <v>100.00000000000227</v>
      </c>
      <c r="Q349" s="25">
        <f t="shared" si="100"/>
        <v>3.3272862579731353E-2</v>
      </c>
      <c r="R349" s="22" cm="1">
        <f t="array" ref="R349">_xlfn.IFS(Q349&gt;0,0.02,AND(Q349&gt;-0.33,Q349&lt;0),(0.02+Q349*0.02/0.33),Q349&lt;-0.33,0)</f>
        <v>0.02</v>
      </c>
      <c r="S349" s="24">
        <f t="shared" si="113"/>
        <v>0</v>
      </c>
      <c r="T349" s="24">
        <f t="shared" si="113"/>
        <v>0</v>
      </c>
      <c r="U349" s="24">
        <f t="shared" si="98"/>
        <v>0</v>
      </c>
      <c r="V349" s="24">
        <f t="shared" si="106"/>
        <v>0</v>
      </c>
      <c r="W349" s="9"/>
      <c r="X349" s="9"/>
      <c r="Y349" s="9"/>
      <c r="Z349" s="9"/>
    </row>
    <row r="350" spans="1:26" ht="14.25" customHeight="1" x14ac:dyDescent="0.35">
      <c r="A350" s="8">
        <f t="shared" si="112"/>
        <v>343</v>
      </c>
      <c r="B350" s="23">
        <f t="shared" si="79"/>
        <v>45181</v>
      </c>
      <c r="C350" s="5">
        <f t="shared" si="107"/>
        <v>0</v>
      </c>
      <c r="D350" s="20">
        <f t="shared" si="103"/>
        <v>30.054522588903641</v>
      </c>
      <c r="E350" s="20">
        <f t="shared" si="108"/>
        <v>2570.223633289851</v>
      </c>
      <c r="F350" s="20">
        <f t="shared" si="104"/>
        <v>2600.2781558787547</v>
      </c>
      <c r="G350" s="24">
        <f t="shared" si="109"/>
        <v>3035.5067814792678</v>
      </c>
      <c r="H350" s="20">
        <f t="shared" si="110"/>
        <v>130982.94863870682</v>
      </c>
      <c r="I350" s="4">
        <v>1</v>
      </c>
      <c r="J350" s="4">
        <v>1</v>
      </c>
      <c r="K350" s="20">
        <f t="shared" si="105"/>
        <v>30.054522588903641</v>
      </c>
      <c r="L350" s="20">
        <f t="shared" si="114"/>
        <v>2441.7124516253584</v>
      </c>
      <c r="M350" s="20" cm="1">
        <f t="array" ref="M350">_xlfn.IFS(I350=0,D350,I350=1,D350,I350=2,0)</f>
        <v>30.054522588903641</v>
      </c>
      <c r="N350" s="20" cm="1">
        <f t="array" ref="N350">_xlfn.IFS(J350=0,E350,J350=1,E350,J350=2,0)</f>
        <v>2570.223633289851</v>
      </c>
      <c r="O350" s="20">
        <f t="shared" si="101"/>
        <v>2935.5067814792656</v>
      </c>
      <c r="P350" s="24">
        <f t="shared" si="99"/>
        <v>100.00000000000227</v>
      </c>
      <c r="Q350" s="25">
        <f t="shared" si="100"/>
        <v>3.2943428296763722E-2</v>
      </c>
      <c r="R350" s="22" cm="1">
        <f t="array" ref="R350">_xlfn.IFS(Q350&gt;0,0.02,AND(Q350&gt;-0.33,Q350&lt;0),(0.02+Q350*0.02/0.33),Q350&lt;-0.33,0)</f>
        <v>0.02</v>
      </c>
      <c r="S350" s="24">
        <f t="shared" si="113"/>
        <v>0</v>
      </c>
      <c r="T350" s="24">
        <f t="shared" si="113"/>
        <v>0</v>
      </c>
      <c r="U350" s="24">
        <f t="shared" si="98"/>
        <v>0</v>
      </c>
      <c r="V350" s="24">
        <f t="shared" si="106"/>
        <v>0</v>
      </c>
      <c r="W350" s="9"/>
      <c r="X350" s="9"/>
      <c r="Y350" s="9"/>
      <c r="Z350" s="9"/>
    </row>
    <row r="351" spans="1:26" ht="14.25" customHeight="1" x14ac:dyDescent="0.35">
      <c r="A351" s="8">
        <f t="shared" si="112"/>
        <v>344</v>
      </c>
      <c r="B351" s="23">
        <f t="shared" si="79"/>
        <v>45182</v>
      </c>
      <c r="C351" s="5">
        <f t="shared" si="107"/>
        <v>0</v>
      </c>
      <c r="D351" s="20">
        <f t="shared" si="103"/>
        <v>30.35506781479268</v>
      </c>
      <c r="E351" s="20">
        <f t="shared" si="108"/>
        <v>2619.6589727741366</v>
      </c>
      <c r="F351" s="20">
        <f t="shared" si="104"/>
        <v>2650.0140405889292</v>
      </c>
      <c r="G351" s="24">
        <f t="shared" si="109"/>
        <v>3065.8618492940604</v>
      </c>
      <c r="H351" s="20">
        <f t="shared" si="110"/>
        <v>133501.97973065704</v>
      </c>
      <c r="I351" s="4">
        <v>1</v>
      </c>
      <c r="J351" s="4">
        <v>1</v>
      </c>
      <c r="K351" s="20">
        <f t="shared" si="105"/>
        <v>30.35506781479268</v>
      </c>
      <c r="L351" s="20">
        <f t="shared" si="114"/>
        <v>2488.6760241354295</v>
      </c>
      <c r="M351" s="20" cm="1">
        <f t="array" ref="M351">_xlfn.IFS(I351=0,D351,I351=1,D351,I351=2,0)</f>
        <v>30.35506781479268</v>
      </c>
      <c r="N351" s="20" cm="1">
        <f t="array" ref="N351">_xlfn.IFS(J351=0,E351,J351=1,E351,J351=2,0)</f>
        <v>2619.6589727741366</v>
      </c>
      <c r="O351" s="20">
        <f t="shared" si="101"/>
        <v>2965.8618492940577</v>
      </c>
      <c r="P351" s="24">
        <f t="shared" si="99"/>
        <v>100.00000000000273</v>
      </c>
      <c r="Q351" s="25">
        <f t="shared" si="100"/>
        <v>3.2617255739370167E-2</v>
      </c>
      <c r="R351" s="22" cm="1">
        <f t="array" ref="R351">_xlfn.IFS(Q351&gt;0,0.02,AND(Q351&gt;-0.33,Q351&lt;0),(0.02+Q351*0.02/0.33),Q351&lt;-0.33,0)</f>
        <v>0.02</v>
      </c>
      <c r="S351" s="24">
        <f t="shared" si="113"/>
        <v>0</v>
      </c>
      <c r="T351" s="24">
        <f t="shared" si="113"/>
        <v>0</v>
      </c>
      <c r="U351" s="24">
        <f t="shared" si="98"/>
        <v>0</v>
      </c>
      <c r="V351" s="24">
        <f t="shared" si="106"/>
        <v>0</v>
      </c>
      <c r="W351" s="9"/>
      <c r="X351" s="9"/>
      <c r="Y351" s="9"/>
      <c r="Z351" s="9"/>
    </row>
    <row r="352" spans="1:26" ht="14.25" customHeight="1" x14ac:dyDescent="0.35">
      <c r="A352" s="8">
        <f t="shared" si="112"/>
        <v>345</v>
      </c>
      <c r="B352" s="23">
        <f t="shared" si="79"/>
        <v>45183</v>
      </c>
      <c r="C352" s="5">
        <f t="shared" si="107"/>
        <v>0</v>
      </c>
      <c r="D352" s="20">
        <f t="shared" si="103"/>
        <v>30.658618492940604</v>
      </c>
      <c r="E352" s="20">
        <f t="shared" si="108"/>
        <v>2670.0395946131407</v>
      </c>
      <c r="F352" s="20">
        <f t="shared" si="104"/>
        <v>2700.6982131060813</v>
      </c>
      <c r="G352" s="24">
        <f t="shared" si="109"/>
        <v>3096.5204677870011</v>
      </c>
      <c r="H352" s="20">
        <f t="shared" si="110"/>
        <v>136069.17596403247</v>
      </c>
      <c r="I352" s="4">
        <v>1</v>
      </c>
      <c r="J352" s="4">
        <v>1</v>
      </c>
      <c r="K352" s="20">
        <f t="shared" si="105"/>
        <v>30.658618492940604</v>
      </c>
      <c r="L352" s="20">
        <f t="shared" si="114"/>
        <v>2536.5376148824835</v>
      </c>
      <c r="M352" s="20" cm="1">
        <f t="array" ref="M352">_xlfn.IFS(I352=0,D352,I352=1,D352,I352=2,0)</f>
        <v>30.658618492940604</v>
      </c>
      <c r="N352" s="20" cm="1">
        <f t="array" ref="N352">_xlfn.IFS(J352=0,E352,J352=1,E352,J352=2,0)</f>
        <v>2670.0395946131407</v>
      </c>
      <c r="O352" s="20">
        <f t="shared" si="101"/>
        <v>2996.5204677869983</v>
      </c>
      <c r="P352" s="24">
        <f t="shared" si="99"/>
        <v>100.00000000000273</v>
      </c>
      <c r="Q352" s="25">
        <f t="shared" si="100"/>
        <v>3.2294312613237793E-2</v>
      </c>
      <c r="R352" s="22" cm="1">
        <f t="array" ref="R352">_xlfn.IFS(Q352&gt;0,0.02,AND(Q352&gt;-0.33,Q352&lt;0),(0.02+Q352*0.02/0.33),Q352&lt;-0.33,0)</f>
        <v>0.02</v>
      </c>
      <c r="S352" s="24">
        <f t="shared" si="113"/>
        <v>0</v>
      </c>
      <c r="T352" s="24">
        <f t="shared" si="113"/>
        <v>0</v>
      </c>
      <c r="U352" s="24">
        <f t="shared" si="98"/>
        <v>0</v>
      </c>
      <c r="V352" s="24">
        <f t="shared" si="106"/>
        <v>0</v>
      </c>
      <c r="W352" s="9"/>
      <c r="X352" s="9"/>
      <c r="Y352" s="9"/>
      <c r="Z352" s="9"/>
    </row>
    <row r="353" spans="1:26" ht="14.25" customHeight="1" x14ac:dyDescent="0.35">
      <c r="A353" s="8">
        <f t="shared" si="112"/>
        <v>346</v>
      </c>
      <c r="B353" s="23">
        <f t="shared" si="79"/>
        <v>45184</v>
      </c>
      <c r="C353" s="5">
        <f t="shared" si="107"/>
        <v>0</v>
      </c>
      <c r="D353" s="20">
        <f t="shared" si="103"/>
        <v>30.965204677870013</v>
      </c>
      <c r="E353" s="20">
        <f t="shared" si="108"/>
        <v>2721.3835192806496</v>
      </c>
      <c r="F353" s="20">
        <f t="shared" si="104"/>
        <v>2752.3487239585197</v>
      </c>
      <c r="G353" s="24">
        <f t="shared" si="109"/>
        <v>3127.4856724648712</v>
      </c>
      <c r="H353" s="20">
        <f t="shared" si="110"/>
        <v>138685.45551202697</v>
      </c>
      <c r="I353" s="4">
        <v>1</v>
      </c>
      <c r="J353" s="4">
        <v>1</v>
      </c>
      <c r="K353" s="20">
        <f t="shared" si="105"/>
        <v>30.965204677870013</v>
      </c>
      <c r="L353" s="20">
        <f t="shared" si="114"/>
        <v>2585.3143433166169</v>
      </c>
      <c r="M353" s="20" cm="1">
        <f t="array" ref="M353">_xlfn.IFS(I353=0,D353,I353=1,D353,I353=2,0)</f>
        <v>30.965204677870013</v>
      </c>
      <c r="N353" s="20" cm="1">
        <f t="array" ref="N353">_xlfn.IFS(J353=0,E353,J353=1,E353,J353=2,0)</f>
        <v>2721.3835192806496</v>
      </c>
      <c r="O353" s="20">
        <f t="shared" si="101"/>
        <v>3027.4856724648685</v>
      </c>
      <c r="P353" s="24">
        <f t="shared" si="99"/>
        <v>100.00000000000273</v>
      </c>
      <c r="Q353" s="25">
        <f t="shared" si="100"/>
        <v>3.1974566943799791E-2</v>
      </c>
      <c r="R353" s="22" cm="1">
        <f t="array" ref="R353">_xlfn.IFS(Q353&gt;0,0.02,AND(Q353&gt;-0.33,Q353&lt;0),(0.02+Q353*0.02/0.33),Q353&lt;-0.33,0)</f>
        <v>0.02</v>
      </c>
      <c r="S353" s="24">
        <f t="shared" si="113"/>
        <v>0</v>
      </c>
      <c r="T353" s="24">
        <f t="shared" si="113"/>
        <v>0</v>
      </c>
      <c r="U353" s="24">
        <f t="shared" si="98"/>
        <v>0</v>
      </c>
      <c r="V353" s="24">
        <f t="shared" si="106"/>
        <v>0</v>
      </c>
      <c r="W353" s="9"/>
      <c r="X353" s="9"/>
      <c r="Y353" s="9"/>
      <c r="Z353" s="9"/>
    </row>
    <row r="354" spans="1:26" ht="14.25" customHeight="1" x14ac:dyDescent="0.35">
      <c r="A354" s="8">
        <f t="shared" si="112"/>
        <v>347</v>
      </c>
      <c r="B354" s="23">
        <f t="shared" si="79"/>
        <v>45185</v>
      </c>
      <c r="C354" s="5">
        <f t="shared" si="107"/>
        <v>0</v>
      </c>
      <c r="D354" s="20">
        <f t="shared" si="103"/>
        <v>31.274856724648714</v>
      </c>
      <c r="E354" s="20">
        <f t="shared" si="108"/>
        <v>2773.7091102405393</v>
      </c>
      <c r="F354" s="20">
        <f t="shared" si="104"/>
        <v>2804.9839669651878</v>
      </c>
      <c r="G354" s="24">
        <f t="shared" si="109"/>
        <v>3158.7605291895197</v>
      </c>
      <c r="H354" s="20">
        <f t="shared" si="110"/>
        <v>141351.75402348014</v>
      </c>
      <c r="I354" s="4">
        <v>1</v>
      </c>
      <c r="J354" s="4">
        <v>1</v>
      </c>
      <c r="K354" s="20">
        <f t="shared" si="105"/>
        <v>31.274856724648714</v>
      </c>
      <c r="L354" s="20">
        <f t="shared" si="114"/>
        <v>2635.0236547285122</v>
      </c>
      <c r="M354" s="20" cm="1">
        <f t="array" ref="M354">_xlfn.IFS(I354=0,D354,I354=1,D354,I354=2,0)</f>
        <v>31.274856724648714</v>
      </c>
      <c r="N354" s="20" cm="1">
        <f t="array" ref="N354">_xlfn.IFS(J354=0,E354,J354=1,E354,J354=2,0)</f>
        <v>2773.7091102405393</v>
      </c>
      <c r="O354" s="20">
        <f t="shared" si="101"/>
        <v>3058.760529189517</v>
      </c>
      <c r="P354" s="24">
        <f t="shared" si="99"/>
        <v>100.00000000000273</v>
      </c>
      <c r="Q354" s="25">
        <f t="shared" si="100"/>
        <v>3.1657987073069098E-2</v>
      </c>
      <c r="R354" s="22" cm="1">
        <f t="array" ref="R354">_xlfn.IFS(Q354&gt;0,0.02,AND(Q354&gt;-0.33,Q354&lt;0),(0.02+Q354*0.02/0.33),Q354&lt;-0.33,0)</f>
        <v>0.02</v>
      </c>
      <c r="S354" s="24">
        <f t="shared" si="113"/>
        <v>0</v>
      </c>
      <c r="T354" s="24">
        <f t="shared" si="113"/>
        <v>0</v>
      </c>
      <c r="U354" s="24">
        <f t="shared" si="98"/>
        <v>0</v>
      </c>
      <c r="V354" s="24">
        <f t="shared" si="106"/>
        <v>0</v>
      </c>
      <c r="W354" s="9"/>
      <c r="X354" s="9"/>
      <c r="Y354" s="9"/>
      <c r="Z354" s="9"/>
    </row>
    <row r="355" spans="1:26" ht="14.25" customHeight="1" x14ac:dyDescent="0.35">
      <c r="A355" s="8">
        <f t="shared" si="112"/>
        <v>348</v>
      </c>
      <c r="B355" s="23">
        <f t="shared" si="79"/>
        <v>45186</v>
      </c>
      <c r="C355" s="5">
        <f t="shared" si="107"/>
        <v>0</v>
      </c>
      <c r="D355" s="20">
        <f t="shared" si="103"/>
        <v>31.587605291895198</v>
      </c>
      <c r="E355" s="20">
        <f t="shared" si="108"/>
        <v>2827.0350804696027</v>
      </c>
      <c r="F355" s="20">
        <f t="shared" si="104"/>
        <v>2858.6226857614979</v>
      </c>
      <c r="G355" s="24">
        <f t="shared" si="109"/>
        <v>3190.3481344814149</v>
      </c>
      <c r="H355" s="20">
        <f t="shared" si="110"/>
        <v>144069.02495521816</v>
      </c>
      <c r="I355" s="4">
        <v>1</v>
      </c>
      <c r="J355" s="4">
        <v>1</v>
      </c>
      <c r="K355" s="20">
        <f t="shared" si="105"/>
        <v>31.587605291895198</v>
      </c>
      <c r="L355" s="20">
        <f t="shared" si="114"/>
        <v>2685.6833264461225</v>
      </c>
      <c r="M355" s="20" cm="1">
        <f t="array" ref="M355">_xlfn.IFS(I355=0,D355,I355=1,D355,I355=2,0)</f>
        <v>31.587605291895198</v>
      </c>
      <c r="N355" s="20" cm="1">
        <f t="array" ref="N355">_xlfn.IFS(J355=0,E355,J355=1,E355,J355=2,0)</f>
        <v>2827.0350804696027</v>
      </c>
      <c r="O355" s="20">
        <f t="shared" si="101"/>
        <v>3090.3481344814118</v>
      </c>
      <c r="P355" s="24">
        <f t="shared" si="99"/>
        <v>100.00000000000318</v>
      </c>
      <c r="Q355" s="25">
        <f t="shared" si="100"/>
        <v>3.1344541656504202E-2</v>
      </c>
      <c r="R355" s="22" cm="1">
        <f t="array" ref="R355">_xlfn.IFS(Q355&gt;0,0.02,AND(Q355&gt;-0.33,Q355&lt;0),(0.02+Q355*0.02/0.33),Q355&lt;-0.33,0)</f>
        <v>0.02</v>
      </c>
      <c r="S355" s="24">
        <f t="shared" si="113"/>
        <v>0</v>
      </c>
      <c r="T355" s="24">
        <f t="shared" si="113"/>
        <v>0</v>
      </c>
      <c r="U355" s="24">
        <f t="shared" si="98"/>
        <v>0</v>
      </c>
      <c r="V355" s="24">
        <f t="shared" si="106"/>
        <v>0</v>
      </c>
      <c r="W355" s="9"/>
      <c r="X355" s="9"/>
      <c r="Y355" s="9"/>
      <c r="Z355" s="9"/>
    </row>
    <row r="356" spans="1:26" ht="14.25" customHeight="1" x14ac:dyDescent="0.35">
      <c r="A356" s="8">
        <f t="shared" si="112"/>
        <v>349</v>
      </c>
      <c r="B356" s="23">
        <f t="shared" si="79"/>
        <v>45187</v>
      </c>
      <c r="C356" s="5">
        <f t="shared" si="107"/>
        <v>0</v>
      </c>
      <c r="D356" s="20">
        <f t="shared" si="103"/>
        <v>31.90348134481415</v>
      </c>
      <c r="E356" s="20">
        <f t="shared" si="108"/>
        <v>2881.3804991043635</v>
      </c>
      <c r="F356" s="20">
        <f t="shared" si="104"/>
        <v>2913.2839804491778</v>
      </c>
      <c r="G356" s="24">
        <f t="shared" si="109"/>
        <v>3222.2516158262292</v>
      </c>
      <c r="H356" s="20">
        <f t="shared" si="110"/>
        <v>146838.23991071212</v>
      </c>
      <c r="I356" s="4">
        <v>1</v>
      </c>
      <c r="J356" s="4">
        <v>1</v>
      </c>
      <c r="K356" s="20">
        <f t="shared" si="105"/>
        <v>31.90348134481415</v>
      </c>
      <c r="L356" s="20">
        <f t="shared" si="114"/>
        <v>2737.3114741491454</v>
      </c>
      <c r="M356" s="20" cm="1">
        <f t="array" ref="M356">_xlfn.IFS(I356=0,D356,I356=1,D356,I356=2,0)</f>
        <v>31.90348134481415</v>
      </c>
      <c r="N356" s="20" cm="1">
        <f t="array" ref="N356">_xlfn.IFS(J356=0,E356,J356=1,E356,J356=2,0)</f>
        <v>2881.3804991043635</v>
      </c>
      <c r="O356" s="20">
        <f t="shared" si="101"/>
        <v>3122.2516158262256</v>
      </c>
      <c r="P356" s="24">
        <f t="shared" si="99"/>
        <v>100.00000000000364</v>
      </c>
      <c r="Q356" s="25">
        <f t="shared" si="100"/>
        <v>3.1034199659905292E-2</v>
      </c>
      <c r="R356" s="22" cm="1">
        <f t="array" ref="R356">_xlfn.IFS(Q356&gt;0,0.02,AND(Q356&gt;-0.33,Q356&lt;0),(0.02+Q356*0.02/0.33),Q356&lt;-0.33,0)</f>
        <v>0.02</v>
      </c>
      <c r="S356" s="24">
        <f t="shared" si="113"/>
        <v>0</v>
      </c>
      <c r="T356" s="24">
        <f t="shared" si="113"/>
        <v>0</v>
      </c>
      <c r="U356" s="24">
        <f t="shared" si="98"/>
        <v>0</v>
      </c>
      <c r="V356" s="24">
        <f t="shared" si="106"/>
        <v>0</v>
      </c>
      <c r="W356" s="9"/>
      <c r="X356" s="9"/>
      <c r="Y356" s="9"/>
      <c r="Z356" s="9"/>
    </row>
    <row r="357" spans="1:26" ht="14.25" customHeight="1" x14ac:dyDescent="0.35">
      <c r="A357" s="8">
        <f t="shared" si="112"/>
        <v>350</v>
      </c>
      <c r="B357" s="23">
        <f t="shared" si="79"/>
        <v>45188</v>
      </c>
      <c r="C357" s="5">
        <f t="shared" si="107"/>
        <v>0</v>
      </c>
      <c r="D357" s="20">
        <f t="shared" si="103"/>
        <v>32.222516158262295</v>
      </c>
      <c r="E357" s="20">
        <f t="shared" si="108"/>
        <v>2936.7647982142425</v>
      </c>
      <c r="F357" s="20">
        <f t="shared" si="104"/>
        <v>2968.9873143725049</v>
      </c>
      <c r="G357" s="24">
        <f t="shared" si="109"/>
        <v>3254.4741319844916</v>
      </c>
      <c r="H357" s="20">
        <f t="shared" si="110"/>
        <v>149660.38898517392</v>
      </c>
      <c r="I357" s="4">
        <v>1</v>
      </c>
      <c r="J357" s="4">
        <v>1</v>
      </c>
      <c r="K357" s="20">
        <f t="shared" si="105"/>
        <v>32.222516158262295</v>
      </c>
      <c r="L357" s="20">
        <f t="shared" si="114"/>
        <v>2789.9265583035303</v>
      </c>
      <c r="M357" s="20" cm="1">
        <f t="array" ref="M357">_xlfn.IFS(I357=0,D357,I357=1,D357,I357=2,0)</f>
        <v>32.222516158262295</v>
      </c>
      <c r="N357" s="20" cm="1">
        <f t="array" ref="N357">_xlfn.IFS(J357=0,E357,J357=1,E357,J357=2,0)</f>
        <v>2936.7647982142425</v>
      </c>
      <c r="O357" s="20">
        <f t="shared" si="101"/>
        <v>3154.4741319844879</v>
      </c>
      <c r="P357" s="24">
        <f t="shared" si="99"/>
        <v>100.00000000000364</v>
      </c>
      <c r="Q357" s="25">
        <f t="shared" si="100"/>
        <v>3.0726930356341872E-2</v>
      </c>
      <c r="R357" s="22" cm="1">
        <f t="array" ref="R357">_xlfn.IFS(Q357&gt;0,0.02,AND(Q357&gt;-0.33,Q357&lt;0),(0.02+Q357*0.02/0.33),Q357&lt;-0.33,0)</f>
        <v>0.02</v>
      </c>
      <c r="S357" s="24">
        <f t="shared" si="113"/>
        <v>0</v>
      </c>
      <c r="T357" s="24">
        <f t="shared" si="113"/>
        <v>0</v>
      </c>
      <c r="U357" s="24">
        <f t="shared" si="98"/>
        <v>0</v>
      </c>
      <c r="V357" s="24">
        <f t="shared" si="106"/>
        <v>0</v>
      </c>
      <c r="W357" s="9"/>
      <c r="X357" s="9"/>
      <c r="Y357" s="9"/>
      <c r="Z357" s="9"/>
    </row>
    <row r="358" spans="1:26" ht="14.25" customHeight="1" x14ac:dyDescent="0.35">
      <c r="A358" s="8">
        <f t="shared" si="112"/>
        <v>351</v>
      </c>
      <c r="B358" s="23">
        <f t="shared" si="79"/>
        <v>45189</v>
      </c>
      <c r="C358" s="5">
        <f t="shared" si="107"/>
        <v>0</v>
      </c>
      <c r="D358" s="20">
        <f t="shared" si="103"/>
        <v>32.544741319844917</v>
      </c>
      <c r="E358" s="20">
        <f t="shared" si="108"/>
        <v>2993.2077797034785</v>
      </c>
      <c r="F358" s="20">
        <f t="shared" si="104"/>
        <v>3025.7525210233234</v>
      </c>
      <c r="G358" s="24">
        <f t="shared" si="109"/>
        <v>3287.0188733043365</v>
      </c>
      <c r="H358" s="20">
        <f t="shared" si="110"/>
        <v>152536.48111721207</v>
      </c>
      <c r="I358" s="4">
        <v>1</v>
      </c>
      <c r="J358" s="4">
        <v>1</v>
      </c>
      <c r="K358" s="20">
        <f t="shared" si="105"/>
        <v>32.544741319844917</v>
      </c>
      <c r="L358" s="20">
        <f t="shared" si="114"/>
        <v>2843.5473907183045</v>
      </c>
      <c r="M358" s="20" cm="1">
        <f t="array" ref="M358">_xlfn.IFS(I358=0,D358,I358=1,D358,I358=2,0)</f>
        <v>32.544741319844917</v>
      </c>
      <c r="N358" s="20" cm="1">
        <f t="array" ref="N358">_xlfn.IFS(J358=0,E358,J358=1,E358,J358=2,0)</f>
        <v>2993.2077797034785</v>
      </c>
      <c r="O358" s="20">
        <f t="shared" si="101"/>
        <v>3187.0188733043328</v>
      </c>
      <c r="P358" s="24">
        <f t="shared" si="99"/>
        <v>100.00000000000364</v>
      </c>
      <c r="Q358" s="25">
        <f t="shared" si="100"/>
        <v>3.0422703323110766E-2</v>
      </c>
      <c r="R358" s="22" cm="1">
        <f t="array" ref="R358">_xlfn.IFS(Q358&gt;0,0.02,AND(Q358&gt;-0.33,Q358&lt;0),(0.02+Q358*0.02/0.33),Q358&lt;-0.33,0)</f>
        <v>0.02</v>
      </c>
      <c r="S358" s="24">
        <f t="shared" si="113"/>
        <v>0</v>
      </c>
      <c r="T358" s="24">
        <f t="shared" si="113"/>
        <v>0</v>
      </c>
      <c r="U358" s="24">
        <f t="shared" si="98"/>
        <v>0</v>
      </c>
      <c r="V358" s="24">
        <f t="shared" si="106"/>
        <v>0</v>
      </c>
      <c r="W358" s="9"/>
      <c r="X358" s="9"/>
      <c r="Y358" s="9"/>
      <c r="Z358" s="9"/>
    </row>
    <row r="359" spans="1:26" ht="14.25" customHeight="1" x14ac:dyDescent="0.35">
      <c r="A359" s="8">
        <f t="shared" si="112"/>
        <v>352</v>
      </c>
      <c r="B359" s="23">
        <f t="shared" si="79"/>
        <v>45190</v>
      </c>
      <c r="C359" s="5">
        <f t="shared" si="107"/>
        <v>0</v>
      </c>
      <c r="D359" s="20">
        <f t="shared" si="103"/>
        <v>32.870188733043364</v>
      </c>
      <c r="E359" s="20">
        <f t="shared" si="108"/>
        <v>3050.7296223442413</v>
      </c>
      <c r="F359" s="20">
        <f t="shared" si="104"/>
        <v>3083.5998110772848</v>
      </c>
      <c r="G359" s="24">
        <f t="shared" si="109"/>
        <v>3319.88906203738</v>
      </c>
      <c r="H359" s="20">
        <f t="shared" si="110"/>
        <v>155467.54444717214</v>
      </c>
      <c r="I359" s="4">
        <v>1</v>
      </c>
      <c r="J359" s="4">
        <v>1</v>
      </c>
      <c r="K359" s="20">
        <f t="shared" si="105"/>
        <v>32.870188733043364</v>
      </c>
      <c r="L359" s="20">
        <f t="shared" si="114"/>
        <v>2898.1931412270292</v>
      </c>
      <c r="M359" s="20" cm="1">
        <f t="array" ref="M359">_xlfn.IFS(I359=0,D359,I359=1,D359,I359=2,0)</f>
        <v>32.870188733043364</v>
      </c>
      <c r="N359" s="20" cm="1">
        <f t="array" ref="N359">_xlfn.IFS(J359=0,E359,J359=1,E359,J359=2,0)</f>
        <v>3050.7296223442413</v>
      </c>
      <c r="O359" s="20">
        <f t="shared" si="101"/>
        <v>3219.8890620373763</v>
      </c>
      <c r="P359" s="24">
        <f t="shared" si="99"/>
        <v>100.00000000000364</v>
      </c>
      <c r="Q359" s="25">
        <f t="shared" si="100"/>
        <v>3.0121488438723528E-2</v>
      </c>
      <c r="R359" s="22" cm="1">
        <f t="array" ref="R359">_xlfn.IFS(Q359&gt;0,0.02,AND(Q359&gt;-0.33,Q359&lt;0),(0.02+Q359*0.02/0.33),Q359&lt;-0.33,0)</f>
        <v>0.02</v>
      </c>
      <c r="S359" s="24">
        <f t="shared" ref="S359:T372" si="115">0.9*0.82*IF(I359=0,M359,0)</f>
        <v>0</v>
      </c>
      <c r="T359" s="24">
        <f t="shared" si="115"/>
        <v>0</v>
      </c>
      <c r="U359" s="24">
        <f t="shared" si="98"/>
        <v>0</v>
      </c>
      <c r="V359" s="24">
        <f t="shared" si="106"/>
        <v>0</v>
      </c>
      <c r="W359" s="9"/>
      <c r="X359" s="9"/>
      <c r="Y359" s="9"/>
      <c r="Z359" s="9"/>
    </row>
    <row r="360" spans="1:26" ht="14.25" customHeight="1" x14ac:dyDescent="0.35">
      <c r="A360" s="8">
        <f t="shared" si="112"/>
        <v>353</v>
      </c>
      <c r="B360" s="23">
        <f t="shared" si="79"/>
        <v>45191</v>
      </c>
      <c r="C360" s="5">
        <f t="shared" si="107"/>
        <v>0</v>
      </c>
      <c r="D360" s="20">
        <f t="shared" si="103"/>
        <v>33.198890620373803</v>
      </c>
      <c r="E360" s="20">
        <f t="shared" si="108"/>
        <v>3109.3508889434429</v>
      </c>
      <c r="F360" s="20">
        <f t="shared" si="104"/>
        <v>3142.5497795638166</v>
      </c>
      <c r="G360" s="24">
        <f t="shared" si="109"/>
        <v>3353.0879526577537</v>
      </c>
      <c r="H360" s="20">
        <f t="shared" si="110"/>
        <v>158454.6266822888</v>
      </c>
      <c r="I360" s="4">
        <v>1</v>
      </c>
      <c r="J360" s="4">
        <v>1</v>
      </c>
      <c r="K360" s="20">
        <f t="shared" si="105"/>
        <v>33.198890620373803</v>
      </c>
      <c r="L360" s="20">
        <f t="shared" si="114"/>
        <v>2953.8833444962706</v>
      </c>
      <c r="M360" s="20" cm="1">
        <f t="array" ref="M360">_xlfn.IFS(I360=0,D360,I360=1,D360,I360=2,0)</f>
        <v>33.198890620373803</v>
      </c>
      <c r="N360" s="20" cm="1">
        <f t="array" ref="N360">_xlfn.IFS(J360=0,E360,J360=1,E360,J360=2,0)</f>
        <v>3109.3508889434429</v>
      </c>
      <c r="O360" s="20">
        <f t="shared" si="101"/>
        <v>3253.0879526577505</v>
      </c>
      <c r="P360" s="24">
        <f t="shared" si="99"/>
        <v>100.00000000000318</v>
      </c>
      <c r="Q360" s="25">
        <f t="shared" si="100"/>
        <v>2.9823255879924151E-2</v>
      </c>
      <c r="R360" s="22" cm="1">
        <f t="array" ref="R360">_xlfn.IFS(Q360&gt;0,0.02,AND(Q360&gt;-0.33,Q360&lt;0),(0.02+Q360*0.02/0.33),Q360&lt;-0.33,0)</f>
        <v>0.02</v>
      </c>
      <c r="S360" s="24">
        <f t="shared" si="115"/>
        <v>0</v>
      </c>
      <c r="T360" s="24">
        <f t="shared" si="115"/>
        <v>0</v>
      </c>
      <c r="U360" s="24">
        <f t="shared" si="98"/>
        <v>0</v>
      </c>
      <c r="V360" s="24">
        <f t="shared" si="106"/>
        <v>0</v>
      </c>
      <c r="W360" s="9"/>
      <c r="X360" s="9"/>
      <c r="Y360" s="9"/>
      <c r="Z360" s="9"/>
    </row>
    <row r="361" spans="1:26" ht="14.25" customHeight="1" x14ac:dyDescent="0.35">
      <c r="A361" s="8">
        <f t="shared" si="112"/>
        <v>354</v>
      </c>
      <c r="B361" s="23">
        <f t="shared" si="79"/>
        <v>45192</v>
      </c>
      <c r="C361" s="5">
        <f t="shared" si="107"/>
        <v>0</v>
      </c>
      <c r="D361" s="20">
        <f t="shared" si="103"/>
        <v>33.530879526577536</v>
      </c>
      <c r="E361" s="20">
        <f t="shared" si="108"/>
        <v>3169.0925336457763</v>
      </c>
      <c r="F361" s="20">
        <f t="shared" si="104"/>
        <v>3202.6234131723536</v>
      </c>
      <c r="G361" s="24">
        <f t="shared" si="109"/>
        <v>3386.618832184331</v>
      </c>
      <c r="H361" s="20">
        <f t="shared" si="110"/>
        <v>161498.79546877887</v>
      </c>
      <c r="I361" s="4">
        <v>1</v>
      </c>
      <c r="J361" s="4">
        <v>1</v>
      </c>
      <c r="K361" s="20">
        <f t="shared" si="105"/>
        <v>33.530879526577536</v>
      </c>
      <c r="L361" s="20">
        <f t="shared" ref="K361:L372" si="116">IF(J361=1,E361*0.95,0)</f>
        <v>3010.6379069634872</v>
      </c>
      <c r="M361" s="20" cm="1">
        <f t="array" ref="M361">_xlfn.IFS(I361=0,D361,I361=1,D361,I361=2,0)</f>
        <v>33.530879526577536</v>
      </c>
      <c r="N361" s="20" cm="1">
        <f t="array" ref="N361">_xlfn.IFS(J361=0,E361,J361=1,E361,J361=2,0)</f>
        <v>3169.0925336457763</v>
      </c>
      <c r="O361" s="20">
        <f t="shared" si="101"/>
        <v>3286.6188321843279</v>
      </c>
      <c r="P361" s="24">
        <f t="shared" si="99"/>
        <v>100.00000000000318</v>
      </c>
      <c r="Q361" s="25">
        <f t="shared" si="100"/>
        <v>2.9527976118736785E-2</v>
      </c>
      <c r="R361" s="22" cm="1">
        <f t="array" ref="R361">_xlfn.IFS(Q361&gt;0,0.02,AND(Q361&gt;-0.33,Q361&lt;0),(0.02+Q361*0.02/0.33),Q361&lt;-0.33,0)</f>
        <v>0.02</v>
      </c>
      <c r="S361" s="24">
        <f t="shared" si="115"/>
        <v>0</v>
      </c>
      <c r="T361" s="24">
        <f t="shared" si="115"/>
        <v>0</v>
      </c>
      <c r="U361" s="24">
        <f t="shared" si="98"/>
        <v>0</v>
      </c>
      <c r="V361" s="24">
        <f t="shared" si="106"/>
        <v>0</v>
      </c>
      <c r="W361" s="9"/>
      <c r="X361" s="9"/>
      <c r="Y361" s="9"/>
      <c r="Z361" s="9"/>
    </row>
    <row r="362" spans="1:26" ht="14.25" customHeight="1" x14ac:dyDescent="0.35">
      <c r="A362" s="8">
        <f t="shared" si="112"/>
        <v>355</v>
      </c>
      <c r="B362" s="23">
        <f t="shared" si="79"/>
        <v>45193</v>
      </c>
      <c r="C362" s="5">
        <f t="shared" si="107"/>
        <v>0</v>
      </c>
      <c r="D362" s="20">
        <f t="shared" si="103"/>
        <v>33.86618832184331</v>
      </c>
      <c r="E362" s="20">
        <f t="shared" si="108"/>
        <v>3229.9759093755774</v>
      </c>
      <c r="F362" s="20">
        <f t="shared" si="104"/>
        <v>3263.8420976974207</v>
      </c>
      <c r="G362" s="24">
        <f t="shared" si="109"/>
        <v>3420.4850205061744</v>
      </c>
      <c r="H362" s="20">
        <f t="shared" si="110"/>
        <v>164601.13877100751</v>
      </c>
      <c r="I362" s="4">
        <v>1</v>
      </c>
      <c r="J362" s="4">
        <v>1</v>
      </c>
      <c r="K362" s="20">
        <f t="shared" si="105"/>
        <v>33.86618832184331</v>
      </c>
      <c r="L362" s="20">
        <f t="shared" si="116"/>
        <v>3068.4771139067984</v>
      </c>
      <c r="M362" s="20" cm="1">
        <f t="array" ref="M362">_xlfn.IFS(I362=0,D362,I362=1,D362,I362=2,0)</f>
        <v>33.86618832184331</v>
      </c>
      <c r="N362" s="20" cm="1">
        <f t="array" ref="N362">_xlfn.IFS(J362=0,E362,J362=1,E362,J362=2,0)</f>
        <v>3229.9759093755774</v>
      </c>
      <c r="O362" s="20">
        <f t="shared" si="101"/>
        <v>3320.4850205061712</v>
      </c>
      <c r="P362" s="24">
        <f t="shared" si="99"/>
        <v>100.00000000000318</v>
      </c>
      <c r="Q362" s="25">
        <f t="shared" si="100"/>
        <v>2.9235619919541371E-2</v>
      </c>
      <c r="R362" s="22" cm="1">
        <f t="array" ref="R362">_xlfn.IFS(Q362&gt;0,0.02,AND(Q362&gt;-0.33,Q362&lt;0),(0.02+Q362*0.02/0.33),Q362&lt;-0.33,0)</f>
        <v>0.02</v>
      </c>
      <c r="S362" s="24">
        <f t="shared" si="115"/>
        <v>0</v>
      </c>
      <c r="T362" s="24">
        <f t="shared" si="115"/>
        <v>0</v>
      </c>
      <c r="U362" s="24">
        <f t="shared" si="98"/>
        <v>0</v>
      </c>
      <c r="V362" s="24">
        <f t="shared" si="106"/>
        <v>0</v>
      </c>
      <c r="W362" s="9"/>
      <c r="X362" s="9"/>
      <c r="Y362" s="9"/>
      <c r="Z362" s="9"/>
    </row>
    <row r="363" spans="1:26" ht="14.25" customHeight="1" x14ac:dyDescent="0.35">
      <c r="A363" s="8">
        <f t="shared" si="112"/>
        <v>356</v>
      </c>
      <c r="B363" s="23">
        <f t="shared" si="79"/>
        <v>45194</v>
      </c>
      <c r="C363" s="5">
        <f t="shared" si="107"/>
        <v>0</v>
      </c>
      <c r="D363" s="20">
        <f t="shared" si="103"/>
        <v>34.204850205061746</v>
      </c>
      <c r="E363" s="20">
        <f t="shared" si="108"/>
        <v>3292.0227754201501</v>
      </c>
      <c r="F363" s="20">
        <f t="shared" si="104"/>
        <v>3326.2276256252117</v>
      </c>
      <c r="G363" s="24">
        <f t="shared" si="109"/>
        <v>3454.6898707112359</v>
      </c>
      <c r="H363" s="20">
        <f t="shared" si="110"/>
        <v>167762.76525786173</v>
      </c>
      <c r="I363" s="4">
        <v>1</v>
      </c>
      <c r="J363" s="4">
        <v>1</v>
      </c>
      <c r="K363" s="20">
        <f t="shared" si="105"/>
        <v>34.204850205061746</v>
      </c>
      <c r="L363" s="20">
        <f t="shared" si="116"/>
        <v>3127.4216366491423</v>
      </c>
      <c r="M363" s="20" cm="1">
        <f t="array" ref="M363">_xlfn.IFS(I363=0,D363,I363=1,D363,I363=2,0)</f>
        <v>34.204850205061746</v>
      </c>
      <c r="N363" s="20" cm="1">
        <f t="array" ref="N363">_xlfn.IFS(J363=0,E363,J363=1,E363,J363=2,0)</f>
        <v>3292.0227754201501</v>
      </c>
      <c r="O363" s="20">
        <f t="shared" si="101"/>
        <v>3354.6898707112327</v>
      </c>
      <c r="P363" s="24">
        <f t="shared" si="99"/>
        <v>100.00000000000318</v>
      </c>
      <c r="Q363" s="25">
        <f t="shared" si="100"/>
        <v>2.8946158336179577E-2</v>
      </c>
      <c r="R363" s="22" cm="1">
        <f t="array" ref="R363">_xlfn.IFS(Q363&gt;0,0.02,AND(Q363&gt;-0.33,Q363&lt;0),(0.02+Q363*0.02/0.33),Q363&lt;-0.33,0)</f>
        <v>0.02</v>
      </c>
      <c r="S363" s="24">
        <f t="shared" si="115"/>
        <v>0</v>
      </c>
      <c r="T363" s="24">
        <f t="shared" si="115"/>
        <v>0</v>
      </c>
      <c r="U363" s="24">
        <f t="shared" si="98"/>
        <v>0</v>
      </c>
      <c r="V363" s="24">
        <f t="shared" si="106"/>
        <v>0</v>
      </c>
      <c r="W363" s="9"/>
      <c r="X363" s="9"/>
      <c r="Y363" s="9"/>
      <c r="Z363" s="9"/>
    </row>
    <row r="364" spans="1:26" ht="14.25" customHeight="1" x14ac:dyDescent="0.35">
      <c r="A364" s="8">
        <f t="shared" si="112"/>
        <v>357</v>
      </c>
      <c r="B364" s="23">
        <f t="shared" si="79"/>
        <v>45195</v>
      </c>
      <c r="C364" s="5">
        <f t="shared" si="107"/>
        <v>0</v>
      </c>
      <c r="D364" s="20">
        <f t="shared" si="103"/>
        <v>34.546898707112362</v>
      </c>
      <c r="E364" s="20">
        <f t="shared" si="108"/>
        <v>3355.2553051572345</v>
      </c>
      <c r="F364" s="20">
        <f t="shared" si="104"/>
        <v>3389.8022038643467</v>
      </c>
      <c r="G364" s="24">
        <f t="shared" si="109"/>
        <v>3489.2367694183481</v>
      </c>
      <c r="H364" s="20">
        <f t="shared" si="110"/>
        <v>170984.8046964682</v>
      </c>
      <c r="I364" s="4">
        <v>1</v>
      </c>
      <c r="J364" s="4">
        <v>1</v>
      </c>
      <c r="K364" s="20">
        <f t="shared" si="105"/>
        <v>34.546898707112362</v>
      </c>
      <c r="L364" s="20">
        <f t="shared" si="116"/>
        <v>3187.4925398993728</v>
      </c>
      <c r="M364" s="20" cm="1">
        <f t="array" ref="M364">_xlfn.IFS(I364=0,D364,I364=1,D364,I364=2,0)</f>
        <v>34.546898707112362</v>
      </c>
      <c r="N364" s="20" cm="1">
        <f t="array" ref="N364">_xlfn.IFS(J364=0,E364,J364=1,E364,J364=2,0)</f>
        <v>3355.2553051572345</v>
      </c>
      <c r="O364" s="20">
        <f t="shared" si="101"/>
        <v>3389.2367694183445</v>
      </c>
      <c r="P364" s="24">
        <f t="shared" si="99"/>
        <v>100.00000000000364</v>
      </c>
      <c r="Q364" s="25">
        <f t="shared" si="100"/>
        <v>2.8659562709088822E-2</v>
      </c>
      <c r="R364" s="22" cm="1">
        <f t="array" ref="R364">_xlfn.IFS(Q364&gt;0,0.02,AND(Q364&gt;-0.33,Q364&lt;0),(0.02+Q364*0.02/0.33),Q364&lt;-0.33,0)</f>
        <v>0.02</v>
      </c>
      <c r="S364" s="24">
        <f t="shared" si="115"/>
        <v>0</v>
      </c>
      <c r="T364" s="24">
        <f t="shared" si="115"/>
        <v>0</v>
      </c>
      <c r="U364" s="24">
        <f t="shared" si="98"/>
        <v>0</v>
      </c>
      <c r="V364" s="24">
        <f t="shared" si="106"/>
        <v>0</v>
      </c>
      <c r="W364" s="9"/>
      <c r="X364" s="9"/>
      <c r="Y364" s="9"/>
      <c r="Z364" s="9"/>
    </row>
    <row r="365" spans="1:26" ht="14.25" customHeight="1" x14ac:dyDescent="0.35">
      <c r="A365" s="8">
        <f t="shared" si="112"/>
        <v>358</v>
      </c>
      <c r="B365" s="23">
        <f t="shared" si="79"/>
        <v>45196</v>
      </c>
      <c r="C365" s="5">
        <f t="shared" si="107"/>
        <v>0</v>
      </c>
      <c r="D365" s="20">
        <f t="shared" si="103"/>
        <v>34.892367694183484</v>
      </c>
      <c r="E365" s="20">
        <f t="shared" si="108"/>
        <v>3419.696093929364</v>
      </c>
      <c r="F365" s="20">
        <f t="shared" si="104"/>
        <v>3454.5884616235476</v>
      </c>
      <c r="G365" s="24">
        <f t="shared" si="109"/>
        <v>3524.1291371125317</v>
      </c>
      <c r="H365" s="20">
        <f t="shared" si="110"/>
        <v>174268.40835339527</v>
      </c>
      <c r="I365" s="4">
        <v>1</v>
      </c>
      <c r="J365" s="4">
        <v>1</v>
      </c>
      <c r="K365" s="20">
        <f t="shared" si="105"/>
        <v>34.892367694183484</v>
      </c>
      <c r="L365" s="20">
        <f t="shared" si="116"/>
        <v>3248.7112892328955</v>
      </c>
      <c r="M365" s="20" cm="1">
        <f t="array" ref="M365">_xlfn.IFS(I365=0,D365,I365=1,D365,I365=2,0)</f>
        <v>34.892367694183484</v>
      </c>
      <c r="N365" s="20" cm="1">
        <f t="array" ref="N365">_xlfn.IFS(J365=0,E365,J365=1,E365,J365=2,0)</f>
        <v>3419.696093929364</v>
      </c>
      <c r="O365" s="20">
        <f t="shared" si="101"/>
        <v>3424.129137112528</v>
      </c>
      <c r="P365" s="24">
        <f t="shared" si="99"/>
        <v>100.00000000000364</v>
      </c>
      <c r="Q365" s="25">
        <f t="shared" si="100"/>
        <v>2.8375804662464178E-2</v>
      </c>
      <c r="R365" s="22" cm="1">
        <f t="array" ref="R365">_xlfn.IFS(Q365&gt;0,0.02,AND(Q365&gt;-0.33,Q365&lt;0),(0.02+Q365*0.02/0.33),Q365&lt;-0.33,0)</f>
        <v>0.02</v>
      </c>
      <c r="S365" s="24">
        <f t="shared" si="115"/>
        <v>0</v>
      </c>
      <c r="T365" s="24">
        <f t="shared" si="115"/>
        <v>0</v>
      </c>
      <c r="U365" s="24">
        <f t="shared" si="98"/>
        <v>0</v>
      </c>
      <c r="V365" s="24">
        <f t="shared" si="106"/>
        <v>0</v>
      </c>
      <c r="W365" s="9"/>
      <c r="X365" s="9"/>
      <c r="Y365" s="9"/>
      <c r="Z365" s="9"/>
    </row>
    <row r="366" spans="1:26" ht="14.25" customHeight="1" x14ac:dyDescent="0.35">
      <c r="A366" s="8">
        <f t="shared" si="112"/>
        <v>359</v>
      </c>
      <c r="B366" s="23">
        <f t="shared" si="79"/>
        <v>45197</v>
      </c>
      <c r="C366" s="5">
        <f t="shared" si="107"/>
        <v>0</v>
      </c>
      <c r="D366" s="20">
        <f t="shared" si="103"/>
        <v>35.241291371125321</v>
      </c>
      <c r="E366" s="20">
        <f t="shared" si="108"/>
        <v>3485.3681670679052</v>
      </c>
      <c r="F366" s="20">
        <f t="shared" si="104"/>
        <v>3520.6094584390307</v>
      </c>
      <c r="G366" s="24">
        <f t="shared" si="109"/>
        <v>3559.3704284836572</v>
      </c>
      <c r="H366" s="20">
        <f t="shared" si="110"/>
        <v>177614.74940348088</v>
      </c>
      <c r="I366" s="4">
        <v>1</v>
      </c>
      <c r="J366" s="4">
        <v>1</v>
      </c>
      <c r="K366" s="20">
        <f t="shared" si="105"/>
        <v>35.241291371125321</v>
      </c>
      <c r="L366" s="20">
        <f t="shared" si="116"/>
        <v>3311.0997587145098</v>
      </c>
      <c r="M366" s="20" cm="1">
        <f t="array" ref="M366">_xlfn.IFS(I366=0,D366,I366=1,D366,I366=2,0)</f>
        <v>35.241291371125321</v>
      </c>
      <c r="N366" s="20" cm="1">
        <f t="array" ref="N366">_xlfn.IFS(J366=0,E366,J366=1,E366,J366=2,0)</f>
        <v>3485.3681670679052</v>
      </c>
      <c r="O366" s="20">
        <f t="shared" si="101"/>
        <v>3459.3704284836531</v>
      </c>
      <c r="P366" s="24">
        <f t="shared" si="99"/>
        <v>100.00000000000409</v>
      </c>
      <c r="Q366" s="25">
        <f t="shared" si="100"/>
        <v>2.8094856101449808E-2</v>
      </c>
      <c r="R366" s="22" cm="1">
        <f t="array" ref="R366">_xlfn.IFS(Q366&gt;0,0.02,AND(Q366&gt;-0.33,Q366&lt;0),(0.02+Q366*0.02/0.33),Q366&lt;-0.33,0)</f>
        <v>0.02</v>
      </c>
      <c r="S366" s="24">
        <f t="shared" si="115"/>
        <v>0</v>
      </c>
      <c r="T366" s="24">
        <f t="shared" si="115"/>
        <v>0</v>
      </c>
      <c r="U366" s="24">
        <f t="shared" si="98"/>
        <v>0</v>
      </c>
      <c r="V366" s="24">
        <f t="shared" si="106"/>
        <v>0</v>
      </c>
      <c r="W366" s="9"/>
      <c r="X366" s="9"/>
      <c r="Y366" s="9"/>
      <c r="Z366" s="9"/>
    </row>
    <row r="367" spans="1:26" ht="14.25" customHeight="1" x14ac:dyDescent="0.35">
      <c r="A367" s="8">
        <f t="shared" si="112"/>
        <v>360</v>
      </c>
      <c r="B367" s="23">
        <f t="shared" si="79"/>
        <v>45198</v>
      </c>
      <c r="C367" s="5">
        <f t="shared" si="107"/>
        <v>0</v>
      </c>
      <c r="D367" s="20">
        <f t="shared" si="103"/>
        <v>35.593704284836569</v>
      </c>
      <c r="E367" s="20">
        <f t="shared" si="108"/>
        <v>3552.2949880696178</v>
      </c>
      <c r="F367" s="20">
        <f t="shared" si="104"/>
        <v>3587.8886923544542</v>
      </c>
      <c r="G367" s="24">
        <f t="shared" si="109"/>
        <v>3594.9641327684935</v>
      </c>
      <c r="H367" s="20">
        <f t="shared" si="110"/>
        <v>181025.02334643184</v>
      </c>
      <c r="I367" s="4">
        <v>1</v>
      </c>
      <c r="J367" s="4">
        <v>1</v>
      </c>
      <c r="K367" s="20">
        <f t="shared" si="105"/>
        <v>35.593704284836569</v>
      </c>
      <c r="L367" s="20">
        <f t="shared" si="116"/>
        <v>3374.6802386661366</v>
      </c>
      <c r="M367" s="20" cm="1">
        <f t="array" ref="M367">_xlfn.IFS(I367=0,D367,I367=1,D367,I367=2,0)</f>
        <v>35.593704284836569</v>
      </c>
      <c r="N367" s="20" cm="1">
        <f t="array" ref="N367">_xlfn.IFS(J367=0,E367,J367=1,E367,J367=2,0)</f>
        <v>3552.2949880696178</v>
      </c>
      <c r="O367" s="20">
        <f t="shared" si="101"/>
        <v>3494.9641327684894</v>
      </c>
      <c r="P367" s="24">
        <f t="shared" si="99"/>
        <v>100.00000000000409</v>
      </c>
      <c r="Q367" s="25">
        <f t="shared" si="100"/>
        <v>2.7816689209356246E-2</v>
      </c>
      <c r="R367" s="22" cm="1">
        <f t="array" ref="R367">_xlfn.IFS(Q367&gt;0,0.02,AND(Q367&gt;-0.33,Q367&lt;0),(0.02+Q367*0.02/0.33),Q367&lt;-0.33,0)</f>
        <v>0.02</v>
      </c>
      <c r="S367" s="24">
        <f t="shared" si="115"/>
        <v>0</v>
      </c>
      <c r="T367" s="24">
        <f t="shared" si="115"/>
        <v>0</v>
      </c>
      <c r="U367" s="24">
        <f t="shared" si="98"/>
        <v>0</v>
      </c>
      <c r="V367" s="24">
        <f t="shared" si="106"/>
        <v>0</v>
      </c>
      <c r="W367" s="9"/>
      <c r="X367" s="9"/>
      <c r="Y367" s="9"/>
      <c r="Z367" s="9"/>
    </row>
    <row r="368" spans="1:26" ht="14.25" customHeight="1" x14ac:dyDescent="0.35">
      <c r="A368" s="8">
        <f t="shared" si="112"/>
        <v>361</v>
      </c>
      <c r="B368" s="23">
        <f t="shared" si="79"/>
        <v>45199</v>
      </c>
      <c r="C368" s="5">
        <f t="shared" si="107"/>
        <v>0</v>
      </c>
      <c r="D368" s="20">
        <f t="shared" si="103"/>
        <v>35.949641327684937</v>
      </c>
      <c r="E368" s="20">
        <f t="shared" si="108"/>
        <v>3620.5004669286368</v>
      </c>
      <c r="F368" s="20">
        <f t="shared" si="104"/>
        <v>3656.4501082563215</v>
      </c>
      <c r="G368" s="24">
        <f t="shared" si="109"/>
        <v>3630.9137740961783</v>
      </c>
      <c r="H368" s="20">
        <f t="shared" si="110"/>
        <v>184500.44843134173</v>
      </c>
      <c r="I368" s="4">
        <v>1</v>
      </c>
      <c r="J368" s="4">
        <v>1</v>
      </c>
      <c r="K368" s="20">
        <f t="shared" si="105"/>
        <v>35.949641327684937</v>
      </c>
      <c r="L368" s="20">
        <f t="shared" si="116"/>
        <v>3439.4754435822047</v>
      </c>
      <c r="M368" s="20" cm="1">
        <f t="array" ref="M368">_xlfn.IFS(I368=0,D368,I368=1,D368,I368=2,0)</f>
        <v>35.949641327684937</v>
      </c>
      <c r="N368" s="20" cm="1">
        <f t="array" ref="N368">_xlfn.IFS(J368=0,E368,J368=1,E368,J368=2,0)</f>
        <v>3620.5004669286368</v>
      </c>
      <c r="O368" s="20">
        <f t="shared" si="101"/>
        <v>3530.9137740961746</v>
      </c>
      <c r="P368" s="24">
        <f t="shared" si="99"/>
        <v>100.00000000000364</v>
      </c>
      <c r="Q368" s="25">
        <f t="shared" si="100"/>
        <v>2.7541276444907052E-2</v>
      </c>
      <c r="R368" s="22" cm="1">
        <f t="array" ref="R368">_xlfn.IFS(Q368&gt;0,0.02,AND(Q368&gt;-0.33,Q368&lt;0),(0.02+Q368*0.02/0.33),Q368&lt;-0.33,0)</f>
        <v>0.02</v>
      </c>
      <c r="S368" s="24">
        <f t="shared" si="115"/>
        <v>0</v>
      </c>
      <c r="T368" s="24">
        <f t="shared" si="115"/>
        <v>0</v>
      </c>
      <c r="U368" s="24">
        <f t="shared" si="98"/>
        <v>0</v>
      </c>
      <c r="V368" s="24">
        <f t="shared" si="106"/>
        <v>0</v>
      </c>
      <c r="W368" s="9"/>
      <c r="X368" s="9"/>
      <c r="Y368" s="9"/>
      <c r="Z368" s="9"/>
    </row>
    <row r="369" spans="1:26" ht="14.25" customHeight="1" x14ac:dyDescent="0.35">
      <c r="A369" s="8">
        <f t="shared" si="112"/>
        <v>362</v>
      </c>
      <c r="B369" s="23">
        <f t="shared" si="79"/>
        <v>45200</v>
      </c>
      <c r="C369" s="5">
        <f t="shared" si="107"/>
        <v>0</v>
      </c>
      <c r="D369" s="20">
        <f t="shared" si="103"/>
        <v>36.309137740961781</v>
      </c>
      <c r="E369" s="20">
        <f t="shared" si="108"/>
        <v>3690.0089686268348</v>
      </c>
      <c r="F369" s="20">
        <f t="shared" si="104"/>
        <v>3726.3181063677966</v>
      </c>
      <c r="G369" s="24">
        <f t="shared" si="109"/>
        <v>3667.2229118371401</v>
      </c>
      <c r="H369" s="20">
        <f t="shared" si="110"/>
        <v>188042.26608927819</v>
      </c>
      <c r="I369" s="4">
        <v>1</v>
      </c>
      <c r="J369" s="4">
        <v>1</v>
      </c>
      <c r="K369" s="20">
        <f t="shared" si="105"/>
        <v>36.309137740961781</v>
      </c>
      <c r="L369" s="20">
        <f t="shared" si="116"/>
        <v>3505.508520195493</v>
      </c>
      <c r="M369" s="20" cm="1">
        <f t="array" ref="M369">_xlfn.IFS(I369=0,D369,I369=1,D369,I369=2,0)</f>
        <v>36.309137740961781</v>
      </c>
      <c r="N369" s="20" cm="1">
        <f t="array" ref="N369">_xlfn.IFS(J369=0,E369,J369=1,E369,J369=2,0)</f>
        <v>3690.0089686268348</v>
      </c>
      <c r="O369" s="20">
        <f t="shared" si="101"/>
        <v>3567.2229118371361</v>
      </c>
      <c r="P369" s="24">
        <f t="shared" si="99"/>
        <v>100.00000000000409</v>
      </c>
      <c r="Q369" s="25">
        <f t="shared" si="100"/>
        <v>2.7268590539512055E-2</v>
      </c>
      <c r="R369" s="22" cm="1">
        <f t="array" ref="R369">_xlfn.IFS(Q369&gt;0,0.02,AND(Q369&gt;-0.33,Q369&lt;0),(0.02+Q369*0.02/0.33),Q369&lt;-0.33,0)</f>
        <v>0.02</v>
      </c>
      <c r="S369" s="24">
        <f t="shared" si="115"/>
        <v>0</v>
      </c>
      <c r="T369" s="24">
        <f t="shared" si="115"/>
        <v>0</v>
      </c>
      <c r="U369" s="24">
        <f t="shared" si="98"/>
        <v>0</v>
      </c>
      <c r="V369" s="24">
        <f t="shared" si="106"/>
        <v>0</v>
      </c>
      <c r="W369" s="9"/>
      <c r="X369" s="9"/>
      <c r="Y369" s="9"/>
      <c r="Z369" s="9"/>
    </row>
    <row r="370" spans="1:26" ht="14.25" customHeight="1" x14ac:dyDescent="0.35">
      <c r="A370" s="8">
        <f t="shared" si="112"/>
        <v>363</v>
      </c>
      <c r="B370" s="23">
        <f t="shared" si="79"/>
        <v>45201</v>
      </c>
      <c r="C370" s="5">
        <f t="shared" si="107"/>
        <v>0</v>
      </c>
      <c r="D370" s="20">
        <f t="shared" si="103"/>
        <v>36.672229118371405</v>
      </c>
      <c r="E370" s="20">
        <f t="shared" si="108"/>
        <v>3760.845321785564</v>
      </c>
      <c r="F370" s="20">
        <f t="shared" si="104"/>
        <v>3797.5175509039354</v>
      </c>
      <c r="G370" s="24">
        <f t="shared" si="109"/>
        <v>3703.8951409555116</v>
      </c>
      <c r="H370" s="20">
        <f t="shared" si="110"/>
        <v>191651.74137409285</v>
      </c>
      <c r="I370" s="4">
        <v>1</v>
      </c>
      <c r="J370" s="4">
        <v>1</v>
      </c>
      <c r="K370" s="20">
        <f t="shared" si="105"/>
        <v>36.672229118371405</v>
      </c>
      <c r="L370" s="20">
        <f t="shared" si="116"/>
        <v>3572.8030556962858</v>
      </c>
      <c r="M370" s="20" cm="1">
        <f t="array" ref="M370">_xlfn.IFS(I370=0,D370,I370=1,D370,I370=2,0)</f>
        <v>36.672229118371405</v>
      </c>
      <c r="N370" s="20" cm="1">
        <f t="array" ref="N370">_xlfn.IFS(J370=0,E370,J370=1,E370,J370=2,0)</f>
        <v>3760.845321785564</v>
      </c>
      <c r="O370" s="20">
        <f t="shared" si="101"/>
        <v>3603.8951409555075</v>
      </c>
      <c r="P370" s="24">
        <f t="shared" si="99"/>
        <v>100.00000000000409</v>
      </c>
      <c r="Q370" s="25">
        <f t="shared" si="100"/>
        <v>2.699860449456639E-2</v>
      </c>
      <c r="R370" s="22" cm="1">
        <f t="array" ref="R370">_xlfn.IFS(Q370&gt;0,0.02,AND(Q370&gt;-0.33,Q370&lt;0),(0.02+Q370*0.02/0.33),Q370&lt;-0.33,0)</f>
        <v>0.02</v>
      </c>
      <c r="S370" s="24">
        <f t="shared" si="115"/>
        <v>0</v>
      </c>
      <c r="T370" s="24">
        <f t="shared" si="115"/>
        <v>0</v>
      </c>
      <c r="U370" s="24">
        <f t="shared" si="98"/>
        <v>0</v>
      </c>
      <c r="V370" s="24">
        <f t="shared" si="106"/>
        <v>0</v>
      </c>
      <c r="W370" s="9"/>
      <c r="X370" s="9"/>
      <c r="Y370" s="9"/>
      <c r="Z370" s="9"/>
    </row>
    <row r="371" spans="1:26" ht="14.25" customHeight="1" x14ac:dyDescent="0.35">
      <c r="A371" s="8">
        <f t="shared" si="112"/>
        <v>364</v>
      </c>
      <c r="B371" s="23">
        <f t="shared" si="79"/>
        <v>45202</v>
      </c>
      <c r="C371" s="5">
        <f t="shared" si="107"/>
        <v>0</v>
      </c>
      <c r="D371" s="20">
        <f t="shared" si="103"/>
        <v>37.038951409555118</v>
      </c>
      <c r="E371" s="20">
        <f t="shared" si="108"/>
        <v>3833.0348274818571</v>
      </c>
      <c r="F371" s="20">
        <f t="shared" si="104"/>
        <v>3870.0737788914121</v>
      </c>
      <c r="G371" s="24">
        <f t="shared" si="109"/>
        <v>3740.9340923650666</v>
      </c>
      <c r="H371" s="20">
        <f t="shared" si="110"/>
        <v>195330.16341161015</v>
      </c>
      <c r="I371" s="4">
        <v>1</v>
      </c>
      <c r="J371" s="4">
        <v>1</v>
      </c>
      <c r="K371" s="20">
        <f t="shared" si="105"/>
        <v>37.038951409555118</v>
      </c>
      <c r="L371" s="20">
        <f t="shared" si="116"/>
        <v>3641.383086107764</v>
      </c>
      <c r="M371" s="20" cm="1">
        <f t="array" ref="M371">_xlfn.IFS(I371=0,D371,I371=1,D371,I371=2,0)</f>
        <v>37.038951409555118</v>
      </c>
      <c r="N371" s="20" cm="1">
        <f t="array" ref="N371">_xlfn.IFS(J371=0,E371,J371=1,E371,J371=2,0)</f>
        <v>3833.0348274818571</v>
      </c>
      <c r="O371" s="20">
        <f t="shared" si="101"/>
        <v>3640.9340923650625</v>
      </c>
      <c r="P371" s="24">
        <f t="shared" si="99"/>
        <v>100.00000000000409</v>
      </c>
      <c r="Q371" s="25">
        <f t="shared" si="100"/>
        <v>2.6731291578778606E-2</v>
      </c>
      <c r="R371" s="22" cm="1">
        <f t="array" ref="R371">_xlfn.IFS(Q371&gt;0,0.02,AND(Q371&gt;-0.33,Q371&lt;0),(0.02+Q371*0.02/0.33),Q371&lt;-0.33,0)</f>
        <v>0.02</v>
      </c>
      <c r="S371" s="24">
        <f t="shared" si="115"/>
        <v>0</v>
      </c>
      <c r="T371" s="24">
        <f t="shared" si="115"/>
        <v>0</v>
      </c>
      <c r="U371" s="24">
        <f t="shared" si="98"/>
        <v>0</v>
      </c>
      <c r="V371" s="24">
        <f t="shared" si="106"/>
        <v>0</v>
      </c>
      <c r="W371" s="9"/>
      <c r="X371" s="9"/>
      <c r="Y371" s="9"/>
      <c r="Z371" s="9"/>
    </row>
    <row r="372" spans="1:26" ht="14.25" customHeight="1" x14ac:dyDescent="0.35">
      <c r="A372" s="8">
        <f t="shared" si="112"/>
        <v>365</v>
      </c>
      <c r="B372" s="23">
        <f t="shared" si="79"/>
        <v>45203</v>
      </c>
      <c r="C372" s="5">
        <f t="shared" si="107"/>
        <v>0</v>
      </c>
      <c r="D372" s="20">
        <f t="shared" si="103"/>
        <v>37.409340923650667</v>
      </c>
      <c r="E372" s="20">
        <f t="shared" si="108"/>
        <v>3906.6032682322029</v>
      </c>
      <c r="F372" s="20">
        <f t="shared" si="104"/>
        <v>3944.0126091558536</v>
      </c>
      <c r="G372" s="24">
        <f t="shared" si="109"/>
        <v>3778.3434332887173</v>
      </c>
      <c r="H372" s="20">
        <f t="shared" si="110"/>
        <v>199078.8458573544</v>
      </c>
      <c r="I372" s="4">
        <v>1</v>
      </c>
      <c r="J372" s="4">
        <v>1</v>
      </c>
      <c r="K372" s="20">
        <f t="shared" si="105"/>
        <v>37.409340923650667</v>
      </c>
      <c r="L372" s="20">
        <f t="shared" si="116"/>
        <v>3711.2731048205928</v>
      </c>
      <c r="M372" s="20" cm="1">
        <f t="array" ref="M372">_xlfn.IFS(I372=0,D372,I372=1,D372,I372=2,0)</f>
        <v>37.409340923650667</v>
      </c>
      <c r="N372" s="20" cm="1">
        <f t="array" ref="N372">_xlfn.IFS(J372=0,E372,J372=1,E372,J372=2,0)</f>
        <v>3906.6032682322029</v>
      </c>
      <c r="O372" s="20">
        <f t="shared" si="101"/>
        <v>3678.3434332887123</v>
      </c>
      <c r="P372" s="24">
        <f t="shared" si="99"/>
        <v>100.000000000005</v>
      </c>
      <c r="Q372" s="25">
        <f t="shared" si="100"/>
        <v>2.6466625325523612E-2</v>
      </c>
      <c r="R372" s="22" cm="1">
        <f t="array" ref="R372">_xlfn.IFS(Q372&gt;0,0.02,AND(Q372&gt;-0.33,Q372&lt;0),(0.02+Q372*0.02/0.33),Q372&lt;-0.33,0)</f>
        <v>0.02</v>
      </c>
      <c r="S372" s="24">
        <f t="shared" si="115"/>
        <v>0</v>
      </c>
      <c r="T372" s="24">
        <f t="shared" si="115"/>
        <v>0</v>
      </c>
      <c r="U372" s="24">
        <f t="shared" si="98"/>
        <v>0</v>
      </c>
      <c r="V372" s="24">
        <f t="shared" si="106"/>
        <v>0</v>
      </c>
      <c r="W372" s="9"/>
      <c r="X372" s="9"/>
      <c r="Y372" s="9"/>
      <c r="Z372" s="9"/>
    </row>
    <row r="373" spans="1:26" ht="14.25" customHeight="1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sheetProtection algorithmName="SHA-512" hashValue="G07rYpkPujqEY9gnlU+siKsWQ8YzLu/Nb17UH7aF4BPF40eHtt1SM4A8MdLCwTh9RcLOED8PtwIWcHnf/MawnA==" saltValue="Op/iewSxrIR7+1ObxjZM9Q==" spinCount="100000" sheet="1" formatCells="0" formatColumns="0" formatRows="0"/>
  <conditionalFormatting sqref="R7">
    <cfRule type="cellIs" dxfId="14" priority="4" operator="equal">
      <formula>0</formula>
    </cfRule>
    <cfRule type="cellIs" dxfId="13" priority="6" operator="greaterThanOrEqual">
      <formula>0.02</formula>
    </cfRule>
  </conditionalFormatting>
  <conditionalFormatting sqref="R7">
    <cfRule type="cellIs" dxfId="12" priority="5" operator="between">
      <formula>0</formula>
      <formula>0.019999999</formula>
    </cfRule>
  </conditionalFormatting>
  <conditionalFormatting sqref="R8:R372">
    <cfRule type="cellIs" dxfId="11" priority="1" operator="equal">
      <formula>0</formula>
    </cfRule>
    <cfRule type="cellIs" dxfId="10" priority="3" operator="greaterThanOrEqual">
      <formula>0.02</formula>
    </cfRule>
  </conditionalFormatting>
  <conditionalFormatting sqref="R8:R372">
    <cfRule type="cellIs" dxfId="9" priority="2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60" zoomScaleNormal="60" workbookViewId="0">
      <selection activeCell="D2" sqref="D2"/>
    </sheetView>
  </sheetViews>
  <sheetFormatPr defaultColWidth="14.453125" defaultRowHeight="15" customHeight="1" x14ac:dyDescent="0.35"/>
  <cols>
    <col min="1" max="1" width="8.7265625" style="11" customWidth="1"/>
    <col min="2" max="2" width="14.7265625" style="11" customWidth="1"/>
    <col min="3" max="3" width="10.81640625" style="11" customWidth="1"/>
    <col min="4" max="4" width="10.453125" style="11" customWidth="1"/>
    <col min="5" max="7" width="8.7265625" style="11" customWidth="1"/>
    <col min="8" max="8" width="11.54296875" style="11" customWidth="1"/>
    <col min="9" max="9" width="9.453125" style="11" customWidth="1"/>
    <col min="10" max="10" width="9.81640625" style="11" customWidth="1"/>
    <col min="11" max="11" width="11.453125" style="11" customWidth="1"/>
    <col min="12" max="12" width="12.453125" style="11" customWidth="1"/>
    <col min="13" max="18" width="8.7265625" style="11" customWidth="1"/>
    <col min="19" max="19" width="11.26953125" style="11" customWidth="1"/>
    <col min="20" max="20" width="11.81640625" style="11" customWidth="1"/>
    <col min="21" max="21" width="8.7265625" style="11" customWidth="1"/>
    <col min="22" max="22" width="11.453125" style="11" customWidth="1"/>
    <col min="23" max="26" width="8.7265625" style="11" customWidth="1"/>
    <col min="27" max="16384" width="14.453125" style="11"/>
  </cols>
  <sheetData>
    <row r="1" spans="1:26" ht="14.25" customHeight="1" x14ac:dyDescent="0.35">
      <c r="A1" s="9" t="s">
        <v>10</v>
      </c>
      <c r="B1" s="9"/>
      <c r="C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5">
      <c r="A2" s="12" t="s">
        <v>38</v>
      </c>
      <c r="B2" s="13"/>
      <c r="C2" s="13"/>
      <c r="D2" s="7">
        <v>44838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5">
      <c r="A3" s="12" t="s">
        <v>39</v>
      </c>
      <c r="B3" s="13"/>
      <c r="C3" s="13"/>
      <c r="D3" s="6">
        <v>100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5">
      <c r="A4" s="12" t="s">
        <v>40</v>
      </c>
      <c r="B4" s="13"/>
      <c r="C4" s="13"/>
      <c r="D4" s="6">
        <v>100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35">
      <c r="A5" s="12" t="s">
        <v>41</v>
      </c>
      <c r="B5" s="13"/>
      <c r="C5" s="13"/>
      <c r="D5" s="30">
        <v>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 x14ac:dyDescent="0.35">
      <c r="A6" s="12" t="s">
        <v>42</v>
      </c>
      <c r="B6" s="13"/>
      <c r="C6" s="13"/>
      <c r="D6" s="6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35">
      <c r="A7" s="12" t="s">
        <v>44</v>
      </c>
      <c r="B7" s="13"/>
      <c r="C7" s="13"/>
      <c r="D7" s="6">
        <v>0</v>
      </c>
      <c r="E7" s="9" t="s">
        <v>43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 x14ac:dyDescent="0.35">
      <c r="A8" s="12" t="s">
        <v>14</v>
      </c>
      <c r="B8" s="13"/>
      <c r="C8" s="13"/>
      <c r="D8" s="6">
        <v>1</v>
      </c>
      <c r="E8" s="9" t="s">
        <v>45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14" t="s">
        <v>16</v>
      </c>
      <c r="B9" s="15" t="s">
        <v>17</v>
      </c>
      <c r="C9" s="15" t="s">
        <v>18</v>
      </c>
      <c r="D9" s="15" t="s">
        <v>19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  <c r="J9" s="15" t="s">
        <v>25</v>
      </c>
      <c r="K9" s="15" t="s">
        <v>26</v>
      </c>
      <c r="L9" s="15" t="s">
        <v>27</v>
      </c>
      <c r="M9" s="15" t="s">
        <v>28</v>
      </c>
      <c r="N9" s="15" t="s">
        <v>29</v>
      </c>
      <c r="O9" s="15" t="s">
        <v>30</v>
      </c>
      <c r="P9" s="15" t="s">
        <v>31</v>
      </c>
      <c r="Q9" s="15" t="s">
        <v>32</v>
      </c>
      <c r="R9" s="15" t="s">
        <v>33</v>
      </c>
      <c r="S9" s="15" t="s">
        <v>34</v>
      </c>
      <c r="T9" s="15" t="s">
        <v>35</v>
      </c>
      <c r="U9" s="15" t="s">
        <v>36</v>
      </c>
      <c r="V9" s="16" t="s">
        <v>37</v>
      </c>
      <c r="W9" s="17"/>
      <c r="X9" s="9"/>
      <c r="Y9" s="9"/>
      <c r="Z9" s="9"/>
    </row>
    <row r="10" spans="1:26" ht="14.25" customHeight="1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9"/>
      <c r="X10" s="9"/>
      <c r="Y10" s="9"/>
      <c r="Z10" s="9"/>
    </row>
    <row r="11" spans="1:26" ht="14.25" customHeight="1" x14ac:dyDescent="0.35">
      <c r="A11" s="18">
        <v>0</v>
      </c>
      <c r="B11" s="19">
        <f>D2</f>
        <v>44838</v>
      </c>
      <c r="C11" s="20">
        <f>D3</f>
        <v>100</v>
      </c>
      <c r="D11" s="20">
        <f>D5</f>
        <v>0</v>
      </c>
      <c r="E11" s="20">
        <f>D6</f>
        <v>0</v>
      </c>
      <c r="F11" s="20">
        <f t="shared" ref="F11:F14" si="0">D11+E11</f>
        <v>0</v>
      </c>
      <c r="G11" s="20">
        <f t="shared" ref="G11:G14" si="1">C11+G10+K11</f>
        <v>100</v>
      </c>
      <c r="H11" s="20">
        <f>D4</f>
        <v>100</v>
      </c>
      <c r="I11" s="18">
        <v>2</v>
      </c>
      <c r="J11" s="18">
        <v>2</v>
      </c>
      <c r="K11" s="20">
        <f>IF(I11=1,D11,0)</f>
        <v>0</v>
      </c>
      <c r="L11" s="20">
        <f>IF(J11=1,E11*0.95,0)</f>
        <v>0</v>
      </c>
      <c r="M11" s="20" cm="1">
        <f t="array" ref="M11">_xlfn.IFS(I11=0,D11,I11=1,D11,I11=2,0)</f>
        <v>0</v>
      </c>
      <c r="N11" s="20" cm="1">
        <f t="array" ref="N11">_xlfn.IFS(J11=0,E11,J11=1,E11,J11=2,0)</f>
        <v>0</v>
      </c>
      <c r="O11" s="20">
        <f>D7</f>
        <v>0</v>
      </c>
      <c r="P11" s="20">
        <f>G11-O11</f>
        <v>100</v>
      </c>
      <c r="Q11" s="21">
        <f>P11/G11</f>
        <v>1</v>
      </c>
      <c r="R11" s="22" cm="1">
        <f t="array" ref="R11">_xlfn.IFS(Q11&gt;0,0.02,AND(Q11&gt;-0.33,Q11&lt;0),(0.02+Q11*0.02/0.33),Q11&lt;-0.33,0)</f>
        <v>0.02</v>
      </c>
      <c r="S11" s="20">
        <f t="shared" ref="S11:T14" si="2">0.9*0.82*IF(I11=0,M11,0)</f>
        <v>0</v>
      </c>
      <c r="T11" s="20">
        <f t="shared" si="2"/>
        <v>0</v>
      </c>
      <c r="U11" s="20">
        <f t="shared" ref="U11:U14" si="3">S11+T11</f>
        <v>0</v>
      </c>
      <c r="V11" s="20">
        <f>V10+U11</f>
        <v>0</v>
      </c>
      <c r="W11" s="9"/>
      <c r="X11" s="9"/>
      <c r="Y11" s="9"/>
      <c r="Z11" s="9"/>
    </row>
    <row r="12" spans="1:26" ht="14.25" customHeight="1" x14ac:dyDescent="0.35">
      <c r="A12" s="4">
        <v>0</v>
      </c>
      <c r="B12" s="19">
        <f t="shared" ref="B12:B14" si="4">$B$11+A12</f>
        <v>44838</v>
      </c>
      <c r="C12" s="5">
        <v>0</v>
      </c>
      <c r="D12" s="20">
        <f t="shared" ref="D12:D14" si="5">D11-M11+(A12-A11)*G11*0.01</f>
        <v>0</v>
      </c>
      <c r="E12" s="20">
        <f t="shared" ref="E12:E14" si="6">E11-N11+(A12-A11)*H11*R11</f>
        <v>0</v>
      </c>
      <c r="F12" s="20">
        <f t="shared" si="0"/>
        <v>0</v>
      </c>
      <c r="G12" s="20">
        <f t="shared" si="1"/>
        <v>100</v>
      </c>
      <c r="H12" s="20">
        <f>IF(Q12&lt;-0.33,G12,H11+C12+K12+L12)</f>
        <v>100</v>
      </c>
      <c r="I12" s="4">
        <v>1</v>
      </c>
      <c r="J12" s="4">
        <v>2</v>
      </c>
      <c r="K12" s="20">
        <f t="shared" ref="K12:K75" si="7">IF(I12=1,D12,0)</f>
        <v>0</v>
      </c>
      <c r="L12" s="20">
        <f t="shared" ref="K12:L14" si="8">IF(J12=1,E12*0.95,0)</f>
        <v>0</v>
      </c>
      <c r="M12" s="20" cm="1">
        <f t="array" ref="M12">_xlfn.IFS(I12=0,D12,I12=1,D12,I12=2,0)</f>
        <v>0</v>
      </c>
      <c r="N12" s="20" cm="1">
        <f t="array" ref="N12">_xlfn.IFS(J12=0,E12,J12=1,E12,J12=2,0)</f>
        <v>0</v>
      </c>
      <c r="O12" s="20">
        <f>O11+M12+N12-(L12/0.95)</f>
        <v>0</v>
      </c>
      <c r="P12" s="20">
        <f t="shared" ref="P12:P14" si="9">G12-O12</f>
        <v>100</v>
      </c>
      <c r="Q12" s="21">
        <f t="shared" ref="Q12:Q14" si="10">P12/G12</f>
        <v>1</v>
      </c>
      <c r="R12" s="22" cm="1">
        <f t="array" ref="R12">_xlfn.IFS(Q12&gt;0,0.02,AND(Q12&gt;-0.33,Q12&lt;0),(0.02+Q12*0.02/0.33),Q12&lt;-0.33,0)</f>
        <v>0.02</v>
      </c>
      <c r="S12" s="20">
        <f t="shared" si="2"/>
        <v>0</v>
      </c>
      <c r="T12" s="20">
        <f t="shared" si="2"/>
        <v>0</v>
      </c>
      <c r="U12" s="20">
        <f t="shared" si="3"/>
        <v>0</v>
      </c>
      <c r="V12" s="20">
        <f t="shared" ref="V12:V14" si="11">V11+U12</f>
        <v>0</v>
      </c>
      <c r="W12" s="9"/>
      <c r="X12" s="9"/>
      <c r="Y12" s="9"/>
      <c r="Z12" s="9"/>
    </row>
    <row r="13" spans="1:26" ht="14.25" customHeight="1" x14ac:dyDescent="0.35">
      <c r="A13" s="4">
        <v>0</v>
      </c>
      <c r="B13" s="19">
        <f t="shared" si="4"/>
        <v>44838</v>
      </c>
      <c r="C13" s="5">
        <v>0</v>
      </c>
      <c r="D13" s="20">
        <f t="shared" si="5"/>
        <v>0</v>
      </c>
      <c r="E13" s="20">
        <f t="shared" si="6"/>
        <v>0</v>
      </c>
      <c r="F13" s="20">
        <f t="shared" si="0"/>
        <v>0</v>
      </c>
      <c r="G13" s="20">
        <f t="shared" si="1"/>
        <v>100</v>
      </c>
      <c r="H13" s="20">
        <f t="shared" ref="H13:H14" si="12">H12+C13+K13+L13</f>
        <v>100</v>
      </c>
      <c r="I13" s="4">
        <v>2</v>
      </c>
      <c r="J13" s="4">
        <v>2</v>
      </c>
      <c r="K13" s="20">
        <f t="shared" si="7"/>
        <v>0</v>
      </c>
      <c r="L13" s="20">
        <f t="shared" si="8"/>
        <v>0</v>
      </c>
      <c r="M13" s="20" cm="1">
        <f t="array" ref="M13">_xlfn.IFS(I13=0,D13,I13=1,D13,I13=2,0)</f>
        <v>0</v>
      </c>
      <c r="N13" s="20" cm="1">
        <f t="array" ref="N13">_xlfn.IFS(J13=0,E13,J13=1,E13,J13=2,0)</f>
        <v>0</v>
      </c>
      <c r="O13" s="20">
        <f t="shared" ref="O13:O14" si="13">O12+M13+N13-(L13/0.95)</f>
        <v>0</v>
      </c>
      <c r="P13" s="20">
        <f t="shared" si="9"/>
        <v>100</v>
      </c>
      <c r="Q13" s="21">
        <f t="shared" si="10"/>
        <v>1</v>
      </c>
      <c r="R13" s="22" cm="1">
        <f t="array" ref="R13">_xlfn.IFS(Q13&gt;0,0.02,AND(Q13&gt;-0.33,Q13&lt;0),(0.02+Q13*0.02/0.33),Q13&lt;-0.33,0)</f>
        <v>0.02</v>
      </c>
      <c r="S13" s="20">
        <f t="shared" si="2"/>
        <v>0</v>
      </c>
      <c r="T13" s="20">
        <f t="shared" si="2"/>
        <v>0</v>
      </c>
      <c r="U13" s="20">
        <f t="shared" si="3"/>
        <v>0</v>
      </c>
      <c r="V13" s="20">
        <f t="shared" si="11"/>
        <v>0</v>
      </c>
      <c r="W13" s="9"/>
      <c r="X13" s="9"/>
      <c r="Y13" s="9"/>
      <c r="Z13" s="9"/>
    </row>
    <row r="14" spans="1:26" ht="14.25" customHeight="1" x14ac:dyDescent="0.35">
      <c r="A14" s="4">
        <f t="shared" ref="A14:A266" si="14">A13+$D$8</f>
        <v>1</v>
      </c>
      <c r="B14" s="19">
        <f t="shared" si="4"/>
        <v>44839</v>
      </c>
      <c r="C14" s="5">
        <v>0</v>
      </c>
      <c r="D14" s="20">
        <f t="shared" si="5"/>
        <v>1</v>
      </c>
      <c r="E14" s="20">
        <f t="shared" si="6"/>
        <v>2</v>
      </c>
      <c r="F14" s="20">
        <f t="shared" si="0"/>
        <v>3</v>
      </c>
      <c r="G14" s="20">
        <f t="shared" si="1"/>
        <v>101</v>
      </c>
      <c r="H14" s="20">
        <f t="shared" si="12"/>
        <v>102.9</v>
      </c>
      <c r="I14" s="4">
        <v>1</v>
      </c>
      <c r="J14" s="4">
        <v>1</v>
      </c>
      <c r="K14" s="20">
        <f t="shared" si="7"/>
        <v>1</v>
      </c>
      <c r="L14" s="20">
        <f t="shared" si="8"/>
        <v>1.9</v>
      </c>
      <c r="M14" s="20" cm="1">
        <f t="array" ref="M14">_xlfn.IFS(I14=0,D14,I14=1,D14,I14=2,0)</f>
        <v>1</v>
      </c>
      <c r="N14" s="20" cm="1">
        <f t="array" ref="N14">_xlfn.IFS(J14=0,E14,J14=1,E14,J14=2,0)</f>
        <v>2</v>
      </c>
      <c r="O14" s="20">
        <f t="shared" si="13"/>
        <v>1</v>
      </c>
      <c r="P14" s="20">
        <f t="shared" si="9"/>
        <v>100</v>
      </c>
      <c r="Q14" s="21">
        <f t="shared" si="10"/>
        <v>0.99009900990099009</v>
      </c>
      <c r="R14" s="22" cm="1">
        <f t="array" ref="R14">_xlfn.IFS(Q14&gt;0,0.02,AND(Q14&gt;-0.33,Q14&lt;0),(0.02+Q14*0.02/0.33),Q14&lt;-0.33,0)</f>
        <v>0.02</v>
      </c>
      <c r="S14" s="20">
        <f t="shared" si="2"/>
        <v>0</v>
      </c>
      <c r="T14" s="20">
        <f t="shared" si="2"/>
        <v>0</v>
      </c>
      <c r="U14" s="20">
        <f t="shared" si="3"/>
        <v>0</v>
      </c>
      <c r="V14" s="20">
        <f t="shared" si="11"/>
        <v>0</v>
      </c>
      <c r="W14" s="9"/>
      <c r="X14" s="9"/>
      <c r="Y14" s="9"/>
      <c r="Z14" s="9"/>
    </row>
    <row r="15" spans="1:26" ht="14.25" customHeight="1" x14ac:dyDescent="0.35">
      <c r="A15" s="4">
        <f t="shared" si="14"/>
        <v>2</v>
      </c>
      <c r="B15" s="19">
        <f t="shared" ref="B15:B78" si="15">$B$11+A15</f>
        <v>44840</v>
      </c>
      <c r="C15" s="5">
        <v>0</v>
      </c>
      <c r="D15" s="20">
        <f t="shared" ref="D15:D78" si="16">D14-M14+(A15-A14)*G14*0.01</f>
        <v>1.01</v>
      </c>
      <c r="E15" s="20">
        <f t="shared" ref="E15:E78" si="17">E14-N14+(A15-A14)*H14*R14</f>
        <v>2.0580000000000003</v>
      </c>
      <c r="F15" s="20">
        <f t="shared" ref="F15:F78" si="18">D15+E15</f>
        <v>3.0680000000000005</v>
      </c>
      <c r="G15" s="20">
        <f t="shared" ref="G15:G78" si="19">C15+G14+K15</f>
        <v>102.01</v>
      </c>
      <c r="H15" s="20">
        <f t="shared" ref="H15:H78" si="20">H14+C15+K15+L15</f>
        <v>105.86510000000001</v>
      </c>
      <c r="I15" s="4">
        <v>1</v>
      </c>
      <c r="J15" s="4">
        <v>1</v>
      </c>
      <c r="K15" s="20">
        <f t="shared" si="7"/>
        <v>1.01</v>
      </c>
      <c r="L15" s="20">
        <f t="shared" ref="L15:L78" si="21">IF(J15=1,E15*0.95,0)</f>
        <v>1.9551000000000001</v>
      </c>
      <c r="M15" s="20" cm="1">
        <f t="array" ref="M15">_xlfn.IFS(I15=0,D15,I15=1,D15,I15=2,0)</f>
        <v>1.01</v>
      </c>
      <c r="N15" s="20" cm="1">
        <f t="array" ref="N15">_xlfn.IFS(J15=0,E15,J15=1,E15,J15=2,0)</f>
        <v>2.0580000000000003</v>
      </c>
      <c r="O15" s="20">
        <f t="shared" ref="O15:O78" si="22">O14+M15+N15-(L15/0.95)</f>
        <v>2.0099999999999993</v>
      </c>
      <c r="P15" s="20">
        <f t="shared" ref="P15:P78" si="23">G15-O15</f>
        <v>100</v>
      </c>
      <c r="Q15" s="21">
        <f t="shared" ref="Q15:Q78" si="24">P15/G15</f>
        <v>0.98029604940692083</v>
      </c>
      <c r="R15" s="22" cm="1">
        <f t="array" ref="R15">_xlfn.IFS(Q15&gt;0,0.02,AND(Q15&gt;-0.33,Q15&lt;0),(0.02+Q15*0.02/0.33),Q15&lt;-0.33,0)</f>
        <v>0.02</v>
      </c>
      <c r="S15" s="20">
        <f t="shared" ref="S15:S78" si="25">0.9*0.82*IF(I15=0,M15,0)</f>
        <v>0</v>
      </c>
      <c r="T15" s="20">
        <f t="shared" ref="T15:T78" si="26">0.9*0.82*IF(J15=0,N15,0)</f>
        <v>0</v>
      </c>
      <c r="U15" s="20">
        <f t="shared" ref="U15:U78" si="27">S15+T15</f>
        <v>0</v>
      </c>
      <c r="V15" s="20">
        <f t="shared" ref="V15:V78" si="28">V14+U15</f>
        <v>0</v>
      </c>
      <c r="W15" s="9"/>
      <c r="X15" s="9"/>
      <c r="Y15" s="9"/>
      <c r="Z15" s="9"/>
    </row>
    <row r="16" spans="1:26" ht="14.25" customHeight="1" x14ac:dyDescent="0.35">
      <c r="A16" s="4">
        <f t="shared" si="14"/>
        <v>3</v>
      </c>
      <c r="B16" s="19">
        <f t="shared" si="15"/>
        <v>44841</v>
      </c>
      <c r="C16" s="5">
        <v>0</v>
      </c>
      <c r="D16" s="20">
        <f t="shared" si="16"/>
        <v>1.0201</v>
      </c>
      <c r="E16" s="20">
        <f t="shared" si="17"/>
        <v>2.1173020000000005</v>
      </c>
      <c r="F16" s="20">
        <f t="shared" si="18"/>
        <v>3.1374020000000007</v>
      </c>
      <c r="G16" s="20">
        <f t="shared" si="19"/>
        <v>103.0301</v>
      </c>
      <c r="H16" s="20">
        <f t="shared" si="20"/>
        <v>108.89663690000002</v>
      </c>
      <c r="I16" s="4">
        <v>1</v>
      </c>
      <c r="J16" s="4">
        <v>1</v>
      </c>
      <c r="K16" s="20">
        <f t="shared" si="7"/>
        <v>1.0201</v>
      </c>
      <c r="L16" s="20">
        <f t="shared" si="21"/>
        <v>2.0114369000000005</v>
      </c>
      <c r="M16" s="20" cm="1">
        <f t="array" ref="M16">_xlfn.IFS(I16=0,D16,I16=1,D16,I16=2,0)</f>
        <v>1.0201</v>
      </c>
      <c r="N16" s="20" cm="1">
        <f t="array" ref="N16">_xlfn.IFS(J16=0,E16,J16=1,E16,J16=2,0)</f>
        <v>2.1173020000000005</v>
      </c>
      <c r="O16" s="20">
        <f t="shared" si="22"/>
        <v>3.0300999999999991</v>
      </c>
      <c r="P16" s="20">
        <f t="shared" si="23"/>
        <v>100</v>
      </c>
      <c r="Q16" s="21">
        <f t="shared" si="24"/>
        <v>0.97059014792764442</v>
      </c>
      <c r="R16" s="22" cm="1">
        <f t="array" ref="R16">_xlfn.IFS(Q16&gt;0,0.02,AND(Q16&gt;-0.33,Q16&lt;0),(0.02+Q16*0.02/0.33),Q16&lt;-0.33,0)</f>
        <v>0.02</v>
      </c>
      <c r="S16" s="20">
        <f t="shared" si="25"/>
        <v>0</v>
      </c>
      <c r="T16" s="20">
        <f t="shared" si="26"/>
        <v>0</v>
      </c>
      <c r="U16" s="20">
        <f t="shared" si="27"/>
        <v>0</v>
      </c>
      <c r="V16" s="20">
        <f t="shared" si="28"/>
        <v>0</v>
      </c>
      <c r="W16" s="9"/>
      <c r="X16" s="9"/>
      <c r="Y16" s="9"/>
      <c r="Z16" s="9"/>
    </row>
    <row r="17" spans="1:26" ht="14.25" customHeight="1" x14ac:dyDescent="0.35">
      <c r="A17" s="4">
        <f t="shared" si="14"/>
        <v>4</v>
      </c>
      <c r="B17" s="19">
        <f t="shared" si="15"/>
        <v>44842</v>
      </c>
      <c r="C17" s="5">
        <v>0</v>
      </c>
      <c r="D17" s="20">
        <f t="shared" si="16"/>
        <v>1.0303010000000001</v>
      </c>
      <c r="E17" s="20">
        <f t="shared" si="17"/>
        <v>2.1779327380000004</v>
      </c>
      <c r="F17" s="20">
        <f t="shared" si="18"/>
        <v>3.2082337380000006</v>
      </c>
      <c r="G17" s="20">
        <f t="shared" si="19"/>
        <v>104.060401</v>
      </c>
      <c r="H17" s="20">
        <f t="shared" si="20"/>
        <v>111.99597400110001</v>
      </c>
      <c r="I17" s="4">
        <v>1</v>
      </c>
      <c r="J17" s="4">
        <v>1</v>
      </c>
      <c r="K17" s="20">
        <f t="shared" si="7"/>
        <v>1.0303010000000001</v>
      </c>
      <c r="L17" s="20">
        <f t="shared" si="21"/>
        <v>2.0690361011000005</v>
      </c>
      <c r="M17" s="20" cm="1">
        <f t="array" ref="M17">_xlfn.IFS(I17=0,D17,I17=1,D17,I17=2,0)</f>
        <v>1.0303010000000001</v>
      </c>
      <c r="N17" s="20" cm="1">
        <f t="array" ref="N17">_xlfn.IFS(J17=0,E17,J17=1,E17,J17=2,0)</f>
        <v>2.1779327380000004</v>
      </c>
      <c r="O17" s="20">
        <f t="shared" si="22"/>
        <v>4.0604009999999988</v>
      </c>
      <c r="P17" s="20">
        <f t="shared" si="23"/>
        <v>100</v>
      </c>
      <c r="Q17" s="21">
        <f t="shared" si="24"/>
        <v>0.96098034448281633</v>
      </c>
      <c r="R17" s="22" cm="1">
        <f t="array" ref="R17">_xlfn.IFS(Q17&gt;0,0.02,AND(Q17&gt;-0.33,Q17&lt;0),(0.02+Q17*0.02/0.33),Q17&lt;-0.33,0)</f>
        <v>0.02</v>
      </c>
      <c r="S17" s="20">
        <f t="shared" si="25"/>
        <v>0</v>
      </c>
      <c r="T17" s="20">
        <f t="shared" si="26"/>
        <v>0</v>
      </c>
      <c r="U17" s="20">
        <f t="shared" si="27"/>
        <v>0</v>
      </c>
      <c r="V17" s="20">
        <f t="shared" si="28"/>
        <v>0</v>
      </c>
      <c r="W17" s="9"/>
      <c r="X17" s="9"/>
      <c r="Y17" s="9"/>
      <c r="Z17" s="9"/>
    </row>
    <row r="18" spans="1:26" ht="14.25" customHeight="1" x14ac:dyDescent="0.35">
      <c r="A18" s="4">
        <f t="shared" si="14"/>
        <v>5</v>
      </c>
      <c r="B18" s="19">
        <f t="shared" si="15"/>
        <v>44843</v>
      </c>
      <c r="C18" s="5">
        <v>0</v>
      </c>
      <c r="D18" s="20">
        <f t="shared" si="16"/>
        <v>1.04060401</v>
      </c>
      <c r="E18" s="20">
        <f t="shared" si="17"/>
        <v>2.2399194800220004</v>
      </c>
      <c r="F18" s="20">
        <f t="shared" si="18"/>
        <v>3.2805234900220004</v>
      </c>
      <c r="G18" s="20">
        <f t="shared" si="19"/>
        <v>105.10100500999999</v>
      </c>
      <c r="H18" s="20">
        <f t="shared" si="20"/>
        <v>115.16450151712091</v>
      </c>
      <c r="I18" s="4">
        <v>1</v>
      </c>
      <c r="J18" s="4">
        <v>1</v>
      </c>
      <c r="K18" s="20">
        <f t="shared" si="7"/>
        <v>1.04060401</v>
      </c>
      <c r="L18" s="20">
        <f t="shared" si="21"/>
        <v>2.1279235060209003</v>
      </c>
      <c r="M18" s="20" cm="1">
        <f t="array" ref="M18">_xlfn.IFS(I18=0,D18,I18=1,D18,I18=2,0)</f>
        <v>1.04060401</v>
      </c>
      <c r="N18" s="20" cm="1">
        <f t="array" ref="N18">_xlfn.IFS(J18=0,E18,J18=1,E18,J18=2,0)</f>
        <v>2.2399194800220004</v>
      </c>
      <c r="O18" s="20">
        <f t="shared" si="22"/>
        <v>5.1010050099999988</v>
      </c>
      <c r="P18" s="20">
        <f t="shared" si="23"/>
        <v>100</v>
      </c>
      <c r="Q18" s="21">
        <f t="shared" si="24"/>
        <v>0.95146568760674888</v>
      </c>
      <c r="R18" s="22" cm="1">
        <f t="array" ref="R18">_xlfn.IFS(Q18&gt;0,0.02,AND(Q18&gt;-0.33,Q18&lt;0),(0.02+Q18*0.02/0.33),Q18&lt;-0.33,0)</f>
        <v>0.02</v>
      </c>
      <c r="S18" s="20">
        <f t="shared" si="25"/>
        <v>0</v>
      </c>
      <c r="T18" s="20">
        <f t="shared" si="26"/>
        <v>0</v>
      </c>
      <c r="U18" s="20">
        <f t="shared" si="27"/>
        <v>0</v>
      </c>
      <c r="V18" s="20">
        <f t="shared" si="28"/>
        <v>0</v>
      </c>
      <c r="W18" s="9"/>
      <c r="X18" s="9"/>
      <c r="Y18" s="9"/>
      <c r="Z18" s="9"/>
    </row>
    <row r="19" spans="1:26" ht="14.25" customHeight="1" x14ac:dyDescent="0.35">
      <c r="A19" s="4">
        <f t="shared" si="14"/>
        <v>6</v>
      </c>
      <c r="B19" s="19">
        <f t="shared" si="15"/>
        <v>44844</v>
      </c>
      <c r="C19" s="5">
        <v>0</v>
      </c>
      <c r="D19" s="20">
        <f t="shared" si="16"/>
        <v>1.0510100500999999</v>
      </c>
      <c r="E19" s="20">
        <f t="shared" si="17"/>
        <v>2.3032900303424184</v>
      </c>
      <c r="F19" s="20">
        <f t="shared" si="18"/>
        <v>3.3543000804424183</v>
      </c>
      <c r="G19" s="20">
        <f t="shared" si="19"/>
        <v>106.1520150601</v>
      </c>
      <c r="H19" s="20">
        <f t="shared" si="20"/>
        <v>118.40363709604621</v>
      </c>
      <c r="I19" s="4">
        <v>1</v>
      </c>
      <c r="J19" s="4">
        <v>1</v>
      </c>
      <c r="K19" s="20">
        <f t="shared" si="7"/>
        <v>1.0510100500999999</v>
      </c>
      <c r="L19" s="20">
        <f t="shared" si="21"/>
        <v>2.1881255288252972</v>
      </c>
      <c r="M19" s="20" cm="1">
        <f t="array" ref="M19">_xlfn.IFS(I19=0,D19,I19=1,D19,I19=2,0)</f>
        <v>1.0510100500999999</v>
      </c>
      <c r="N19" s="20" cm="1">
        <f t="array" ref="N19">_xlfn.IFS(J19=0,E19,J19=1,E19,J19=2,0)</f>
        <v>2.3032900303424184</v>
      </c>
      <c r="O19" s="20">
        <f t="shared" si="22"/>
        <v>6.1520150600999983</v>
      </c>
      <c r="P19" s="20">
        <f t="shared" si="23"/>
        <v>100</v>
      </c>
      <c r="Q19" s="21">
        <f t="shared" si="24"/>
        <v>0.94204523525420669</v>
      </c>
      <c r="R19" s="22" cm="1">
        <f t="array" ref="R19">_xlfn.IFS(Q19&gt;0,0.02,AND(Q19&gt;-0.33,Q19&lt;0),(0.02+Q19*0.02/0.33),Q19&lt;-0.33,0)</f>
        <v>0.02</v>
      </c>
      <c r="S19" s="20">
        <f t="shared" si="25"/>
        <v>0</v>
      </c>
      <c r="T19" s="20">
        <f t="shared" si="26"/>
        <v>0</v>
      </c>
      <c r="U19" s="20">
        <f t="shared" si="27"/>
        <v>0</v>
      </c>
      <c r="V19" s="20">
        <f t="shared" si="28"/>
        <v>0</v>
      </c>
      <c r="W19" s="9"/>
      <c r="X19" s="9"/>
      <c r="Y19" s="9"/>
      <c r="Z19" s="9"/>
    </row>
    <row r="20" spans="1:26" ht="14.25" customHeight="1" x14ac:dyDescent="0.35">
      <c r="A20" s="4">
        <f t="shared" si="14"/>
        <v>7</v>
      </c>
      <c r="B20" s="19">
        <f t="shared" si="15"/>
        <v>44845</v>
      </c>
      <c r="C20" s="5">
        <v>0</v>
      </c>
      <c r="D20" s="20">
        <f t="shared" si="16"/>
        <v>1.0615201506009999</v>
      </c>
      <c r="E20" s="20">
        <f t="shared" si="17"/>
        <v>2.3680727419209244</v>
      </c>
      <c r="F20" s="20">
        <f t="shared" si="18"/>
        <v>3.4295928925219243</v>
      </c>
      <c r="G20" s="20">
        <f t="shared" si="19"/>
        <v>107.213535210701</v>
      </c>
      <c r="H20" s="20">
        <f t="shared" si="20"/>
        <v>121.71482635147208</v>
      </c>
      <c r="I20" s="4">
        <v>1</v>
      </c>
      <c r="J20" s="4">
        <v>1</v>
      </c>
      <c r="K20" s="20">
        <f t="shared" si="7"/>
        <v>1.0615201506009999</v>
      </c>
      <c r="L20" s="20">
        <f t="shared" si="21"/>
        <v>2.249669104824878</v>
      </c>
      <c r="M20" s="20" cm="1">
        <f t="array" ref="M20">_xlfn.IFS(I20=0,D20,I20=1,D20,I20=2,0)</f>
        <v>1.0615201506009999</v>
      </c>
      <c r="N20" s="20" cm="1">
        <f t="array" ref="N20">_xlfn.IFS(J20=0,E20,J20=1,E20,J20=2,0)</f>
        <v>2.3680727419209244</v>
      </c>
      <c r="O20" s="20">
        <f t="shared" si="22"/>
        <v>7.2135352107009982</v>
      </c>
      <c r="P20" s="20">
        <f t="shared" si="23"/>
        <v>100</v>
      </c>
      <c r="Q20" s="21">
        <f t="shared" si="24"/>
        <v>0.93271805470713542</v>
      </c>
      <c r="R20" s="22" cm="1">
        <f t="array" ref="R20">_xlfn.IFS(Q20&gt;0,0.02,AND(Q20&gt;-0.33,Q20&lt;0),(0.02+Q20*0.02/0.33),Q20&lt;-0.33,0)</f>
        <v>0.02</v>
      </c>
      <c r="S20" s="20">
        <f t="shared" si="25"/>
        <v>0</v>
      </c>
      <c r="T20" s="20">
        <f t="shared" si="26"/>
        <v>0</v>
      </c>
      <c r="U20" s="20">
        <f t="shared" si="27"/>
        <v>0</v>
      </c>
      <c r="V20" s="20">
        <f t="shared" si="28"/>
        <v>0</v>
      </c>
      <c r="W20" s="9"/>
      <c r="X20" s="9"/>
      <c r="Y20" s="9"/>
      <c r="Z20" s="9"/>
    </row>
    <row r="21" spans="1:26" ht="14.25" customHeight="1" x14ac:dyDescent="0.35">
      <c r="A21" s="4">
        <f t="shared" si="14"/>
        <v>8</v>
      </c>
      <c r="B21" s="19">
        <f t="shared" si="15"/>
        <v>44846</v>
      </c>
      <c r="C21" s="5">
        <v>0</v>
      </c>
      <c r="D21" s="20">
        <f t="shared" si="16"/>
        <v>1.0721353521070101</v>
      </c>
      <c r="E21" s="20">
        <f t="shared" si="17"/>
        <v>2.4342965270294417</v>
      </c>
      <c r="F21" s="20">
        <f t="shared" si="18"/>
        <v>3.5064318791364517</v>
      </c>
      <c r="G21" s="20">
        <f t="shared" si="19"/>
        <v>108.28567056280801</v>
      </c>
      <c r="H21" s="20">
        <f t="shared" si="20"/>
        <v>125.09954340425706</v>
      </c>
      <c r="I21" s="4">
        <v>1</v>
      </c>
      <c r="J21" s="4">
        <v>1</v>
      </c>
      <c r="K21" s="20">
        <f t="shared" si="7"/>
        <v>1.0721353521070101</v>
      </c>
      <c r="L21" s="20">
        <f t="shared" si="21"/>
        <v>2.3125817006779696</v>
      </c>
      <c r="M21" s="20" cm="1">
        <f t="array" ref="M21">_xlfn.IFS(I21=0,D21,I21=1,D21,I21=2,0)</f>
        <v>1.0721353521070101</v>
      </c>
      <c r="N21" s="20" cm="1">
        <f t="array" ref="N21">_xlfn.IFS(J21=0,E21,J21=1,E21,J21=2,0)</f>
        <v>2.4342965270294417</v>
      </c>
      <c r="O21" s="20">
        <f t="shared" si="22"/>
        <v>8.2856705628080078</v>
      </c>
      <c r="P21" s="20">
        <f t="shared" si="23"/>
        <v>100</v>
      </c>
      <c r="Q21" s="21">
        <f t="shared" si="24"/>
        <v>0.92348322248231229</v>
      </c>
      <c r="R21" s="22" cm="1">
        <f t="array" ref="R21">_xlfn.IFS(Q21&gt;0,0.02,AND(Q21&gt;-0.33,Q21&lt;0),(0.02+Q21*0.02/0.33),Q21&lt;-0.33,0)</f>
        <v>0.02</v>
      </c>
      <c r="S21" s="20">
        <f t="shared" si="25"/>
        <v>0</v>
      </c>
      <c r="T21" s="20">
        <f t="shared" si="26"/>
        <v>0</v>
      </c>
      <c r="U21" s="20">
        <f t="shared" si="27"/>
        <v>0</v>
      </c>
      <c r="V21" s="20">
        <f t="shared" si="28"/>
        <v>0</v>
      </c>
      <c r="W21" s="9"/>
      <c r="X21" s="9"/>
      <c r="Y21" s="9"/>
      <c r="Z21" s="9"/>
    </row>
    <row r="22" spans="1:26" ht="14.25" customHeight="1" x14ac:dyDescent="0.35">
      <c r="A22" s="4">
        <f t="shared" si="14"/>
        <v>9</v>
      </c>
      <c r="B22" s="19">
        <f t="shared" si="15"/>
        <v>44847</v>
      </c>
      <c r="C22" s="5">
        <v>0</v>
      </c>
      <c r="D22" s="20">
        <f t="shared" si="16"/>
        <v>1.08285670562808</v>
      </c>
      <c r="E22" s="20">
        <f t="shared" si="17"/>
        <v>2.5019908680851413</v>
      </c>
      <c r="F22" s="20">
        <f t="shared" si="18"/>
        <v>3.5848475737132213</v>
      </c>
      <c r="G22" s="20">
        <f t="shared" si="19"/>
        <v>109.36852726843608</v>
      </c>
      <c r="H22" s="20">
        <f t="shared" si="20"/>
        <v>128.55929143456603</v>
      </c>
      <c r="I22" s="4">
        <v>1</v>
      </c>
      <c r="J22" s="4">
        <v>1</v>
      </c>
      <c r="K22" s="20">
        <f t="shared" si="7"/>
        <v>1.08285670562808</v>
      </c>
      <c r="L22" s="20">
        <f t="shared" si="21"/>
        <v>2.376891324680884</v>
      </c>
      <c r="M22" s="20" cm="1">
        <f t="array" ref="M22">_xlfn.IFS(I22=0,D22,I22=1,D22,I22=2,0)</f>
        <v>1.08285670562808</v>
      </c>
      <c r="N22" s="20" cm="1">
        <f t="array" ref="N22">_xlfn.IFS(J22=0,E22,J22=1,E22,J22=2,0)</f>
        <v>2.5019908680851413</v>
      </c>
      <c r="O22" s="20">
        <f t="shared" si="22"/>
        <v>9.3685272684360879</v>
      </c>
      <c r="P22" s="20">
        <f t="shared" si="23"/>
        <v>100</v>
      </c>
      <c r="Q22" s="21">
        <f t="shared" si="24"/>
        <v>0.91433982423991322</v>
      </c>
      <c r="R22" s="22" cm="1">
        <f t="array" ref="R22">_xlfn.IFS(Q22&gt;0,0.02,AND(Q22&gt;-0.33,Q22&lt;0),(0.02+Q22*0.02/0.33),Q22&lt;-0.33,0)</f>
        <v>0.02</v>
      </c>
      <c r="S22" s="20">
        <f t="shared" si="25"/>
        <v>0</v>
      </c>
      <c r="T22" s="20">
        <f t="shared" si="26"/>
        <v>0</v>
      </c>
      <c r="U22" s="20">
        <f t="shared" si="27"/>
        <v>0</v>
      </c>
      <c r="V22" s="20">
        <f t="shared" si="28"/>
        <v>0</v>
      </c>
      <c r="W22" s="9"/>
      <c r="X22" s="9"/>
      <c r="Y22" s="9"/>
      <c r="Z22" s="9"/>
    </row>
    <row r="23" spans="1:26" ht="14.25" customHeight="1" x14ac:dyDescent="0.35">
      <c r="A23" s="4">
        <f t="shared" si="14"/>
        <v>10</v>
      </c>
      <c r="B23" s="19">
        <f t="shared" si="15"/>
        <v>44848</v>
      </c>
      <c r="C23" s="5">
        <v>0</v>
      </c>
      <c r="D23" s="20">
        <f t="shared" si="16"/>
        <v>1.0936852726843609</v>
      </c>
      <c r="E23" s="20">
        <f t="shared" si="17"/>
        <v>2.5711858286913207</v>
      </c>
      <c r="F23" s="20">
        <f t="shared" si="18"/>
        <v>3.6648711013756818</v>
      </c>
      <c r="G23" s="20">
        <f t="shared" si="19"/>
        <v>110.46221254112044</v>
      </c>
      <c r="H23" s="20">
        <f t="shared" si="20"/>
        <v>132.09560324450715</v>
      </c>
      <c r="I23" s="4">
        <v>1</v>
      </c>
      <c r="J23" s="4">
        <v>1</v>
      </c>
      <c r="K23" s="20">
        <f t="shared" si="7"/>
        <v>1.0936852726843609</v>
      </c>
      <c r="L23" s="20">
        <f t="shared" si="21"/>
        <v>2.4426265372567544</v>
      </c>
      <c r="M23" s="20" cm="1">
        <f t="array" ref="M23">_xlfn.IFS(I23=0,D23,I23=1,D23,I23=2,0)</f>
        <v>1.0936852726843609</v>
      </c>
      <c r="N23" s="20" cm="1">
        <f t="array" ref="N23">_xlfn.IFS(J23=0,E23,J23=1,E23,J23=2,0)</f>
        <v>2.5711858286913207</v>
      </c>
      <c r="O23" s="20">
        <f t="shared" si="22"/>
        <v>10.462212541120451</v>
      </c>
      <c r="P23" s="20">
        <f t="shared" si="23"/>
        <v>99.999999999999986</v>
      </c>
      <c r="Q23" s="21">
        <f t="shared" si="24"/>
        <v>0.90528695469298326</v>
      </c>
      <c r="R23" s="22" cm="1">
        <f t="array" ref="R23">_xlfn.IFS(Q23&gt;0,0.02,AND(Q23&gt;-0.33,Q23&lt;0),(0.02+Q23*0.02/0.33),Q23&lt;-0.33,0)</f>
        <v>0.02</v>
      </c>
      <c r="S23" s="20">
        <f t="shared" si="25"/>
        <v>0</v>
      </c>
      <c r="T23" s="20">
        <f t="shared" si="26"/>
        <v>0</v>
      </c>
      <c r="U23" s="20">
        <f t="shared" si="27"/>
        <v>0</v>
      </c>
      <c r="V23" s="20">
        <f t="shared" si="28"/>
        <v>0</v>
      </c>
      <c r="W23" s="9"/>
      <c r="X23" s="9"/>
      <c r="Y23" s="9"/>
      <c r="Z23" s="9"/>
    </row>
    <row r="24" spans="1:26" ht="14.25" customHeight="1" x14ac:dyDescent="0.35">
      <c r="A24" s="4">
        <f t="shared" si="14"/>
        <v>11</v>
      </c>
      <c r="B24" s="19">
        <f t="shared" si="15"/>
        <v>44849</v>
      </c>
      <c r="C24" s="5">
        <v>0</v>
      </c>
      <c r="D24" s="20">
        <f t="shared" si="16"/>
        <v>1.1046221254112043</v>
      </c>
      <c r="E24" s="20">
        <f t="shared" si="17"/>
        <v>2.6419120648901431</v>
      </c>
      <c r="F24" s="20">
        <f t="shared" si="18"/>
        <v>3.7465341903013476</v>
      </c>
      <c r="G24" s="20">
        <f t="shared" si="19"/>
        <v>111.56683466653165</v>
      </c>
      <c r="H24" s="20">
        <f t="shared" si="20"/>
        <v>135.71004183156398</v>
      </c>
      <c r="I24" s="4">
        <v>1</v>
      </c>
      <c r="J24" s="4">
        <v>1</v>
      </c>
      <c r="K24" s="20">
        <f t="shared" si="7"/>
        <v>1.1046221254112043</v>
      </c>
      <c r="L24" s="20">
        <f t="shared" si="21"/>
        <v>2.5098164616456358</v>
      </c>
      <c r="M24" s="20" cm="1">
        <f t="array" ref="M24">_xlfn.IFS(I24=0,D24,I24=1,D24,I24=2,0)</f>
        <v>1.1046221254112043</v>
      </c>
      <c r="N24" s="20" cm="1">
        <f t="array" ref="N24">_xlfn.IFS(J24=0,E24,J24=1,E24,J24=2,0)</f>
        <v>2.6419120648901431</v>
      </c>
      <c r="O24" s="20">
        <f t="shared" si="22"/>
        <v>11.566834666531655</v>
      </c>
      <c r="P24" s="20">
        <f t="shared" si="23"/>
        <v>100</v>
      </c>
      <c r="Q24" s="21">
        <f t="shared" si="24"/>
        <v>0.89632371751780526</v>
      </c>
      <c r="R24" s="22" cm="1">
        <f t="array" ref="R24">_xlfn.IFS(Q24&gt;0,0.02,AND(Q24&gt;-0.33,Q24&lt;0),(0.02+Q24*0.02/0.33),Q24&lt;-0.33,0)</f>
        <v>0.02</v>
      </c>
      <c r="S24" s="20">
        <f t="shared" si="25"/>
        <v>0</v>
      </c>
      <c r="T24" s="20">
        <f t="shared" si="26"/>
        <v>0</v>
      </c>
      <c r="U24" s="20">
        <f t="shared" si="27"/>
        <v>0</v>
      </c>
      <c r="V24" s="20">
        <f t="shared" si="28"/>
        <v>0</v>
      </c>
      <c r="W24" s="9"/>
      <c r="X24" s="9"/>
      <c r="Y24" s="9"/>
      <c r="Z24" s="9"/>
    </row>
    <row r="25" spans="1:26" ht="14.25" customHeight="1" x14ac:dyDescent="0.35">
      <c r="A25" s="4">
        <f t="shared" si="14"/>
        <v>12</v>
      </c>
      <c r="B25" s="19">
        <f t="shared" si="15"/>
        <v>44850</v>
      </c>
      <c r="C25" s="5">
        <v>0</v>
      </c>
      <c r="D25" s="20">
        <f t="shared" si="16"/>
        <v>1.1156683466653166</v>
      </c>
      <c r="E25" s="20">
        <f t="shared" si="17"/>
        <v>2.7142008366312798</v>
      </c>
      <c r="F25" s="20">
        <f t="shared" si="18"/>
        <v>3.8298691832965961</v>
      </c>
      <c r="G25" s="20">
        <f t="shared" si="19"/>
        <v>112.68250301319696</v>
      </c>
      <c r="H25" s="20">
        <f t="shared" si="20"/>
        <v>139.40420097302902</v>
      </c>
      <c r="I25" s="4">
        <v>1</v>
      </c>
      <c r="J25" s="4">
        <v>1</v>
      </c>
      <c r="K25" s="20">
        <f t="shared" si="7"/>
        <v>1.1156683466653166</v>
      </c>
      <c r="L25" s="20">
        <f t="shared" si="21"/>
        <v>2.5784907947997158</v>
      </c>
      <c r="M25" s="20" cm="1">
        <f t="array" ref="M25">_xlfn.IFS(I25=0,D25,I25=1,D25,I25=2,0)</f>
        <v>1.1156683466653166</v>
      </c>
      <c r="N25" s="20" cm="1">
        <f t="array" ref="N25">_xlfn.IFS(J25=0,E25,J25=1,E25,J25=2,0)</f>
        <v>2.7142008366312798</v>
      </c>
      <c r="O25" s="20">
        <f t="shared" si="22"/>
        <v>12.682503013196971</v>
      </c>
      <c r="P25" s="20">
        <f t="shared" si="23"/>
        <v>100</v>
      </c>
      <c r="Q25" s="21">
        <f t="shared" si="24"/>
        <v>0.8874492252651538</v>
      </c>
      <c r="R25" s="22" cm="1">
        <f t="array" ref="R25">_xlfn.IFS(Q25&gt;0,0.02,AND(Q25&gt;-0.33,Q25&lt;0),(0.02+Q25*0.02/0.33),Q25&lt;-0.33,0)</f>
        <v>0.02</v>
      </c>
      <c r="S25" s="20">
        <f t="shared" si="25"/>
        <v>0</v>
      </c>
      <c r="T25" s="20">
        <f t="shared" si="26"/>
        <v>0</v>
      </c>
      <c r="U25" s="20">
        <f t="shared" si="27"/>
        <v>0</v>
      </c>
      <c r="V25" s="20">
        <f t="shared" si="28"/>
        <v>0</v>
      </c>
      <c r="W25" s="9"/>
      <c r="X25" s="9"/>
      <c r="Y25" s="9"/>
      <c r="Z25" s="9"/>
    </row>
    <row r="26" spans="1:26" ht="14.25" customHeight="1" x14ac:dyDescent="0.35">
      <c r="A26" s="4">
        <f t="shared" si="14"/>
        <v>13</v>
      </c>
      <c r="B26" s="19">
        <f t="shared" si="15"/>
        <v>44851</v>
      </c>
      <c r="C26" s="5">
        <v>0</v>
      </c>
      <c r="D26" s="20">
        <f t="shared" si="16"/>
        <v>1.1268250301319698</v>
      </c>
      <c r="E26" s="20">
        <f t="shared" si="17"/>
        <v>2.7880840194605803</v>
      </c>
      <c r="F26" s="20">
        <f t="shared" si="18"/>
        <v>3.9149090495925503</v>
      </c>
      <c r="G26" s="20">
        <f t="shared" si="19"/>
        <v>113.80932804332893</v>
      </c>
      <c r="H26" s="20">
        <f t="shared" si="20"/>
        <v>143.17970582164855</v>
      </c>
      <c r="I26" s="4">
        <v>1</v>
      </c>
      <c r="J26" s="4">
        <v>1</v>
      </c>
      <c r="K26" s="20">
        <f t="shared" si="7"/>
        <v>1.1268250301319698</v>
      </c>
      <c r="L26" s="20">
        <f t="shared" si="21"/>
        <v>2.6486798184875511</v>
      </c>
      <c r="M26" s="20" cm="1">
        <f t="array" ref="M26">_xlfn.IFS(I26=0,D26,I26=1,D26,I26=2,0)</f>
        <v>1.1268250301319698</v>
      </c>
      <c r="N26" s="20" cm="1">
        <f t="array" ref="N26">_xlfn.IFS(J26=0,E26,J26=1,E26,J26=2,0)</f>
        <v>2.7880840194605803</v>
      </c>
      <c r="O26" s="20">
        <f t="shared" si="22"/>
        <v>13.809328043328943</v>
      </c>
      <c r="P26" s="20">
        <f t="shared" si="23"/>
        <v>99.999999999999986</v>
      </c>
      <c r="Q26" s="21">
        <f t="shared" si="24"/>
        <v>0.8786625992724294</v>
      </c>
      <c r="R26" s="22" cm="1">
        <f t="array" ref="R26">_xlfn.IFS(Q26&gt;0,0.02,AND(Q26&gt;-0.33,Q26&lt;0),(0.02+Q26*0.02/0.33),Q26&lt;-0.33,0)</f>
        <v>0.02</v>
      </c>
      <c r="S26" s="20">
        <f t="shared" si="25"/>
        <v>0</v>
      </c>
      <c r="T26" s="20">
        <f t="shared" si="26"/>
        <v>0</v>
      </c>
      <c r="U26" s="20">
        <f t="shared" si="27"/>
        <v>0</v>
      </c>
      <c r="V26" s="20">
        <f t="shared" si="28"/>
        <v>0</v>
      </c>
      <c r="W26" s="9"/>
      <c r="X26" s="9"/>
      <c r="Y26" s="9"/>
      <c r="Z26" s="9"/>
    </row>
    <row r="27" spans="1:26" ht="14.25" customHeight="1" x14ac:dyDescent="0.35">
      <c r="A27" s="4">
        <f t="shared" si="14"/>
        <v>14</v>
      </c>
      <c r="B27" s="19">
        <f t="shared" si="15"/>
        <v>44852</v>
      </c>
      <c r="C27" s="5">
        <v>0</v>
      </c>
      <c r="D27" s="20">
        <f t="shared" si="16"/>
        <v>1.1380932804332893</v>
      </c>
      <c r="E27" s="20">
        <f t="shared" si="17"/>
        <v>2.8635941164329712</v>
      </c>
      <c r="F27" s="20">
        <f t="shared" si="18"/>
        <v>4.0016873968662603</v>
      </c>
      <c r="G27" s="20">
        <f t="shared" si="19"/>
        <v>114.94742132376223</v>
      </c>
      <c r="H27" s="20">
        <f t="shared" si="20"/>
        <v>147.03821351269315</v>
      </c>
      <c r="I27" s="4">
        <v>1</v>
      </c>
      <c r="J27" s="4">
        <v>1</v>
      </c>
      <c r="K27" s="20">
        <f t="shared" si="7"/>
        <v>1.1380932804332893</v>
      </c>
      <c r="L27" s="20">
        <f t="shared" si="21"/>
        <v>2.7204144106113226</v>
      </c>
      <c r="M27" s="20" cm="1">
        <f t="array" ref="M27">_xlfn.IFS(I27=0,D27,I27=1,D27,I27=2,0)</f>
        <v>1.1380932804332893</v>
      </c>
      <c r="N27" s="20" cm="1">
        <f t="array" ref="N27">_xlfn.IFS(J27=0,E27,J27=1,E27,J27=2,0)</f>
        <v>2.8635941164329712</v>
      </c>
      <c r="O27" s="20">
        <f t="shared" si="22"/>
        <v>14.947421323762232</v>
      </c>
      <c r="P27" s="20">
        <f t="shared" si="23"/>
        <v>100</v>
      </c>
      <c r="Q27" s="21">
        <f t="shared" si="24"/>
        <v>0.86996296957666275</v>
      </c>
      <c r="R27" s="22" cm="1">
        <f t="array" ref="R27">_xlfn.IFS(Q27&gt;0,0.02,AND(Q27&gt;-0.33,Q27&lt;0),(0.02+Q27*0.02/0.33),Q27&lt;-0.33,0)</f>
        <v>0.02</v>
      </c>
      <c r="S27" s="20">
        <f t="shared" si="25"/>
        <v>0</v>
      </c>
      <c r="T27" s="20">
        <f t="shared" si="26"/>
        <v>0</v>
      </c>
      <c r="U27" s="20">
        <f t="shared" si="27"/>
        <v>0</v>
      </c>
      <c r="V27" s="20">
        <f t="shared" si="28"/>
        <v>0</v>
      </c>
      <c r="W27" s="9"/>
      <c r="X27" s="9"/>
      <c r="Y27" s="9"/>
      <c r="Z27" s="9"/>
    </row>
    <row r="28" spans="1:26" ht="14.25" customHeight="1" x14ac:dyDescent="0.35">
      <c r="A28" s="4">
        <f t="shared" si="14"/>
        <v>15</v>
      </c>
      <c r="B28" s="19">
        <f t="shared" si="15"/>
        <v>44853</v>
      </c>
      <c r="C28" s="5">
        <v>0</v>
      </c>
      <c r="D28" s="20">
        <f t="shared" si="16"/>
        <v>1.1494742132376223</v>
      </c>
      <c r="E28" s="20">
        <f t="shared" si="17"/>
        <v>2.940764270253863</v>
      </c>
      <c r="F28" s="20">
        <f t="shared" si="18"/>
        <v>4.0902384834914853</v>
      </c>
      <c r="G28" s="20">
        <f t="shared" si="19"/>
        <v>116.09689553699985</v>
      </c>
      <c r="H28" s="20">
        <f t="shared" si="20"/>
        <v>150.98141378267195</v>
      </c>
      <c r="I28" s="4">
        <v>1</v>
      </c>
      <c r="J28" s="4">
        <v>1</v>
      </c>
      <c r="K28" s="20">
        <f t="shared" si="7"/>
        <v>1.1494742132376223</v>
      </c>
      <c r="L28" s="20">
        <f t="shared" si="21"/>
        <v>2.7937260567411699</v>
      </c>
      <c r="M28" s="20" cm="1">
        <f t="array" ref="M28">_xlfn.IFS(I28=0,D28,I28=1,D28,I28=2,0)</f>
        <v>1.1494742132376223</v>
      </c>
      <c r="N28" s="20" cm="1">
        <f t="array" ref="N28">_xlfn.IFS(J28=0,E28,J28=1,E28,J28=2,0)</f>
        <v>2.940764270253863</v>
      </c>
      <c r="O28" s="20">
        <f t="shared" si="22"/>
        <v>16.096895536999853</v>
      </c>
      <c r="P28" s="20">
        <f t="shared" si="23"/>
        <v>100</v>
      </c>
      <c r="Q28" s="21">
        <f t="shared" si="24"/>
        <v>0.86134947482837898</v>
      </c>
      <c r="R28" s="22" cm="1">
        <f t="array" ref="R28">_xlfn.IFS(Q28&gt;0,0.02,AND(Q28&gt;-0.33,Q28&lt;0),(0.02+Q28*0.02/0.33),Q28&lt;-0.33,0)</f>
        <v>0.02</v>
      </c>
      <c r="S28" s="20">
        <f t="shared" si="25"/>
        <v>0</v>
      </c>
      <c r="T28" s="20">
        <f t="shared" si="26"/>
        <v>0</v>
      </c>
      <c r="U28" s="20">
        <f t="shared" si="27"/>
        <v>0</v>
      </c>
      <c r="V28" s="20">
        <f t="shared" si="28"/>
        <v>0</v>
      </c>
      <c r="W28" s="9"/>
      <c r="X28" s="9"/>
      <c r="Y28" s="9"/>
      <c r="Z28" s="9"/>
    </row>
    <row r="29" spans="1:26" ht="14.25" customHeight="1" x14ac:dyDescent="0.35">
      <c r="A29" s="4">
        <f t="shared" si="14"/>
        <v>16</v>
      </c>
      <c r="B29" s="19">
        <f t="shared" si="15"/>
        <v>44854</v>
      </c>
      <c r="C29" s="5">
        <v>0</v>
      </c>
      <c r="D29" s="20">
        <f t="shared" si="16"/>
        <v>1.1609689553699984</v>
      </c>
      <c r="E29" s="20">
        <f t="shared" si="17"/>
        <v>3.0196282756534392</v>
      </c>
      <c r="F29" s="20">
        <f t="shared" si="18"/>
        <v>4.1805972310234374</v>
      </c>
      <c r="G29" s="20">
        <f t="shared" si="19"/>
        <v>117.25786449236985</v>
      </c>
      <c r="H29" s="20">
        <f t="shared" si="20"/>
        <v>155.01102959991272</v>
      </c>
      <c r="I29" s="4">
        <v>1</v>
      </c>
      <c r="J29" s="4">
        <v>1</v>
      </c>
      <c r="K29" s="20">
        <f t="shared" si="7"/>
        <v>1.1609689553699984</v>
      </c>
      <c r="L29" s="20">
        <f t="shared" si="21"/>
        <v>2.8686468618707672</v>
      </c>
      <c r="M29" s="20" cm="1">
        <f t="array" ref="M29">_xlfn.IFS(I29=0,D29,I29=1,D29,I29=2,0)</f>
        <v>1.1609689553699984</v>
      </c>
      <c r="N29" s="20" cm="1">
        <f t="array" ref="N29">_xlfn.IFS(J29=0,E29,J29=1,E29,J29=2,0)</f>
        <v>3.0196282756534392</v>
      </c>
      <c r="O29" s="20">
        <f t="shared" si="22"/>
        <v>17.257864492369851</v>
      </c>
      <c r="P29" s="20">
        <f t="shared" si="23"/>
        <v>100</v>
      </c>
      <c r="Q29" s="21">
        <f t="shared" si="24"/>
        <v>0.85282126220631582</v>
      </c>
      <c r="R29" s="22" cm="1">
        <f t="array" ref="R29">_xlfn.IFS(Q29&gt;0,0.02,AND(Q29&gt;-0.33,Q29&lt;0),(0.02+Q29*0.02/0.33),Q29&lt;-0.33,0)</f>
        <v>0.02</v>
      </c>
      <c r="S29" s="20">
        <f t="shared" si="25"/>
        <v>0</v>
      </c>
      <c r="T29" s="20">
        <f t="shared" si="26"/>
        <v>0</v>
      </c>
      <c r="U29" s="20">
        <f t="shared" si="27"/>
        <v>0</v>
      </c>
      <c r="V29" s="20">
        <f t="shared" si="28"/>
        <v>0</v>
      </c>
      <c r="W29" s="9"/>
      <c r="X29" s="9"/>
      <c r="Y29" s="9"/>
      <c r="Z29" s="9"/>
    </row>
    <row r="30" spans="1:26" ht="14.25" customHeight="1" x14ac:dyDescent="0.35">
      <c r="A30" s="4">
        <f t="shared" si="14"/>
        <v>17</v>
      </c>
      <c r="B30" s="19">
        <f t="shared" si="15"/>
        <v>44855</v>
      </c>
      <c r="C30" s="5">
        <v>0</v>
      </c>
      <c r="D30" s="20">
        <f t="shared" si="16"/>
        <v>1.1725786449236986</v>
      </c>
      <c r="E30" s="20">
        <f t="shared" si="17"/>
        <v>3.1002205919982546</v>
      </c>
      <c r="F30" s="20">
        <f t="shared" si="18"/>
        <v>4.2727992369219532</v>
      </c>
      <c r="G30" s="20">
        <f t="shared" si="19"/>
        <v>118.43044313729355</v>
      </c>
      <c r="H30" s="20">
        <f t="shared" si="20"/>
        <v>159.12881780723475</v>
      </c>
      <c r="I30" s="4">
        <v>1</v>
      </c>
      <c r="J30" s="4">
        <v>1</v>
      </c>
      <c r="K30" s="20">
        <f t="shared" si="7"/>
        <v>1.1725786449236986</v>
      </c>
      <c r="L30" s="20">
        <f t="shared" si="21"/>
        <v>2.9452095623983419</v>
      </c>
      <c r="M30" s="20" cm="1">
        <f t="array" ref="M30">_xlfn.IFS(I30=0,D30,I30=1,D30,I30=2,0)</f>
        <v>1.1725786449236986</v>
      </c>
      <c r="N30" s="20" cm="1">
        <f t="array" ref="N30">_xlfn.IFS(J30=0,E30,J30=1,E30,J30=2,0)</f>
        <v>3.1002205919982546</v>
      </c>
      <c r="O30" s="20">
        <f t="shared" si="22"/>
        <v>18.430443137293551</v>
      </c>
      <c r="P30" s="20">
        <f t="shared" si="23"/>
        <v>100</v>
      </c>
      <c r="Q30" s="21">
        <f t="shared" si="24"/>
        <v>0.84437748733298601</v>
      </c>
      <c r="R30" s="22" cm="1">
        <f t="array" ref="R30">_xlfn.IFS(Q30&gt;0,0.02,AND(Q30&gt;-0.33,Q30&lt;0),(0.02+Q30*0.02/0.33),Q30&lt;-0.33,0)</f>
        <v>0.02</v>
      </c>
      <c r="S30" s="20">
        <f t="shared" si="25"/>
        <v>0</v>
      </c>
      <c r="T30" s="20">
        <f t="shared" si="26"/>
        <v>0</v>
      </c>
      <c r="U30" s="20">
        <f t="shared" si="27"/>
        <v>0</v>
      </c>
      <c r="V30" s="20">
        <f t="shared" si="28"/>
        <v>0</v>
      </c>
      <c r="W30" s="9"/>
      <c r="X30" s="9"/>
      <c r="Y30" s="9"/>
      <c r="Z30" s="9"/>
    </row>
    <row r="31" spans="1:26" ht="14.25" customHeight="1" x14ac:dyDescent="0.35">
      <c r="A31" s="4">
        <f t="shared" si="14"/>
        <v>18</v>
      </c>
      <c r="B31" s="19">
        <f t="shared" si="15"/>
        <v>44856</v>
      </c>
      <c r="C31" s="5">
        <v>0</v>
      </c>
      <c r="D31" s="20">
        <f t="shared" si="16"/>
        <v>1.1843044313729356</v>
      </c>
      <c r="E31" s="20">
        <f t="shared" si="17"/>
        <v>3.1825763561446951</v>
      </c>
      <c r="F31" s="20">
        <f t="shared" si="18"/>
        <v>4.3668807875176308</v>
      </c>
      <c r="G31" s="20">
        <f t="shared" si="19"/>
        <v>119.61474756866649</v>
      </c>
      <c r="H31" s="20">
        <f t="shared" si="20"/>
        <v>163.33656977694514</v>
      </c>
      <c r="I31" s="4">
        <v>1</v>
      </c>
      <c r="J31" s="4">
        <v>1</v>
      </c>
      <c r="K31" s="20">
        <f t="shared" si="7"/>
        <v>1.1843044313729356</v>
      </c>
      <c r="L31" s="20">
        <f t="shared" si="21"/>
        <v>3.0234475383374604</v>
      </c>
      <c r="M31" s="20" cm="1">
        <f t="array" ref="M31">_xlfn.IFS(I31=0,D31,I31=1,D31,I31=2,0)</f>
        <v>1.1843044313729356</v>
      </c>
      <c r="N31" s="20" cm="1">
        <f t="array" ref="N31">_xlfn.IFS(J31=0,E31,J31=1,E31,J31=2,0)</f>
        <v>3.1825763561446951</v>
      </c>
      <c r="O31" s="20">
        <f t="shared" si="22"/>
        <v>19.614747568666488</v>
      </c>
      <c r="P31" s="20">
        <f t="shared" si="23"/>
        <v>100</v>
      </c>
      <c r="Q31" s="21">
        <f t="shared" si="24"/>
        <v>0.83601731419107517</v>
      </c>
      <c r="R31" s="22" cm="1">
        <f t="array" ref="R31">_xlfn.IFS(Q31&gt;0,0.02,AND(Q31&gt;-0.33,Q31&lt;0),(0.02+Q31*0.02/0.33),Q31&lt;-0.33,0)</f>
        <v>0.02</v>
      </c>
      <c r="S31" s="20">
        <f t="shared" si="25"/>
        <v>0</v>
      </c>
      <c r="T31" s="20">
        <f t="shared" si="26"/>
        <v>0</v>
      </c>
      <c r="U31" s="20">
        <f t="shared" si="27"/>
        <v>0</v>
      </c>
      <c r="V31" s="20">
        <f t="shared" si="28"/>
        <v>0</v>
      </c>
      <c r="W31" s="9"/>
      <c r="X31" s="9"/>
      <c r="Y31" s="9"/>
      <c r="Z31" s="9"/>
    </row>
    <row r="32" spans="1:26" ht="14.25" customHeight="1" x14ac:dyDescent="0.35">
      <c r="A32" s="4">
        <f t="shared" si="14"/>
        <v>19</v>
      </c>
      <c r="B32" s="19">
        <f t="shared" si="15"/>
        <v>44857</v>
      </c>
      <c r="C32" s="5">
        <v>0</v>
      </c>
      <c r="D32" s="20">
        <f t="shared" si="16"/>
        <v>1.1961474756866648</v>
      </c>
      <c r="E32" s="20">
        <f t="shared" si="17"/>
        <v>3.266731395538903</v>
      </c>
      <c r="F32" s="20">
        <f t="shared" si="18"/>
        <v>4.462878871225568</v>
      </c>
      <c r="G32" s="20">
        <f t="shared" si="19"/>
        <v>120.81089504435315</v>
      </c>
      <c r="H32" s="20">
        <f t="shared" si="20"/>
        <v>167.63611207839378</v>
      </c>
      <c r="I32" s="4">
        <v>1</v>
      </c>
      <c r="J32" s="4">
        <v>1</v>
      </c>
      <c r="K32" s="20">
        <f t="shared" si="7"/>
        <v>1.1961474756866648</v>
      </c>
      <c r="L32" s="20">
        <f t="shared" si="21"/>
        <v>3.1033948257619577</v>
      </c>
      <c r="M32" s="20" cm="1">
        <f t="array" ref="M32">_xlfn.IFS(I32=0,D32,I32=1,D32,I32=2,0)</f>
        <v>1.1961474756866648</v>
      </c>
      <c r="N32" s="20" cm="1">
        <f t="array" ref="N32">_xlfn.IFS(J32=0,E32,J32=1,E32,J32=2,0)</f>
        <v>3.266731395538903</v>
      </c>
      <c r="O32" s="20">
        <f t="shared" si="22"/>
        <v>20.810895044353153</v>
      </c>
      <c r="P32" s="20">
        <f t="shared" si="23"/>
        <v>100</v>
      </c>
      <c r="Q32" s="21">
        <f t="shared" si="24"/>
        <v>0.82773991504066857</v>
      </c>
      <c r="R32" s="22" cm="1">
        <f t="array" ref="R32">_xlfn.IFS(Q32&gt;0,0.02,AND(Q32&gt;-0.33,Q32&lt;0),(0.02+Q32*0.02/0.33),Q32&lt;-0.33,0)</f>
        <v>0.02</v>
      </c>
      <c r="S32" s="20">
        <f t="shared" si="25"/>
        <v>0</v>
      </c>
      <c r="T32" s="20">
        <f t="shared" si="26"/>
        <v>0</v>
      </c>
      <c r="U32" s="20">
        <f t="shared" si="27"/>
        <v>0</v>
      </c>
      <c r="V32" s="20">
        <f t="shared" si="28"/>
        <v>0</v>
      </c>
      <c r="W32" s="9"/>
      <c r="X32" s="9"/>
      <c r="Y32" s="9"/>
      <c r="Z32" s="9"/>
    </row>
    <row r="33" spans="1:26" ht="14.25" customHeight="1" x14ac:dyDescent="0.35">
      <c r="A33" s="4">
        <f t="shared" si="14"/>
        <v>20</v>
      </c>
      <c r="B33" s="19">
        <f t="shared" si="15"/>
        <v>44858</v>
      </c>
      <c r="C33" s="5">
        <v>0</v>
      </c>
      <c r="D33" s="20">
        <f t="shared" si="16"/>
        <v>1.2081089504435314</v>
      </c>
      <c r="E33" s="20">
        <f t="shared" si="17"/>
        <v>3.3527222415678755</v>
      </c>
      <c r="F33" s="20">
        <f t="shared" si="18"/>
        <v>4.5608311920114071</v>
      </c>
      <c r="G33" s="20">
        <f t="shared" si="19"/>
        <v>122.01900399479668</v>
      </c>
      <c r="H33" s="20">
        <f t="shared" si="20"/>
        <v>172.02930715832682</v>
      </c>
      <c r="I33" s="4">
        <v>1</v>
      </c>
      <c r="J33" s="4">
        <v>1</v>
      </c>
      <c r="K33" s="20">
        <f t="shared" si="7"/>
        <v>1.2081089504435314</v>
      </c>
      <c r="L33" s="20">
        <f t="shared" si="21"/>
        <v>3.1850861294894814</v>
      </c>
      <c r="M33" s="20" cm="1">
        <f t="array" ref="M33">_xlfn.IFS(I33=0,D33,I33=1,D33,I33=2,0)</f>
        <v>1.2081089504435314</v>
      </c>
      <c r="N33" s="20" cm="1">
        <f t="array" ref="N33">_xlfn.IFS(J33=0,E33,J33=1,E33,J33=2,0)</f>
        <v>3.3527222415678755</v>
      </c>
      <c r="O33" s="20">
        <f t="shared" si="22"/>
        <v>22.019003994796684</v>
      </c>
      <c r="P33" s="20">
        <f t="shared" si="23"/>
        <v>100</v>
      </c>
      <c r="Q33" s="21">
        <f t="shared" si="24"/>
        <v>0.81954447033729561</v>
      </c>
      <c r="R33" s="22" cm="1">
        <f t="array" ref="R33">_xlfn.IFS(Q33&gt;0,0.02,AND(Q33&gt;-0.33,Q33&lt;0),(0.02+Q33*0.02/0.33),Q33&lt;-0.33,0)</f>
        <v>0.02</v>
      </c>
      <c r="S33" s="20">
        <f t="shared" si="25"/>
        <v>0</v>
      </c>
      <c r="T33" s="20">
        <f t="shared" si="26"/>
        <v>0</v>
      </c>
      <c r="U33" s="20">
        <f t="shared" si="27"/>
        <v>0</v>
      </c>
      <c r="V33" s="20">
        <f t="shared" si="28"/>
        <v>0</v>
      </c>
      <c r="W33" s="9"/>
      <c r="X33" s="9"/>
      <c r="Y33" s="9"/>
      <c r="Z33" s="9"/>
    </row>
    <row r="34" spans="1:26" ht="14.25" customHeight="1" x14ac:dyDescent="0.35">
      <c r="A34" s="4">
        <f t="shared" si="14"/>
        <v>21</v>
      </c>
      <c r="B34" s="19">
        <f t="shared" si="15"/>
        <v>44859</v>
      </c>
      <c r="C34" s="5">
        <v>0</v>
      </c>
      <c r="D34" s="20">
        <f t="shared" si="16"/>
        <v>1.2201900399479668</v>
      </c>
      <c r="E34" s="20">
        <f t="shared" si="17"/>
        <v>3.4405861431665365</v>
      </c>
      <c r="F34" s="20">
        <f t="shared" si="18"/>
        <v>4.6607761831145034</v>
      </c>
      <c r="G34" s="20">
        <f t="shared" si="19"/>
        <v>123.23919403474464</v>
      </c>
      <c r="H34" s="20">
        <f t="shared" si="20"/>
        <v>176.51805403428298</v>
      </c>
      <c r="I34" s="4">
        <v>1</v>
      </c>
      <c r="J34" s="4">
        <v>1</v>
      </c>
      <c r="K34" s="20">
        <f t="shared" si="7"/>
        <v>1.2201900399479668</v>
      </c>
      <c r="L34" s="20">
        <f t="shared" si="21"/>
        <v>3.2685568360082096</v>
      </c>
      <c r="M34" s="20" cm="1">
        <f t="array" ref="M34">_xlfn.IFS(I34=0,D34,I34=1,D34,I34=2,0)</f>
        <v>1.2201900399479668</v>
      </c>
      <c r="N34" s="20" cm="1">
        <f t="array" ref="N34">_xlfn.IFS(J34=0,E34,J34=1,E34,J34=2,0)</f>
        <v>3.4405861431665365</v>
      </c>
      <c r="O34" s="20">
        <f t="shared" si="22"/>
        <v>23.239194034744649</v>
      </c>
      <c r="P34" s="20">
        <f t="shared" si="23"/>
        <v>100</v>
      </c>
      <c r="Q34" s="21">
        <f t="shared" si="24"/>
        <v>0.81143016865078776</v>
      </c>
      <c r="R34" s="22" cm="1">
        <f t="array" ref="R34">_xlfn.IFS(Q34&gt;0,0.02,AND(Q34&gt;-0.33,Q34&lt;0),(0.02+Q34*0.02/0.33),Q34&lt;-0.33,0)</f>
        <v>0.02</v>
      </c>
      <c r="S34" s="20">
        <f t="shared" si="25"/>
        <v>0</v>
      </c>
      <c r="T34" s="20">
        <f t="shared" si="26"/>
        <v>0</v>
      </c>
      <c r="U34" s="20">
        <f t="shared" si="27"/>
        <v>0</v>
      </c>
      <c r="V34" s="20">
        <f t="shared" si="28"/>
        <v>0</v>
      </c>
      <c r="W34" s="9"/>
      <c r="X34" s="9"/>
      <c r="Y34" s="9"/>
      <c r="Z34" s="9"/>
    </row>
    <row r="35" spans="1:26" ht="14.25" customHeight="1" x14ac:dyDescent="0.35">
      <c r="A35" s="4">
        <f t="shared" si="14"/>
        <v>22</v>
      </c>
      <c r="B35" s="19">
        <f t="shared" si="15"/>
        <v>44860</v>
      </c>
      <c r="C35" s="5">
        <v>0</v>
      </c>
      <c r="D35" s="20">
        <f t="shared" si="16"/>
        <v>1.2323919403474464</v>
      </c>
      <c r="E35" s="20">
        <f t="shared" si="17"/>
        <v>3.5303610806856596</v>
      </c>
      <c r="F35" s="20">
        <f t="shared" si="18"/>
        <v>4.7627530210331059</v>
      </c>
      <c r="G35" s="20">
        <f t="shared" si="19"/>
        <v>124.47158597509208</v>
      </c>
      <c r="H35" s="20">
        <f t="shared" si="20"/>
        <v>181.10428900128181</v>
      </c>
      <c r="I35" s="4">
        <v>1</v>
      </c>
      <c r="J35" s="4">
        <v>1</v>
      </c>
      <c r="K35" s="20">
        <f t="shared" si="7"/>
        <v>1.2323919403474464</v>
      </c>
      <c r="L35" s="20">
        <f t="shared" si="21"/>
        <v>3.3538430266513766</v>
      </c>
      <c r="M35" s="20" cm="1">
        <f t="array" ref="M35">_xlfn.IFS(I35=0,D35,I35=1,D35,I35=2,0)</f>
        <v>1.2323919403474464</v>
      </c>
      <c r="N35" s="20" cm="1">
        <f t="array" ref="N35">_xlfn.IFS(J35=0,E35,J35=1,E35,J35=2,0)</f>
        <v>3.5303610806856596</v>
      </c>
      <c r="O35" s="20">
        <f t="shared" si="22"/>
        <v>24.471585975092097</v>
      </c>
      <c r="P35" s="20">
        <f t="shared" si="23"/>
        <v>99.999999999999986</v>
      </c>
      <c r="Q35" s="21">
        <f t="shared" si="24"/>
        <v>0.80339620658493827</v>
      </c>
      <c r="R35" s="22" cm="1">
        <f t="array" ref="R35">_xlfn.IFS(Q35&gt;0,0.02,AND(Q35&gt;-0.33,Q35&lt;0),(0.02+Q35*0.02/0.33),Q35&lt;-0.33,0)</f>
        <v>0.02</v>
      </c>
      <c r="S35" s="20">
        <f t="shared" si="25"/>
        <v>0</v>
      </c>
      <c r="T35" s="20">
        <f t="shared" si="26"/>
        <v>0</v>
      </c>
      <c r="U35" s="20">
        <f t="shared" si="27"/>
        <v>0</v>
      </c>
      <c r="V35" s="20">
        <f t="shared" si="28"/>
        <v>0</v>
      </c>
      <c r="W35" s="9"/>
      <c r="X35" s="9"/>
      <c r="Y35" s="9"/>
      <c r="Z35" s="9"/>
    </row>
    <row r="36" spans="1:26" ht="14.25" customHeight="1" x14ac:dyDescent="0.35">
      <c r="A36" s="4">
        <f t="shared" si="14"/>
        <v>23</v>
      </c>
      <c r="B36" s="19">
        <f t="shared" si="15"/>
        <v>44861</v>
      </c>
      <c r="C36" s="5">
        <v>0</v>
      </c>
      <c r="D36" s="20">
        <f t="shared" si="16"/>
        <v>1.2447158597509209</v>
      </c>
      <c r="E36" s="20">
        <f t="shared" si="17"/>
        <v>3.6220857800256363</v>
      </c>
      <c r="F36" s="20">
        <f t="shared" si="18"/>
        <v>4.8668016397765577</v>
      </c>
      <c r="G36" s="20">
        <f t="shared" si="19"/>
        <v>125.71630183484301</v>
      </c>
      <c r="H36" s="20">
        <f t="shared" si="20"/>
        <v>185.7899863520571</v>
      </c>
      <c r="I36" s="4">
        <v>1</v>
      </c>
      <c r="J36" s="4">
        <v>1</v>
      </c>
      <c r="K36" s="20">
        <f t="shared" si="7"/>
        <v>1.2447158597509209</v>
      </c>
      <c r="L36" s="20">
        <f t="shared" si="21"/>
        <v>3.4409814910243544</v>
      </c>
      <c r="M36" s="20" cm="1">
        <f t="array" ref="M36">_xlfn.IFS(I36=0,D36,I36=1,D36,I36=2,0)</f>
        <v>1.2447158597509209</v>
      </c>
      <c r="N36" s="20" cm="1">
        <f t="array" ref="N36">_xlfn.IFS(J36=0,E36,J36=1,E36,J36=2,0)</f>
        <v>3.6220857800256363</v>
      </c>
      <c r="O36" s="20">
        <f t="shared" si="22"/>
        <v>25.716301834843019</v>
      </c>
      <c r="P36" s="20">
        <f t="shared" si="23"/>
        <v>99.999999999999986</v>
      </c>
      <c r="Q36" s="21">
        <f t="shared" si="24"/>
        <v>0.79544178869795867</v>
      </c>
      <c r="R36" s="22" cm="1">
        <f t="array" ref="R36">_xlfn.IFS(Q36&gt;0,0.02,AND(Q36&gt;-0.33,Q36&lt;0),(0.02+Q36*0.02/0.33),Q36&lt;-0.33,0)</f>
        <v>0.02</v>
      </c>
      <c r="S36" s="20">
        <f t="shared" si="25"/>
        <v>0</v>
      </c>
      <c r="T36" s="20">
        <f t="shared" si="26"/>
        <v>0</v>
      </c>
      <c r="U36" s="20">
        <f t="shared" si="27"/>
        <v>0</v>
      </c>
      <c r="V36" s="20">
        <f t="shared" si="28"/>
        <v>0</v>
      </c>
      <c r="W36" s="9"/>
      <c r="X36" s="9"/>
      <c r="Y36" s="9"/>
      <c r="Z36" s="9"/>
    </row>
    <row r="37" spans="1:26" ht="14.25" customHeight="1" x14ac:dyDescent="0.35">
      <c r="A37" s="4">
        <f t="shared" si="14"/>
        <v>24</v>
      </c>
      <c r="B37" s="19">
        <f t="shared" si="15"/>
        <v>44862</v>
      </c>
      <c r="C37" s="5">
        <v>0</v>
      </c>
      <c r="D37" s="20">
        <f t="shared" si="16"/>
        <v>1.2571630183484301</v>
      </c>
      <c r="E37" s="20">
        <f t="shared" si="17"/>
        <v>3.715799727041142</v>
      </c>
      <c r="F37" s="20">
        <f t="shared" si="18"/>
        <v>4.9729627453895722</v>
      </c>
      <c r="G37" s="20">
        <f t="shared" si="19"/>
        <v>126.97346485319144</v>
      </c>
      <c r="H37" s="20">
        <f t="shared" si="20"/>
        <v>190.5771591110946</v>
      </c>
      <c r="I37" s="4">
        <v>1</v>
      </c>
      <c r="J37" s="4">
        <v>1</v>
      </c>
      <c r="K37" s="20">
        <f t="shared" si="7"/>
        <v>1.2571630183484301</v>
      </c>
      <c r="L37" s="20">
        <f t="shared" si="21"/>
        <v>3.5300097406890849</v>
      </c>
      <c r="M37" s="20" cm="1">
        <f t="array" ref="M37">_xlfn.IFS(I37=0,D37,I37=1,D37,I37=2,0)</f>
        <v>1.2571630183484301</v>
      </c>
      <c r="N37" s="20" cm="1">
        <f t="array" ref="N37">_xlfn.IFS(J37=0,E37,J37=1,E37,J37=2,0)</f>
        <v>3.715799727041142</v>
      </c>
      <c r="O37" s="20">
        <f t="shared" si="22"/>
        <v>26.973464853191448</v>
      </c>
      <c r="P37" s="20">
        <f t="shared" si="23"/>
        <v>100</v>
      </c>
      <c r="Q37" s="21">
        <f t="shared" si="24"/>
        <v>0.78756612742372156</v>
      </c>
      <c r="R37" s="22" cm="1">
        <f t="array" ref="R37">_xlfn.IFS(Q37&gt;0,0.02,AND(Q37&gt;-0.33,Q37&lt;0),(0.02+Q37*0.02/0.33),Q37&lt;-0.33,0)</f>
        <v>0.02</v>
      </c>
      <c r="S37" s="20">
        <f t="shared" si="25"/>
        <v>0</v>
      </c>
      <c r="T37" s="20">
        <f t="shared" si="26"/>
        <v>0</v>
      </c>
      <c r="U37" s="20">
        <f t="shared" si="27"/>
        <v>0</v>
      </c>
      <c r="V37" s="20">
        <f t="shared" si="28"/>
        <v>0</v>
      </c>
      <c r="W37" s="9"/>
      <c r="X37" s="9"/>
      <c r="Y37" s="9"/>
      <c r="Z37" s="9"/>
    </row>
    <row r="38" spans="1:26" ht="14.25" customHeight="1" x14ac:dyDescent="0.35">
      <c r="A38" s="4">
        <f t="shared" si="14"/>
        <v>25</v>
      </c>
      <c r="B38" s="19">
        <f t="shared" si="15"/>
        <v>44863</v>
      </c>
      <c r="C38" s="5">
        <v>0</v>
      </c>
      <c r="D38" s="20">
        <f t="shared" si="16"/>
        <v>1.2697346485319145</v>
      </c>
      <c r="E38" s="20">
        <f t="shared" si="17"/>
        <v>3.8115431822218921</v>
      </c>
      <c r="F38" s="20">
        <f t="shared" si="18"/>
        <v>5.0812778307538071</v>
      </c>
      <c r="G38" s="20">
        <f t="shared" si="19"/>
        <v>128.24319950172335</v>
      </c>
      <c r="H38" s="20">
        <f t="shared" si="20"/>
        <v>195.46785978273732</v>
      </c>
      <c r="I38" s="4">
        <v>1</v>
      </c>
      <c r="J38" s="4">
        <v>1</v>
      </c>
      <c r="K38" s="20">
        <f t="shared" si="7"/>
        <v>1.2697346485319145</v>
      </c>
      <c r="L38" s="20">
        <f t="shared" si="21"/>
        <v>3.6209660231107974</v>
      </c>
      <c r="M38" s="20" cm="1">
        <f t="array" ref="M38">_xlfn.IFS(I38=0,D38,I38=1,D38,I38=2,0)</f>
        <v>1.2697346485319145</v>
      </c>
      <c r="N38" s="20" cm="1">
        <f t="array" ref="N38">_xlfn.IFS(J38=0,E38,J38=1,E38,J38=2,0)</f>
        <v>3.8115431822218921</v>
      </c>
      <c r="O38" s="20">
        <f t="shared" si="22"/>
        <v>28.243199501723364</v>
      </c>
      <c r="P38" s="20">
        <f t="shared" si="23"/>
        <v>99.999999999999986</v>
      </c>
      <c r="Q38" s="21">
        <f t="shared" si="24"/>
        <v>0.77976844299378356</v>
      </c>
      <c r="R38" s="22" cm="1">
        <f t="array" ref="R38">_xlfn.IFS(Q38&gt;0,0.02,AND(Q38&gt;-0.33,Q38&lt;0),(0.02+Q38*0.02/0.33),Q38&lt;-0.33,0)</f>
        <v>0.02</v>
      </c>
      <c r="S38" s="20">
        <f t="shared" si="25"/>
        <v>0</v>
      </c>
      <c r="T38" s="20">
        <f t="shared" si="26"/>
        <v>0</v>
      </c>
      <c r="U38" s="20">
        <f t="shared" si="27"/>
        <v>0</v>
      </c>
      <c r="V38" s="20">
        <f t="shared" si="28"/>
        <v>0</v>
      </c>
      <c r="W38" s="9"/>
      <c r="X38" s="9"/>
      <c r="Y38" s="9"/>
      <c r="Z38" s="9"/>
    </row>
    <row r="39" spans="1:26" ht="14.25" customHeight="1" x14ac:dyDescent="0.35">
      <c r="A39" s="4">
        <f t="shared" si="14"/>
        <v>26</v>
      </c>
      <c r="B39" s="19">
        <f t="shared" si="15"/>
        <v>44864</v>
      </c>
      <c r="C39" s="5">
        <v>0</v>
      </c>
      <c r="D39" s="20">
        <f t="shared" si="16"/>
        <v>1.2824319950172336</v>
      </c>
      <c r="E39" s="20">
        <f t="shared" si="17"/>
        <v>3.9093571956547466</v>
      </c>
      <c r="F39" s="20">
        <f t="shared" si="18"/>
        <v>5.1917891906719804</v>
      </c>
      <c r="G39" s="20">
        <f t="shared" si="19"/>
        <v>129.52563149674057</v>
      </c>
      <c r="H39" s="20">
        <f t="shared" si="20"/>
        <v>200.46418111362655</v>
      </c>
      <c r="I39" s="4">
        <v>1</v>
      </c>
      <c r="J39" s="4">
        <v>1</v>
      </c>
      <c r="K39" s="20">
        <f t="shared" si="7"/>
        <v>1.2824319950172336</v>
      </c>
      <c r="L39" s="20">
        <f t="shared" si="21"/>
        <v>3.7138893358720093</v>
      </c>
      <c r="M39" s="20" cm="1">
        <f t="array" ref="M39">_xlfn.IFS(I39=0,D39,I39=1,D39,I39=2,0)</f>
        <v>1.2824319950172336</v>
      </c>
      <c r="N39" s="20" cm="1">
        <f t="array" ref="N39">_xlfn.IFS(J39=0,E39,J39=1,E39,J39=2,0)</f>
        <v>3.9093571956547466</v>
      </c>
      <c r="O39" s="20">
        <f t="shared" si="22"/>
        <v>29.525631496740598</v>
      </c>
      <c r="P39" s="20">
        <f t="shared" si="23"/>
        <v>99.999999999999972</v>
      </c>
      <c r="Q39" s="21">
        <f t="shared" si="24"/>
        <v>0.77204796336018178</v>
      </c>
      <c r="R39" s="22" cm="1">
        <f t="array" ref="R39">_xlfn.IFS(Q39&gt;0,0.02,AND(Q39&gt;-0.33,Q39&lt;0),(0.02+Q39*0.02/0.33),Q39&lt;-0.33,0)</f>
        <v>0.02</v>
      </c>
      <c r="S39" s="20">
        <f t="shared" si="25"/>
        <v>0</v>
      </c>
      <c r="T39" s="20">
        <f t="shared" si="26"/>
        <v>0</v>
      </c>
      <c r="U39" s="20">
        <f t="shared" si="27"/>
        <v>0</v>
      </c>
      <c r="V39" s="20">
        <f t="shared" si="28"/>
        <v>0</v>
      </c>
      <c r="W39" s="9"/>
      <c r="X39" s="9"/>
      <c r="Y39" s="9"/>
      <c r="Z39" s="9"/>
    </row>
    <row r="40" spans="1:26" ht="14.25" customHeight="1" x14ac:dyDescent="0.35">
      <c r="A40" s="4">
        <f t="shared" si="14"/>
        <v>27</v>
      </c>
      <c r="B40" s="19">
        <f t="shared" si="15"/>
        <v>44865</v>
      </c>
      <c r="C40" s="5">
        <v>0</v>
      </c>
      <c r="D40" s="20">
        <f t="shared" si="16"/>
        <v>1.2952563149674057</v>
      </c>
      <c r="E40" s="20">
        <f t="shared" si="17"/>
        <v>4.0092836222725312</v>
      </c>
      <c r="F40" s="20">
        <f t="shared" si="18"/>
        <v>5.3045399372399373</v>
      </c>
      <c r="G40" s="20">
        <f t="shared" si="19"/>
        <v>130.82088781170799</v>
      </c>
      <c r="H40" s="20">
        <f t="shared" si="20"/>
        <v>205.56825686975287</v>
      </c>
      <c r="I40" s="4">
        <v>1</v>
      </c>
      <c r="J40" s="4">
        <v>1</v>
      </c>
      <c r="K40" s="20">
        <f t="shared" si="7"/>
        <v>1.2952563149674057</v>
      </c>
      <c r="L40" s="20">
        <f t="shared" si="21"/>
        <v>3.8088194411589043</v>
      </c>
      <c r="M40" s="20" cm="1">
        <f t="array" ref="M40">_xlfn.IFS(I40=0,D40,I40=1,D40,I40=2,0)</f>
        <v>1.2952563149674057</v>
      </c>
      <c r="N40" s="20" cm="1">
        <f t="array" ref="N40">_xlfn.IFS(J40=0,E40,J40=1,E40,J40=2,0)</f>
        <v>4.0092836222725312</v>
      </c>
      <c r="O40" s="20">
        <f t="shared" si="22"/>
        <v>30.820887811708008</v>
      </c>
      <c r="P40" s="20">
        <f t="shared" si="23"/>
        <v>99.999999999999986</v>
      </c>
      <c r="Q40" s="21">
        <f t="shared" si="24"/>
        <v>0.76440392411899194</v>
      </c>
      <c r="R40" s="22" cm="1">
        <f t="array" ref="R40">_xlfn.IFS(Q40&gt;0,0.02,AND(Q40&gt;-0.33,Q40&lt;0),(0.02+Q40*0.02/0.33),Q40&lt;-0.33,0)</f>
        <v>0.02</v>
      </c>
      <c r="S40" s="20">
        <f t="shared" si="25"/>
        <v>0</v>
      </c>
      <c r="T40" s="20">
        <f t="shared" si="26"/>
        <v>0</v>
      </c>
      <c r="U40" s="20">
        <f t="shared" si="27"/>
        <v>0</v>
      </c>
      <c r="V40" s="20">
        <f t="shared" si="28"/>
        <v>0</v>
      </c>
      <c r="W40" s="9"/>
      <c r="X40" s="9"/>
      <c r="Y40" s="9"/>
      <c r="Z40" s="9"/>
    </row>
    <row r="41" spans="1:26" ht="14.25" customHeight="1" x14ac:dyDescent="0.35">
      <c r="A41" s="4">
        <f t="shared" si="14"/>
        <v>28</v>
      </c>
      <c r="B41" s="19">
        <f t="shared" si="15"/>
        <v>44866</v>
      </c>
      <c r="C41" s="5">
        <v>0</v>
      </c>
      <c r="D41" s="20">
        <f t="shared" si="16"/>
        <v>1.30820887811708</v>
      </c>
      <c r="E41" s="20">
        <f t="shared" si="17"/>
        <v>4.1113651373950573</v>
      </c>
      <c r="F41" s="20">
        <f t="shared" si="18"/>
        <v>5.4195740155121372</v>
      </c>
      <c r="G41" s="20">
        <f t="shared" si="19"/>
        <v>132.12909668982508</v>
      </c>
      <c r="H41" s="20">
        <f t="shared" si="20"/>
        <v>210.78226262839527</v>
      </c>
      <c r="I41" s="4">
        <v>1</v>
      </c>
      <c r="J41" s="4">
        <v>1</v>
      </c>
      <c r="K41" s="20">
        <f t="shared" si="7"/>
        <v>1.30820887811708</v>
      </c>
      <c r="L41" s="20">
        <f t="shared" si="21"/>
        <v>3.9057968805253043</v>
      </c>
      <c r="M41" s="20" cm="1">
        <f t="array" ref="M41">_xlfn.IFS(I41=0,D41,I41=1,D41,I41=2,0)</f>
        <v>1.30820887811708</v>
      </c>
      <c r="N41" s="20" cm="1">
        <f t="array" ref="N41">_xlfn.IFS(J41=0,E41,J41=1,E41,J41=2,0)</f>
        <v>4.1113651373950573</v>
      </c>
      <c r="O41" s="20">
        <f t="shared" si="22"/>
        <v>32.12909668982509</v>
      </c>
      <c r="P41" s="20">
        <f t="shared" si="23"/>
        <v>99.999999999999986</v>
      </c>
      <c r="Q41" s="21">
        <f t="shared" si="24"/>
        <v>0.75683556843464539</v>
      </c>
      <c r="R41" s="22" cm="1">
        <f t="array" ref="R41">_xlfn.IFS(Q41&gt;0,0.02,AND(Q41&gt;-0.33,Q41&lt;0),(0.02+Q41*0.02/0.33),Q41&lt;-0.33,0)</f>
        <v>0.02</v>
      </c>
      <c r="S41" s="20">
        <f t="shared" si="25"/>
        <v>0</v>
      </c>
      <c r="T41" s="20">
        <f t="shared" si="26"/>
        <v>0</v>
      </c>
      <c r="U41" s="20">
        <f t="shared" si="27"/>
        <v>0</v>
      </c>
      <c r="V41" s="20">
        <f t="shared" si="28"/>
        <v>0</v>
      </c>
      <c r="W41" s="9"/>
      <c r="X41" s="9"/>
      <c r="Y41" s="9"/>
      <c r="Z41" s="9"/>
    </row>
    <row r="42" spans="1:26" ht="14.25" customHeight="1" x14ac:dyDescent="0.35">
      <c r="A42" s="4">
        <f t="shared" si="14"/>
        <v>29</v>
      </c>
      <c r="B42" s="19">
        <f t="shared" si="15"/>
        <v>44867</v>
      </c>
      <c r="C42" s="5">
        <v>0</v>
      </c>
      <c r="D42" s="20">
        <f t="shared" si="16"/>
        <v>1.3212909668982509</v>
      </c>
      <c r="E42" s="20">
        <f t="shared" si="17"/>
        <v>4.2156452525679056</v>
      </c>
      <c r="F42" s="20">
        <f t="shared" si="18"/>
        <v>5.5369362194661562</v>
      </c>
      <c r="G42" s="20">
        <f t="shared" si="19"/>
        <v>133.45038765672334</v>
      </c>
      <c r="H42" s="20">
        <f t="shared" si="20"/>
        <v>216.10841658523304</v>
      </c>
      <c r="I42" s="4">
        <v>1</v>
      </c>
      <c r="J42" s="4">
        <v>1</v>
      </c>
      <c r="K42" s="20">
        <f t="shared" si="7"/>
        <v>1.3212909668982509</v>
      </c>
      <c r="L42" s="20">
        <f t="shared" si="21"/>
        <v>4.0048629899395101</v>
      </c>
      <c r="M42" s="20" cm="1">
        <f t="array" ref="M42">_xlfn.IFS(I42=0,D42,I42=1,D42,I42=2,0)</f>
        <v>1.3212909668982509</v>
      </c>
      <c r="N42" s="20" cm="1">
        <f t="array" ref="N42">_xlfn.IFS(J42=0,E42,J42=1,E42,J42=2,0)</f>
        <v>4.2156452525679056</v>
      </c>
      <c r="O42" s="20">
        <f t="shared" si="22"/>
        <v>33.450387656723343</v>
      </c>
      <c r="P42" s="20">
        <f t="shared" si="23"/>
        <v>100</v>
      </c>
      <c r="Q42" s="21">
        <f t="shared" si="24"/>
        <v>0.74934214696499546</v>
      </c>
      <c r="R42" s="22" cm="1">
        <f t="array" ref="R42">_xlfn.IFS(Q42&gt;0,0.02,AND(Q42&gt;-0.33,Q42&lt;0),(0.02+Q42*0.02/0.33),Q42&lt;-0.33,0)</f>
        <v>0.02</v>
      </c>
      <c r="S42" s="20">
        <f t="shared" si="25"/>
        <v>0</v>
      </c>
      <c r="T42" s="20">
        <f t="shared" si="26"/>
        <v>0</v>
      </c>
      <c r="U42" s="20">
        <f t="shared" si="27"/>
        <v>0</v>
      </c>
      <c r="V42" s="20">
        <f t="shared" si="28"/>
        <v>0</v>
      </c>
      <c r="W42" s="9"/>
      <c r="X42" s="9"/>
      <c r="Y42" s="9"/>
      <c r="Z42" s="9"/>
    </row>
    <row r="43" spans="1:26" ht="14.25" customHeight="1" x14ac:dyDescent="0.35">
      <c r="A43" s="4">
        <f t="shared" si="14"/>
        <v>30</v>
      </c>
      <c r="B43" s="19">
        <f t="shared" si="15"/>
        <v>44868</v>
      </c>
      <c r="C43" s="5">
        <v>0</v>
      </c>
      <c r="D43" s="20">
        <f t="shared" si="16"/>
        <v>1.3345038765672335</v>
      </c>
      <c r="E43" s="20">
        <f t="shared" si="17"/>
        <v>4.3221683317046606</v>
      </c>
      <c r="F43" s="20">
        <f t="shared" si="18"/>
        <v>5.6566722082718943</v>
      </c>
      <c r="G43" s="20">
        <f t="shared" si="19"/>
        <v>134.78489153329056</v>
      </c>
      <c r="H43" s="20">
        <f t="shared" si="20"/>
        <v>221.5489803769197</v>
      </c>
      <c r="I43" s="4">
        <v>1</v>
      </c>
      <c r="J43" s="4">
        <v>1</v>
      </c>
      <c r="K43" s="20">
        <f t="shared" si="7"/>
        <v>1.3345038765672335</v>
      </c>
      <c r="L43" s="20">
        <f t="shared" si="21"/>
        <v>4.1060599151194275</v>
      </c>
      <c r="M43" s="20" cm="1">
        <f t="array" ref="M43">_xlfn.IFS(I43=0,D43,I43=1,D43,I43=2,0)</f>
        <v>1.3345038765672335</v>
      </c>
      <c r="N43" s="20" cm="1">
        <f t="array" ref="N43">_xlfn.IFS(J43=0,E43,J43=1,E43,J43=2,0)</f>
        <v>4.3221683317046606</v>
      </c>
      <c r="O43" s="20">
        <f t="shared" si="22"/>
        <v>34.784891533290576</v>
      </c>
      <c r="P43" s="20">
        <f t="shared" si="23"/>
        <v>99.999999999999986</v>
      </c>
      <c r="Q43" s="21">
        <f t="shared" si="24"/>
        <v>0.74192291778712416</v>
      </c>
      <c r="R43" s="22" cm="1">
        <f t="array" ref="R43">_xlfn.IFS(Q43&gt;0,0.02,AND(Q43&gt;-0.33,Q43&lt;0),(0.02+Q43*0.02/0.33),Q43&lt;-0.33,0)</f>
        <v>0.02</v>
      </c>
      <c r="S43" s="20">
        <f t="shared" si="25"/>
        <v>0</v>
      </c>
      <c r="T43" s="20">
        <f t="shared" si="26"/>
        <v>0</v>
      </c>
      <c r="U43" s="20">
        <f t="shared" si="27"/>
        <v>0</v>
      </c>
      <c r="V43" s="20">
        <f t="shared" si="28"/>
        <v>0</v>
      </c>
      <c r="W43" s="9"/>
      <c r="X43" s="9"/>
      <c r="Y43" s="9"/>
      <c r="Z43" s="9"/>
    </row>
    <row r="44" spans="1:26" ht="14.25" customHeight="1" x14ac:dyDescent="0.35">
      <c r="A44" s="4">
        <f t="shared" si="14"/>
        <v>31</v>
      </c>
      <c r="B44" s="19">
        <f t="shared" si="15"/>
        <v>44869</v>
      </c>
      <c r="C44" s="5">
        <v>0</v>
      </c>
      <c r="D44" s="20">
        <f t="shared" si="16"/>
        <v>1.3478489153329056</v>
      </c>
      <c r="E44" s="20">
        <f t="shared" si="17"/>
        <v>4.4309796075383945</v>
      </c>
      <c r="F44" s="20">
        <f t="shared" si="18"/>
        <v>5.7788285228712999</v>
      </c>
      <c r="G44" s="20">
        <f t="shared" si="19"/>
        <v>136.13274044862348</v>
      </c>
      <c r="H44" s="20">
        <f t="shared" si="20"/>
        <v>227.1062599194141</v>
      </c>
      <c r="I44" s="4">
        <v>1</v>
      </c>
      <c r="J44" s="4">
        <v>1</v>
      </c>
      <c r="K44" s="20">
        <f t="shared" si="7"/>
        <v>1.3478489153329056</v>
      </c>
      <c r="L44" s="20">
        <f t="shared" si="21"/>
        <v>4.209430627161475</v>
      </c>
      <c r="M44" s="20" cm="1">
        <f t="array" ref="M44">_xlfn.IFS(I44=0,D44,I44=1,D44,I44=2,0)</f>
        <v>1.3478489153329056</v>
      </c>
      <c r="N44" s="20" cm="1">
        <f t="array" ref="N44">_xlfn.IFS(J44=0,E44,J44=1,E44,J44=2,0)</f>
        <v>4.4309796075383945</v>
      </c>
      <c r="O44" s="20">
        <f t="shared" si="22"/>
        <v>36.13274044862348</v>
      </c>
      <c r="P44" s="20">
        <f t="shared" si="23"/>
        <v>100</v>
      </c>
      <c r="Q44" s="21">
        <f t="shared" si="24"/>
        <v>0.73457714632388538</v>
      </c>
      <c r="R44" s="22" cm="1">
        <f t="array" ref="R44">_xlfn.IFS(Q44&gt;0,0.02,AND(Q44&gt;-0.33,Q44&lt;0),(0.02+Q44*0.02/0.33),Q44&lt;-0.33,0)</f>
        <v>0.02</v>
      </c>
      <c r="S44" s="20">
        <f t="shared" si="25"/>
        <v>0</v>
      </c>
      <c r="T44" s="20">
        <f t="shared" si="26"/>
        <v>0</v>
      </c>
      <c r="U44" s="20">
        <f t="shared" si="27"/>
        <v>0</v>
      </c>
      <c r="V44" s="20">
        <f t="shared" si="28"/>
        <v>0</v>
      </c>
      <c r="W44" s="9"/>
      <c r="X44" s="9"/>
      <c r="Y44" s="9"/>
      <c r="Z44" s="9"/>
    </row>
    <row r="45" spans="1:26" ht="14.25" customHeight="1" x14ac:dyDescent="0.35">
      <c r="A45" s="4">
        <f t="shared" si="14"/>
        <v>32</v>
      </c>
      <c r="B45" s="19">
        <f t="shared" si="15"/>
        <v>44870</v>
      </c>
      <c r="C45" s="5">
        <v>0</v>
      </c>
      <c r="D45" s="20">
        <f t="shared" si="16"/>
        <v>1.3613274044862349</v>
      </c>
      <c r="E45" s="20">
        <f t="shared" si="17"/>
        <v>4.5421251983882822</v>
      </c>
      <c r="F45" s="20">
        <f t="shared" si="18"/>
        <v>5.9034526028745171</v>
      </c>
      <c r="G45" s="20">
        <f t="shared" si="19"/>
        <v>137.49406785310973</v>
      </c>
      <c r="H45" s="20">
        <f t="shared" si="20"/>
        <v>232.78260626236923</v>
      </c>
      <c r="I45" s="4">
        <v>1</v>
      </c>
      <c r="J45" s="4">
        <v>1</v>
      </c>
      <c r="K45" s="20">
        <f t="shared" si="7"/>
        <v>1.3613274044862349</v>
      </c>
      <c r="L45" s="20">
        <f t="shared" si="21"/>
        <v>4.3150189384688682</v>
      </c>
      <c r="M45" s="20" cm="1">
        <f t="array" ref="M45">_xlfn.IFS(I45=0,D45,I45=1,D45,I45=2,0)</f>
        <v>1.3613274044862349</v>
      </c>
      <c r="N45" s="20" cm="1">
        <f t="array" ref="N45">_xlfn.IFS(J45=0,E45,J45=1,E45,J45=2,0)</f>
        <v>4.5421251983882822</v>
      </c>
      <c r="O45" s="20">
        <f t="shared" si="22"/>
        <v>37.494067853109712</v>
      </c>
      <c r="P45" s="20">
        <f t="shared" si="23"/>
        <v>100.00000000000001</v>
      </c>
      <c r="Q45" s="21">
        <f t="shared" si="24"/>
        <v>0.72730410527117373</v>
      </c>
      <c r="R45" s="22" cm="1">
        <f t="array" ref="R45">_xlfn.IFS(Q45&gt;0,0.02,AND(Q45&gt;-0.33,Q45&lt;0),(0.02+Q45*0.02/0.33),Q45&lt;-0.33,0)</f>
        <v>0.02</v>
      </c>
      <c r="S45" s="20">
        <f t="shared" si="25"/>
        <v>0</v>
      </c>
      <c r="T45" s="20">
        <f t="shared" si="26"/>
        <v>0</v>
      </c>
      <c r="U45" s="20">
        <f t="shared" si="27"/>
        <v>0</v>
      </c>
      <c r="V45" s="20">
        <f t="shared" si="28"/>
        <v>0</v>
      </c>
      <c r="W45" s="9"/>
      <c r="X45" s="9"/>
      <c r="Y45" s="9"/>
      <c r="Z45" s="9"/>
    </row>
    <row r="46" spans="1:26" ht="14.25" customHeight="1" x14ac:dyDescent="0.35">
      <c r="A46" s="4">
        <f t="shared" si="14"/>
        <v>33</v>
      </c>
      <c r="B46" s="19">
        <f t="shared" si="15"/>
        <v>44871</v>
      </c>
      <c r="C46" s="5">
        <v>0</v>
      </c>
      <c r="D46" s="20">
        <f t="shared" si="16"/>
        <v>1.3749406785310974</v>
      </c>
      <c r="E46" s="20">
        <f t="shared" si="17"/>
        <v>4.6556521252473848</v>
      </c>
      <c r="F46" s="20">
        <f t="shared" si="18"/>
        <v>6.0305928037784824</v>
      </c>
      <c r="G46" s="20">
        <f t="shared" si="19"/>
        <v>138.86900853164082</v>
      </c>
      <c r="H46" s="20">
        <f t="shared" si="20"/>
        <v>238.58041645988533</v>
      </c>
      <c r="I46" s="4">
        <v>1</v>
      </c>
      <c r="J46" s="4">
        <v>1</v>
      </c>
      <c r="K46" s="20">
        <f t="shared" si="7"/>
        <v>1.3749406785310974</v>
      </c>
      <c r="L46" s="20">
        <f t="shared" si="21"/>
        <v>4.4228695189850153</v>
      </c>
      <c r="M46" s="20" cm="1">
        <f t="array" ref="M46">_xlfn.IFS(I46=0,D46,I46=1,D46,I46=2,0)</f>
        <v>1.3749406785310974</v>
      </c>
      <c r="N46" s="20" cm="1">
        <f t="array" ref="N46">_xlfn.IFS(J46=0,E46,J46=1,E46,J46=2,0)</f>
        <v>4.6556521252473848</v>
      </c>
      <c r="O46" s="20">
        <f t="shared" si="22"/>
        <v>38.869008531640809</v>
      </c>
      <c r="P46" s="20">
        <f t="shared" si="23"/>
        <v>100</v>
      </c>
      <c r="Q46" s="21">
        <f t="shared" si="24"/>
        <v>0.72010307452591449</v>
      </c>
      <c r="R46" s="22" cm="1">
        <f t="array" ref="R46">_xlfn.IFS(Q46&gt;0,0.02,AND(Q46&gt;-0.33,Q46&lt;0),(0.02+Q46*0.02/0.33),Q46&lt;-0.33,0)</f>
        <v>0.02</v>
      </c>
      <c r="S46" s="20">
        <f t="shared" si="25"/>
        <v>0</v>
      </c>
      <c r="T46" s="20">
        <f t="shared" si="26"/>
        <v>0</v>
      </c>
      <c r="U46" s="20">
        <f t="shared" si="27"/>
        <v>0</v>
      </c>
      <c r="V46" s="20">
        <f t="shared" si="28"/>
        <v>0</v>
      </c>
      <c r="W46" s="9"/>
      <c r="X46" s="9"/>
      <c r="Y46" s="9"/>
      <c r="Z46" s="9"/>
    </row>
    <row r="47" spans="1:26" ht="14.25" customHeight="1" x14ac:dyDescent="0.35">
      <c r="A47" s="4">
        <f t="shared" si="14"/>
        <v>34</v>
      </c>
      <c r="B47" s="19">
        <f t="shared" si="15"/>
        <v>44872</v>
      </c>
      <c r="C47" s="5">
        <v>0</v>
      </c>
      <c r="D47" s="20">
        <f t="shared" si="16"/>
        <v>1.3886900853164081</v>
      </c>
      <c r="E47" s="20">
        <f t="shared" si="17"/>
        <v>4.7716083291977069</v>
      </c>
      <c r="F47" s="20">
        <f t="shared" si="18"/>
        <v>6.1602984145141146</v>
      </c>
      <c r="G47" s="20">
        <f t="shared" si="19"/>
        <v>140.25769861695721</v>
      </c>
      <c r="H47" s="20">
        <f t="shared" si="20"/>
        <v>244.50213445793955</v>
      </c>
      <c r="I47" s="4">
        <v>1</v>
      </c>
      <c r="J47" s="4">
        <v>1</v>
      </c>
      <c r="K47" s="20">
        <f t="shared" si="7"/>
        <v>1.3886900853164081</v>
      </c>
      <c r="L47" s="20">
        <f t="shared" si="21"/>
        <v>4.533027912737821</v>
      </c>
      <c r="M47" s="20" cm="1">
        <f t="array" ref="M47">_xlfn.IFS(I47=0,D47,I47=1,D47,I47=2,0)</f>
        <v>1.3886900853164081</v>
      </c>
      <c r="N47" s="20" cm="1">
        <f t="array" ref="N47">_xlfn.IFS(J47=0,E47,J47=1,E47,J47=2,0)</f>
        <v>4.7716083291977069</v>
      </c>
      <c r="O47" s="20">
        <f t="shared" si="22"/>
        <v>40.257698616957214</v>
      </c>
      <c r="P47" s="20">
        <f t="shared" si="23"/>
        <v>100</v>
      </c>
      <c r="Q47" s="21">
        <f t="shared" si="24"/>
        <v>0.71297334111476685</v>
      </c>
      <c r="R47" s="22" cm="1">
        <f t="array" ref="R47">_xlfn.IFS(Q47&gt;0,0.02,AND(Q47&gt;-0.33,Q47&lt;0),(0.02+Q47*0.02/0.33),Q47&lt;-0.33,0)</f>
        <v>0.02</v>
      </c>
      <c r="S47" s="20">
        <f t="shared" si="25"/>
        <v>0</v>
      </c>
      <c r="T47" s="20">
        <f t="shared" si="26"/>
        <v>0</v>
      </c>
      <c r="U47" s="20">
        <f t="shared" si="27"/>
        <v>0</v>
      </c>
      <c r="V47" s="20">
        <f t="shared" si="28"/>
        <v>0</v>
      </c>
      <c r="W47" s="9"/>
      <c r="X47" s="9"/>
      <c r="Y47" s="9"/>
      <c r="Z47" s="9"/>
    </row>
    <row r="48" spans="1:26" ht="14.25" customHeight="1" x14ac:dyDescent="0.35">
      <c r="A48" s="4">
        <f t="shared" si="14"/>
        <v>35</v>
      </c>
      <c r="B48" s="19">
        <f t="shared" si="15"/>
        <v>44873</v>
      </c>
      <c r="C48" s="5">
        <v>0</v>
      </c>
      <c r="D48" s="20">
        <f t="shared" si="16"/>
        <v>1.4025769861695723</v>
      </c>
      <c r="E48" s="20">
        <f t="shared" si="17"/>
        <v>4.8900426891587907</v>
      </c>
      <c r="F48" s="20">
        <f t="shared" si="18"/>
        <v>6.2926196753283632</v>
      </c>
      <c r="G48" s="20">
        <f t="shared" si="19"/>
        <v>141.66027560312679</v>
      </c>
      <c r="H48" s="20">
        <f t="shared" si="20"/>
        <v>250.55025199880998</v>
      </c>
      <c r="I48" s="4">
        <v>1</v>
      </c>
      <c r="J48" s="4">
        <v>1</v>
      </c>
      <c r="K48" s="20">
        <f t="shared" si="7"/>
        <v>1.4025769861695723</v>
      </c>
      <c r="L48" s="20">
        <f t="shared" si="21"/>
        <v>4.645540554700851</v>
      </c>
      <c r="M48" s="20" cm="1">
        <f t="array" ref="M48">_xlfn.IFS(I48=0,D48,I48=1,D48,I48=2,0)</f>
        <v>1.4025769861695723</v>
      </c>
      <c r="N48" s="20" cm="1">
        <f t="array" ref="N48">_xlfn.IFS(J48=0,E48,J48=1,E48,J48=2,0)</f>
        <v>4.8900426891587907</v>
      </c>
      <c r="O48" s="20">
        <f t="shared" si="22"/>
        <v>41.660275603126784</v>
      </c>
      <c r="P48" s="20">
        <f t="shared" si="23"/>
        <v>100</v>
      </c>
      <c r="Q48" s="21">
        <f t="shared" si="24"/>
        <v>0.70591419912353148</v>
      </c>
      <c r="R48" s="22" cm="1">
        <f t="array" ref="R48">_xlfn.IFS(Q48&gt;0,0.02,AND(Q48&gt;-0.33,Q48&lt;0),(0.02+Q48*0.02/0.33),Q48&lt;-0.33,0)</f>
        <v>0.02</v>
      </c>
      <c r="S48" s="20">
        <f t="shared" si="25"/>
        <v>0</v>
      </c>
      <c r="T48" s="20">
        <f t="shared" si="26"/>
        <v>0</v>
      </c>
      <c r="U48" s="20">
        <f t="shared" si="27"/>
        <v>0</v>
      </c>
      <c r="V48" s="20">
        <f t="shared" si="28"/>
        <v>0</v>
      </c>
      <c r="W48" s="9"/>
      <c r="X48" s="9"/>
      <c r="Y48" s="9"/>
      <c r="Z48" s="9"/>
    </row>
    <row r="49" spans="1:26" ht="14.25" customHeight="1" x14ac:dyDescent="0.35">
      <c r="A49" s="4">
        <f t="shared" si="14"/>
        <v>36</v>
      </c>
      <c r="B49" s="19">
        <f t="shared" si="15"/>
        <v>44874</v>
      </c>
      <c r="C49" s="5">
        <v>0</v>
      </c>
      <c r="D49" s="20">
        <f t="shared" si="16"/>
        <v>1.416602756031268</v>
      </c>
      <c r="E49" s="20">
        <f t="shared" si="17"/>
        <v>5.0110050399762001</v>
      </c>
      <c r="F49" s="20">
        <f t="shared" si="18"/>
        <v>6.427607796007468</v>
      </c>
      <c r="G49" s="20">
        <f t="shared" si="19"/>
        <v>143.07687835915806</v>
      </c>
      <c r="H49" s="20">
        <f t="shared" si="20"/>
        <v>256.72730954281866</v>
      </c>
      <c r="I49" s="4">
        <v>1</v>
      </c>
      <c r="J49" s="4">
        <v>1</v>
      </c>
      <c r="K49" s="20">
        <f t="shared" si="7"/>
        <v>1.416602756031268</v>
      </c>
      <c r="L49" s="20">
        <f t="shared" si="21"/>
        <v>4.7604547879773902</v>
      </c>
      <c r="M49" s="20" cm="1">
        <f t="array" ref="M49">_xlfn.IFS(I49=0,D49,I49=1,D49,I49=2,0)</f>
        <v>1.416602756031268</v>
      </c>
      <c r="N49" s="20" cm="1">
        <f t="array" ref="N49">_xlfn.IFS(J49=0,E49,J49=1,E49,J49=2,0)</f>
        <v>5.0110050399762001</v>
      </c>
      <c r="O49" s="20">
        <f t="shared" si="22"/>
        <v>43.076878359158052</v>
      </c>
      <c r="P49" s="20">
        <f t="shared" si="23"/>
        <v>100</v>
      </c>
      <c r="Q49" s="21">
        <f t="shared" si="24"/>
        <v>0.69892494962725893</v>
      </c>
      <c r="R49" s="22" cm="1">
        <f t="array" ref="R49">_xlfn.IFS(Q49&gt;0,0.02,AND(Q49&gt;-0.33,Q49&lt;0),(0.02+Q49*0.02/0.33),Q49&lt;-0.33,0)</f>
        <v>0.02</v>
      </c>
      <c r="S49" s="20">
        <f t="shared" si="25"/>
        <v>0</v>
      </c>
      <c r="T49" s="20">
        <f t="shared" si="26"/>
        <v>0</v>
      </c>
      <c r="U49" s="20">
        <f t="shared" si="27"/>
        <v>0</v>
      </c>
      <c r="V49" s="20">
        <f t="shared" si="28"/>
        <v>0</v>
      </c>
      <c r="W49" s="9"/>
      <c r="X49" s="9"/>
      <c r="Y49" s="9"/>
      <c r="Z49" s="9"/>
    </row>
    <row r="50" spans="1:26" ht="14.25" customHeight="1" x14ac:dyDescent="0.35">
      <c r="A50" s="4">
        <f t="shared" si="14"/>
        <v>37</v>
      </c>
      <c r="B50" s="19">
        <f t="shared" si="15"/>
        <v>44875</v>
      </c>
      <c r="C50" s="5">
        <v>0</v>
      </c>
      <c r="D50" s="20">
        <f t="shared" si="16"/>
        <v>1.4307687835915806</v>
      </c>
      <c r="E50" s="20">
        <f t="shared" si="17"/>
        <v>5.1345461908563736</v>
      </c>
      <c r="F50" s="20">
        <f t="shared" si="18"/>
        <v>6.5653149744479542</v>
      </c>
      <c r="G50" s="20">
        <f t="shared" si="19"/>
        <v>144.50764714274965</v>
      </c>
      <c r="H50" s="20">
        <f t="shared" si="20"/>
        <v>263.03589720772379</v>
      </c>
      <c r="I50" s="4">
        <v>1</v>
      </c>
      <c r="J50" s="4">
        <v>1</v>
      </c>
      <c r="K50" s="20">
        <f t="shared" si="7"/>
        <v>1.4307687835915806</v>
      </c>
      <c r="L50" s="20">
        <f t="shared" si="21"/>
        <v>4.877818881313555</v>
      </c>
      <c r="M50" s="20" cm="1">
        <f t="array" ref="M50">_xlfn.IFS(I50=0,D50,I50=1,D50,I50=2,0)</f>
        <v>1.4307687835915806</v>
      </c>
      <c r="N50" s="20" cm="1">
        <f t="array" ref="N50">_xlfn.IFS(J50=0,E50,J50=1,E50,J50=2,0)</f>
        <v>5.1345461908563736</v>
      </c>
      <c r="O50" s="20">
        <f t="shared" si="22"/>
        <v>44.507647142749633</v>
      </c>
      <c r="P50" s="20">
        <f t="shared" si="23"/>
        <v>100.00000000000001</v>
      </c>
      <c r="Q50" s="21">
        <f t="shared" si="24"/>
        <v>0.69200490062104847</v>
      </c>
      <c r="R50" s="22" cm="1">
        <f t="array" ref="R50">_xlfn.IFS(Q50&gt;0,0.02,AND(Q50&gt;-0.33,Q50&lt;0),(0.02+Q50*0.02/0.33),Q50&lt;-0.33,0)</f>
        <v>0.02</v>
      </c>
      <c r="S50" s="20">
        <f t="shared" si="25"/>
        <v>0</v>
      </c>
      <c r="T50" s="20">
        <f t="shared" si="26"/>
        <v>0</v>
      </c>
      <c r="U50" s="20">
        <f t="shared" si="27"/>
        <v>0</v>
      </c>
      <c r="V50" s="20">
        <f t="shared" si="28"/>
        <v>0</v>
      </c>
      <c r="W50" s="9"/>
      <c r="X50" s="9"/>
      <c r="Y50" s="9"/>
      <c r="Z50" s="9"/>
    </row>
    <row r="51" spans="1:26" ht="14.25" customHeight="1" x14ac:dyDescent="0.35">
      <c r="A51" s="4">
        <f t="shared" si="14"/>
        <v>38</v>
      </c>
      <c r="B51" s="19">
        <f t="shared" si="15"/>
        <v>44876</v>
      </c>
      <c r="C51" s="5">
        <v>0</v>
      </c>
      <c r="D51" s="20">
        <f t="shared" si="16"/>
        <v>1.4450764714274964</v>
      </c>
      <c r="E51" s="20">
        <f t="shared" si="17"/>
        <v>5.260717944154476</v>
      </c>
      <c r="F51" s="20">
        <f t="shared" si="18"/>
        <v>6.7057944155819724</v>
      </c>
      <c r="G51" s="20">
        <f t="shared" si="19"/>
        <v>145.95272361417713</v>
      </c>
      <c r="H51" s="20">
        <f t="shared" si="20"/>
        <v>269.47865572609805</v>
      </c>
      <c r="I51" s="4">
        <v>1</v>
      </c>
      <c r="J51" s="4">
        <v>1</v>
      </c>
      <c r="K51" s="20">
        <f t="shared" si="7"/>
        <v>1.4450764714274964</v>
      </c>
      <c r="L51" s="20">
        <f t="shared" si="21"/>
        <v>4.9976820469467516</v>
      </c>
      <c r="M51" s="20" cm="1">
        <f t="array" ref="M51">_xlfn.IFS(I51=0,D51,I51=1,D51,I51=2,0)</f>
        <v>1.4450764714274964</v>
      </c>
      <c r="N51" s="20" cm="1">
        <f t="array" ref="N51">_xlfn.IFS(J51=0,E51,J51=1,E51,J51=2,0)</f>
        <v>5.260717944154476</v>
      </c>
      <c r="O51" s="20">
        <f t="shared" si="22"/>
        <v>45.952723614177131</v>
      </c>
      <c r="P51" s="20">
        <f t="shared" si="23"/>
        <v>100</v>
      </c>
      <c r="Q51" s="21">
        <f t="shared" si="24"/>
        <v>0.68515336695153317</v>
      </c>
      <c r="R51" s="22" cm="1">
        <f t="array" ref="R51">_xlfn.IFS(Q51&gt;0,0.02,AND(Q51&gt;-0.33,Q51&lt;0),(0.02+Q51*0.02/0.33),Q51&lt;-0.33,0)</f>
        <v>0.02</v>
      </c>
      <c r="S51" s="20">
        <f t="shared" si="25"/>
        <v>0</v>
      </c>
      <c r="T51" s="20">
        <f t="shared" si="26"/>
        <v>0</v>
      </c>
      <c r="U51" s="20">
        <f t="shared" si="27"/>
        <v>0</v>
      </c>
      <c r="V51" s="20">
        <f t="shared" si="28"/>
        <v>0</v>
      </c>
      <c r="W51" s="9"/>
      <c r="X51" s="9"/>
      <c r="Y51" s="9"/>
      <c r="Z51" s="9"/>
    </row>
    <row r="52" spans="1:26" ht="14.25" customHeight="1" x14ac:dyDescent="0.35">
      <c r="A52" s="4">
        <f t="shared" si="14"/>
        <v>39</v>
      </c>
      <c r="B52" s="19">
        <f t="shared" si="15"/>
        <v>44877</v>
      </c>
      <c r="C52" s="5">
        <v>0</v>
      </c>
      <c r="D52" s="20">
        <f t="shared" si="16"/>
        <v>1.4595272361417713</v>
      </c>
      <c r="E52" s="20">
        <f t="shared" si="17"/>
        <v>5.3895731145219612</v>
      </c>
      <c r="F52" s="20">
        <f t="shared" si="18"/>
        <v>6.8491003506637327</v>
      </c>
      <c r="G52" s="20">
        <f t="shared" si="19"/>
        <v>147.41225085031891</v>
      </c>
      <c r="H52" s="20">
        <f t="shared" si="20"/>
        <v>276.05827742103565</v>
      </c>
      <c r="I52" s="4">
        <v>1</v>
      </c>
      <c r="J52" s="4">
        <v>1</v>
      </c>
      <c r="K52" s="20">
        <f t="shared" si="7"/>
        <v>1.4595272361417713</v>
      </c>
      <c r="L52" s="20">
        <f t="shared" si="21"/>
        <v>5.1200944587958626</v>
      </c>
      <c r="M52" s="20" cm="1">
        <f t="array" ref="M52">_xlfn.IFS(I52=0,D52,I52=1,D52,I52=2,0)</f>
        <v>1.4595272361417713</v>
      </c>
      <c r="N52" s="20" cm="1">
        <f t="array" ref="N52">_xlfn.IFS(J52=0,E52,J52=1,E52,J52=2,0)</f>
        <v>5.3895731145219612</v>
      </c>
      <c r="O52" s="20">
        <f t="shared" si="22"/>
        <v>47.412250850318905</v>
      </c>
      <c r="P52" s="20">
        <f t="shared" si="23"/>
        <v>100</v>
      </c>
      <c r="Q52" s="21">
        <f t="shared" si="24"/>
        <v>0.67836967024904271</v>
      </c>
      <c r="R52" s="22" cm="1">
        <f t="array" ref="R52">_xlfn.IFS(Q52&gt;0,0.02,AND(Q52&gt;-0.33,Q52&lt;0),(0.02+Q52*0.02/0.33),Q52&lt;-0.33,0)</f>
        <v>0.02</v>
      </c>
      <c r="S52" s="20">
        <f t="shared" si="25"/>
        <v>0</v>
      </c>
      <c r="T52" s="20">
        <f t="shared" si="26"/>
        <v>0</v>
      </c>
      <c r="U52" s="20">
        <f t="shared" si="27"/>
        <v>0</v>
      </c>
      <c r="V52" s="20">
        <f t="shared" si="28"/>
        <v>0</v>
      </c>
      <c r="W52" s="9"/>
      <c r="X52" s="9"/>
      <c r="Y52" s="9"/>
      <c r="Z52" s="9"/>
    </row>
    <row r="53" spans="1:26" ht="14.25" customHeight="1" x14ac:dyDescent="0.35">
      <c r="A53" s="4">
        <f t="shared" si="14"/>
        <v>40</v>
      </c>
      <c r="B53" s="19">
        <f t="shared" si="15"/>
        <v>44878</v>
      </c>
      <c r="C53" s="5">
        <v>0</v>
      </c>
      <c r="D53" s="20">
        <f t="shared" si="16"/>
        <v>1.474122508503189</v>
      </c>
      <c r="E53" s="20">
        <f t="shared" si="17"/>
        <v>5.5211655484207132</v>
      </c>
      <c r="F53" s="20">
        <f t="shared" si="18"/>
        <v>6.9952880569239024</v>
      </c>
      <c r="G53" s="20">
        <f t="shared" si="19"/>
        <v>148.88637335882211</v>
      </c>
      <c r="H53" s="20">
        <f t="shared" si="20"/>
        <v>282.77750720053848</v>
      </c>
      <c r="I53" s="4">
        <v>1</v>
      </c>
      <c r="J53" s="4">
        <v>1</v>
      </c>
      <c r="K53" s="20">
        <f t="shared" si="7"/>
        <v>1.474122508503189</v>
      </c>
      <c r="L53" s="20">
        <f t="shared" si="21"/>
        <v>5.2451072709996769</v>
      </c>
      <c r="M53" s="20" cm="1">
        <f t="array" ref="M53">_xlfn.IFS(I53=0,D53,I53=1,D53,I53=2,0)</f>
        <v>1.474122508503189</v>
      </c>
      <c r="N53" s="20" cm="1">
        <f t="array" ref="N53">_xlfn.IFS(J53=0,E53,J53=1,E53,J53=2,0)</f>
        <v>5.5211655484207132</v>
      </c>
      <c r="O53" s="20">
        <f t="shared" si="22"/>
        <v>48.886373358822091</v>
      </c>
      <c r="P53" s="20">
        <f t="shared" si="23"/>
        <v>100.00000000000003</v>
      </c>
      <c r="Q53" s="21">
        <f t="shared" si="24"/>
        <v>0.67165313886043843</v>
      </c>
      <c r="R53" s="22" cm="1">
        <f t="array" ref="R53">_xlfn.IFS(Q53&gt;0,0.02,AND(Q53&gt;-0.33,Q53&lt;0),(0.02+Q53*0.02/0.33),Q53&lt;-0.33,0)</f>
        <v>0.02</v>
      </c>
      <c r="S53" s="20">
        <f t="shared" si="25"/>
        <v>0</v>
      </c>
      <c r="T53" s="20">
        <f t="shared" si="26"/>
        <v>0</v>
      </c>
      <c r="U53" s="20">
        <f t="shared" si="27"/>
        <v>0</v>
      </c>
      <c r="V53" s="20">
        <f t="shared" si="28"/>
        <v>0</v>
      </c>
      <c r="W53" s="9"/>
      <c r="X53" s="9"/>
      <c r="Y53" s="9"/>
      <c r="Z53" s="9"/>
    </row>
    <row r="54" spans="1:26" ht="14.25" customHeight="1" x14ac:dyDescent="0.35">
      <c r="A54" s="4">
        <f t="shared" si="14"/>
        <v>41</v>
      </c>
      <c r="B54" s="19">
        <f t="shared" si="15"/>
        <v>44879</v>
      </c>
      <c r="C54" s="5">
        <v>0</v>
      </c>
      <c r="D54" s="20">
        <f t="shared" si="16"/>
        <v>1.4888637335882211</v>
      </c>
      <c r="E54" s="20">
        <f t="shared" si="17"/>
        <v>5.6555501440107694</v>
      </c>
      <c r="F54" s="20">
        <f t="shared" si="18"/>
        <v>7.1444138775989909</v>
      </c>
      <c r="G54" s="20">
        <f t="shared" si="19"/>
        <v>150.37523709241034</v>
      </c>
      <c r="H54" s="20">
        <f t="shared" si="20"/>
        <v>289.63914357093694</v>
      </c>
      <c r="I54" s="4">
        <v>1</v>
      </c>
      <c r="J54" s="4">
        <v>1</v>
      </c>
      <c r="K54" s="20">
        <f t="shared" si="7"/>
        <v>1.4888637335882211</v>
      </c>
      <c r="L54" s="20">
        <f t="shared" si="21"/>
        <v>5.3727726368102307</v>
      </c>
      <c r="M54" s="20" cm="1">
        <f t="array" ref="M54">_xlfn.IFS(I54=0,D54,I54=1,D54,I54=2,0)</f>
        <v>1.4888637335882211</v>
      </c>
      <c r="N54" s="20" cm="1">
        <f t="array" ref="N54">_xlfn.IFS(J54=0,E54,J54=1,E54,J54=2,0)</f>
        <v>5.6555501440107694</v>
      </c>
      <c r="O54" s="20">
        <f t="shared" si="22"/>
        <v>50.375237092410309</v>
      </c>
      <c r="P54" s="20">
        <f t="shared" si="23"/>
        <v>100.00000000000003</v>
      </c>
      <c r="Q54" s="21">
        <f t="shared" si="24"/>
        <v>0.66500310778261229</v>
      </c>
      <c r="R54" s="22" cm="1">
        <f t="array" ref="R54">_xlfn.IFS(Q54&gt;0,0.02,AND(Q54&gt;-0.33,Q54&lt;0),(0.02+Q54*0.02/0.33),Q54&lt;-0.33,0)</f>
        <v>0.02</v>
      </c>
      <c r="S54" s="20">
        <f t="shared" si="25"/>
        <v>0</v>
      </c>
      <c r="T54" s="20">
        <f t="shared" si="26"/>
        <v>0</v>
      </c>
      <c r="U54" s="20">
        <f t="shared" si="27"/>
        <v>0</v>
      </c>
      <c r="V54" s="20">
        <f t="shared" si="28"/>
        <v>0</v>
      </c>
      <c r="W54" s="9"/>
      <c r="X54" s="9"/>
      <c r="Y54" s="9"/>
      <c r="Z54" s="9"/>
    </row>
    <row r="55" spans="1:26" ht="14.25" customHeight="1" x14ac:dyDescent="0.35">
      <c r="A55" s="4">
        <f t="shared" si="14"/>
        <v>42</v>
      </c>
      <c r="B55" s="19">
        <f t="shared" si="15"/>
        <v>44880</v>
      </c>
      <c r="C55" s="5">
        <v>0</v>
      </c>
      <c r="D55" s="20">
        <f t="shared" si="16"/>
        <v>1.5037523709241034</v>
      </c>
      <c r="E55" s="20">
        <f t="shared" si="17"/>
        <v>5.7927828714187388</v>
      </c>
      <c r="F55" s="20">
        <f t="shared" si="18"/>
        <v>7.2965352423428422</v>
      </c>
      <c r="G55" s="20">
        <f t="shared" si="19"/>
        <v>151.87898946333445</v>
      </c>
      <c r="H55" s="20">
        <f t="shared" si="20"/>
        <v>296.64603966970884</v>
      </c>
      <c r="I55" s="4">
        <v>1</v>
      </c>
      <c r="J55" s="4">
        <v>1</v>
      </c>
      <c r="K55" s="20">
        <f t="shared" si="7"/>
        <v>1.5037523709241034</v>
      </c>
      <c r="L55" s="20">
        <f t="shared" si="21"/>
        <v>5.5031437278478013</v>
      </c>
      <c r="M55" s="20" cm="1">
        <f t="array" ref="M55">_xlfn.IFS(I55=0,D55,I55=1,D55,I55=2,0)</f>
        <v>1.5037523709241034</v>
      </c>
      <c r="N55" s="20" cm="1">
        <f t="array" ref="N55">_xlfn.IFS(J55=0,E55,J55=1,E55,J55=2,0)</f>
        <v>5.7927828714187388</v>
      </c>
      <c r="O55" s="20">
        <f t="shared" si="22"/>
        <v>51.878989463334413</v>
      </c>
      <c r="P55" s="20">
        <f t="shared" si="23"/>
        <v>100.00000000000003</v>
      </c>
      <c r="Q55" s="21">
        <f t="shared" si="24"/>
        <v>0.65841891859664581</v>
      </c>
      <c r="R55" s="22" cm="1">
        <f t="array" ref="R55">_xlfn.IFS(Q55&gt;0,0.02,AND(Q55&gt;-0.33,Q55&lt;0),(0.02+Q55*0.02/0.33),Q55&lt;-0.33,0)</f>
        <v>0.02</v>
      </c>
      <c r="S55" s="20">
        <f t="shared" si="25"/>
        <v>0</v>
      </c>
      <c r="T55" s="20">
        <f t="shared" si="26"/>
        <v>0</v>
      </c>
      <c r="U55" s="20">
        <f t="shared" si="27"/>
        <v>0</v>
      </c>
      <c r="V55" s="20">
        <f t="shared" si="28"/>
        <v>0</v>
      </c>
      <c r="W55" s="9"/>
      <c r="X55" s="9"/>
      <c r="Y55" s="9"/>
      <c r="Z55" s="9"/>
    </row>
    <row r="56" spans="1:26" ht="14.25" customHeight="1" x14ac:dyDescent="0.35">
      <c r="A56" s="4">
        <f t="shared" si="14"/>
        <v>43</v>
      </c>
      <c r="B56" s="19">
        <f t="shared" si="15"/>
        <v>44881</v>
      </c>
      <c r="C56" s="5">
        <v>0</v>
      </c>
      <c r="D56" s="20">
        <f t="shared" si="16"/>
        <v>1.5187898946333445</v>
      </c>
      <c r="E56" s="20">
        <f t="shared" si="17"/>
        <v>5.9329207933941772</v>
      </c>
      <c r="F56" s="20">
        <f t="shared" si="18"/>
        <v>7.4517106880275215</v>
      </c>
      <c r="G56" s="20">
        <f t="shared" si="19"/>
        <v>153.39777935796781</v>
      </c>
      <c r="H56" s="20">
        <f t="shared" si="20"/>
        <v>303.80110431806668</v>
      </c>
      <c r="I56" s="4">
        <v>1</v>
      </c>
      <c r="J56" s="4">
        <v>1</v>
      </c>
      <c r="K56" s="20">
        <f t="shared" si="7"/>
        <v>1.5187898946333445</v>
      </c>
      <c r="L56" s="20">
        <f t="shared" si="21"/>
        <v>5.636274753724468</v>
      </c>
      <c r="M56" s="20" cm="1">
        <f t="array" ref="M56">_xlfn.IFS(I56=0,D56,I56=1,D56,I56=2,0)</f>
        <v>1.5187898946333445</v>
      </c>
      <c r="N56" s="20" cm="1">
        <f t="array" ref="N56">_xlfn.IFS(J56=0,E56,J56=1,E56,J56=2,0)</f>
        <v>5.9329207933941772</v>
      </c>
      <c r="O56" s="20">
        <f t="shared" si="22"/>
        <v>53.397779357967757</v>
      </c>
      <c r="P56" s="20">
        <f t="shared" si="23"/>
        <v>100.00000000000006</v>
      </c>
      <c r="Q56" s="21">
        <f t="shared" si="24"/>
        <v>0.65189991940261971</v>
      </c>
      <c r="R56" s="22" cm="1">
        <f t="array" ref="R56">_xlfn.IFS(Q56&gt;0,0.02,AND(Q56&gt;-0.33,Q56&lt;0),(0.02+Q56*0.02/0.33),Q56&lt;-0.33,0)</f>
        <v>0.02</v>
      </c>
      <c r="S56" s="20">
        <f t="shared" si="25"/>
        <v>0</v>
      </c>
      <c r="T56" s="20">
        <f t="shared" si="26"/>
        <v>0</v>
      </c>
      <c r="U56" s="20">
        <f t="shared" si="27"/>
        <v>0</v>
      </c>
      <c r="V56" s="20">
        <f t="shared" si="28"/>
        <v>0</v>
      </c>
      <c r="W56" s="9"/>
      <c r="X56" s="9"/>
      <c r="Y56" s="9"/>
      <c r="Z56" s="9"/>
    </row>
    <row r="57" spans="1:26" ht="14.25" customHeight="1" x14ac:dyDescent="0.35">
      <c r="A57" s="4">
        <f t="shared" si="14"/>
        <v>44</v>
      </c>
      <c r="B57" s="19">
        <f t="shared" si="15"/>
        <v>44882</v>
      </c>
      <c r="C57" s="5">
        <v>0</v>
      </c>
      <c r="D57" s="20">
        <f t="shared" si="16"/>
        <v>1.5339777935796781</v>
      </c>
      <c r="E57" s="20">
        <f t="shared" si="17"/>
        <v>6.0760220863613341</v>
      </c>
      <c r="F57" s="20">
        <f t="shared" si="18"/>
        <v>7.6099998799410127</v>
      </c>
      <c r="G57" s="20">
        <f t="shared" si="19"/>
        <v>154.93175715154749</v>
      </c>
      <c r="H57" s="20">
        <f t="shared" si="20"/>
        <v>311.10730309368961</v>
      </c>
      <c r="I57" s="4">
        <v>1</v>
      </c>
      <c r="J57" s="4">
        <v>1</v>
      </c>
      <c r="K57" s="20">
        <f t="shared" si="7"/>
        <v>1.5339777935796781</v>
      </c>
      <c r="L57" s="20">
        <f t="shared" si="21"/>
        <v>5.7722209820432671</v>
      </c>
      <c r="M57" s="20" cm="1">
        <f t="array" ref="M57">_xlfn.IFS(I57=0,D57,I57=1,D57,I57=2,0)</f>
        <v>1.5339777935796781</v>
      </c>
      <c r="N57" s="20" cm="1">
        <f t="array" ref="N57">_xlfn.IFS(J57=0,E57,J57=1,E57,J57=2,0)</f>
        <v>6.0760220863613341</v>
      </c>
      <c r="O57" s="20">
        <f t="shared" si="22"/>
        <v>54.931757151547437</v>
      </c>
      <c r="P57" s="20">
        <f t="shared" si="23"/>
        <v>100.00000000000006</v>
      </c>
      <c r="Q57" s="21">
        <f t="shared" si="24"/>
        <v>0.64544546475506903</v>
      </c>
      <c r="R57" s="22" cm="1">
        <f t="array" ref="R57">_xlfn.IFS(Q57&gt;0,0.02,AND(Q57&gt;-0.33,Q57&lt;0),(0.02+Q57*0.02/0.33),Q57&lt;-0.33,0)</f>
        <v>0.02</v>
      </c>
      <c r="S57" s="20">
        <f t="shared" si="25"/>
        <v>0</v>
      </c>
      <c r="T57" s="20">
        <f t="shared" si="26"/>
        <v>0</v>
      </c>
      <c r="U57" s="20">
        <f t="shared" si="27"/>
        <v>0</v>
      </c>
      <c r="V57" s="20">
        <f t="shared" si="28"/>
        <v>0</v>
      </c>
      <c r="W57" s="9"/>
      <c r="X57" s="9"/>
      <c r="Y57" s="9"/>
      <c r="Z57" s="9"/>
    </row>
    <row r="58" spans="1:26" ht="14.25" customHeight="1" x14ac:dyDescent="0.35">
      <c r="A58" s="4">
        <f t="shared" si="14"/>
        <v>45</v>
      </c>
      <c r="B58" s="19">
        <f t="shared" si="15"/>
        <v>44883</v>
      </c>
      <c r="C58" s="5">
        <v>0</v>
      </c>
      <c r="D58" s="20">
        <f t="shared" si="16"/>
        <v>1.549317571515475</v>
      </c>
      <c r="E58" s="20">
        <f t="shared" si="17"/>
        <v>6.2221460618737927</v>
      </c>
      <c r="F58" s="20">
        <f t="shared" si="18"/>
        <v>7.7714636333892679</v>
      </c>
      <c r="G58" s="20">
        <f t="shared" si="19"/>
        <v>156.48107472306296</v>
      </c>
      <c r="H58" s="20">
        <f t="shared" si="20"/>
        <v>318.56765942398516</v>
      </c>
      <c r="I58" s="4">
        <v>1</v>
      </c>
      <c r="J58" s="4">
        <v>1</v>
      </c>
      <c r="K58" s="20">
        <f t="shared" si="7"/>
        <v>1.549317571515475</v>
      </c>
      <c r="L58" s="20">
        <f t="shared" si="21"/>
        <v>5.9110387587801032</v>
      </c>
      <c r="M58" s="20" cm="1">
        <f t="array" ref="M58">_xlfn.IFS(I58=0,D58,I58=1,D58,I58=2,0)</f>
        <v>1.549317571515475</v>
      </c>
      <c r="N58" s="20" cm="1">
        <f t="array" ref="N58">_xlfn.IFS(J58=0,E58,J58=1,E58,J58=2,0)</f>
        <v>6.2221460618737927</v>
      </c>
      <c r="O58" s="20">
        <f t="shared" si="22"/>
        <v>56.48107472306291</v>
      </c>
      <c r="P58" s="20">
        <f t="shared" si="23"/>
        <v>100.00000000000006</v>
      </c>
      <c r="Q58" s="21">
        <f t="shared" si="24"/>
        <v>0.63905491559907823</v>
      </c>
      <c r="R58" s="22" cm="1">
        <f t="array" ref="R58">_xlfn.IFS(Q58&gt;0,0.02,AND(Q58&gt;-0.33,Q58&lt;0),(0.02+Q58*0.02/0.33),Q58&lt;-0.33,0)</f>
        <v>0.02</v>
      </c>
      <c r="S58" s="20">
        <f t="shared" si="25"/>
        <v>0</v>
      </c>
      <c r="T58" s="20">
        <f t="shared" si="26"/>
        <v>0</v>
      </c>
      <c r="U58" s="20">
        <f t="shared" si="27"/>
        <v>0</v>
      </c>
      <c r="V58" s="20">
        <f t="shared" si="28"/>
        <v>0</v>
      </c>
      <c r="W58" s="9"/>
      <c r="X58" s="9"/>
      <c r="Y58" s="9"/>
      <c r="Z58" s="9"/>
    </row>
    <row r="59" spans="1:26" ht="14.25" customHeight="1" x14ac:dyDescent="0.35">
      <c r="A59" s="4">
        <f t="shared" si="14"/>
        <v>46</v>
      </c>
      <c r="B59" s="19">
        <f t="shared" si="15"/>
        <v>44884</v>
      </c>
      <c r="C59" s="5">
        <v>0</v>
      </c>
      <c r="D59" s="20">
        <f t="shared" si="16"/>
        <v>1.5648107472306296</v>
      </c>
      <c r="E59" s="20">
        <f t="shared" si="17"/>
        <v>6.371353188479703</v>
      </c>
      <c r="F59" s="20">
        <f t="shared" si="18"/>
        <v>7.9361639357103329</v>
      </c>
      <c r="G59" s="20">
        <f t="shared" si="19"/>
        <v>158.0458854702936</v>
      </c>
      <c r="H59" s="20">
        <f t="shared" si="20"/>
        <v>326.18525570027151</v>
      </c>
      <c r="I59" s="4">
        <v>1</v>
      </c>
      <c r="J59" s="4">
        <v>1</v>
      </c>
      <c r="K59" s="20">
        <f t="shared" si="7"/>
        <v>1.5648107472306296</v>
      </c>
      <c r="L59" s="20">
        <f t="shared" si="21"/>
        <v>6.0527855290557175</v>
      </c>
      <c r="M59" s="20" cm="1">
        <f t="array" ref="M59">_xlfn.IFS(I59=0,D59,I59=1,D59,I59=2,0)</f>
        <v>1.5648107472306296</v>
      </c>
      <c r="N59" s="20" cm="1">
        <f t="array" ref="N59">_xlfn.IFS(J59=0,E59,J59=1,E59,J59=2,0)</f>
        <v>6.371353188479703</v>
      </c>
      <c r="O59" s="20">
        <f t="shared" si="22"/>
        <v>58.045885470293541</v>
      </c>
      <c r="P59" s="20">
        <f t="shared" si="23"/>
        <v>100.00000000000006</v>
      </c>
      <c r="Q59" s="21">
        <f t="shared" si="24"/>
        <v>0.63272763920700814</v>
      </c>
      <c r="R59" s="22" cm="1">
        <f t="array" ref="R59">_xlfn.IFS(Q59&gt;0,0.02,AND(Q59&gt;-0.33,Q59&lt;0),(0.02+Q59*0.02/0.33),Q59&lt;-0.33,0)</f>
        <v>0.02</v>
      </c>
      <c r="S59" s="20">
        <f t="shared" si="25"/>
        <v>0</v>
      </c>
      <c r="T59" s="20">
        <f t="shared" si="26"/>
        <v>0</v>
      </c>
      <c r="U59" s="20">
        <f t="shared" si="27"/>
        <v>0</v>
      </c>
      <c r="V59" s="20">
        <f t="shared" si="28"/>
        <v>0</v>
      </c>
      <c r="W59" s="9"/>
      <c r="X59" s="9"/>
      <c r="Y59" s="9"/>
      <c r="Z59" s="9"/>
    </row>
    <row r="60" spans="1:26" ht="14.25" customHeight="1" x14ac:dyDescent="0.35">
      <c r="A60" s="4">
        <f t="shared" si="14"/>
        <v>47</v>
      </c>
      <c r="B60" s="19">
        <f t="shared" si="15"/>
        <v>44885</v>
      </c>
      <c r="C60" s="5">
        <v>0</v>
      </c>
      <c r="D60" s="20">
        <f t="shared" si="16"/>
        <v>1.5804588547029361</v>
      </c>
      <c r="E60" s="20">
        <f t="shared" si="17"/>
        <v>6.5237051140054305</v>
      </c>
      <c r="F60" s="20">
        <f t="shared" si="18"/>
        <v>8.1041639687083666</v>
      </c>
      <c r="G60" s="20">
        <f t="shared" si="19"/>
        <v>159.62634432499652</v>
      </c>
      <c r="H60" s="20">
        <f t="shared" si="20"/>
        <v>333.96323441327962</v>
      </c>
      <c r="I60" s="4">
        <v>1</v>
      </c>
      <c r="J60" s="4">
        <v>1</v>
      </c>
      <c r="K60" s="20">
        <f t="shared" si="7"/>
        <v>1.5804588547029361</v>
      </c>
      <c r="L60" s="20">
        <f t="shared" si="21"/>
        <v>6.1975198583051583</v>
      </c>
      <c r="M60" s="20" cm="1">
        <f t="array" ref="M60">_xlfn.IFS(I60=0,D60,I60=1,D60,I60=2,0)</f>
        <v>1.5804588547029361</v>
      </c>
      <c r="N60" s="20" cm="1">
        <f t="array" ref="N60">_xlfn.IFS(J60=0,E60,J60=1,E60,J60=2,0)</f>
        <v>6.5237051140054305</v>
      </c>
      <c r="O60" s="20">
        <f t="shared" si="22"/>
        <v>59.626344324996488</v>
      </c>
      <c r="P60" s="20">
        <f t="shared" si="23"/>
        <v>100.00000000000003</v>
      </c>
      <c r="Q60" s="21">
        <f t="shared" si="24"/>
        <v>0.62646300911584951</v>
      </c>
      <c r="R60" s="22" cm="1">
        <f t="array" ref="R60">_xlfn.IFS(Q60&gt;0,0.02,AND(Q60&gt;-0.33,Q60&lt;0),(0.02+Q60*0.02/0.33),Q60&lt;-0.33,0)</f>
        <v>0.02</v>
      </c>
      <c r="S60" s="20">
        <f t="shared" si="25"/>
        <v>0</v>
      </c>
      <c r="T60" s="20">
        <f t="shared" si="26"/>
        <v>0</v>
      </c>
      <c r="U60" s="20">
        <f t="shared" si="27"/>
        <v>0</v>
      </c>
      <c r="V60" s="20">
        <f t="shared" si="28"/>
        <v>0</v>
      </c>
      <c r="W60" s="9"/>
      <c r="X60" s="9"/>
      <c r="Y60" s="9"/>
      <c r="Z60" s="9"/>
    </row>
    <row r="61" spans="1:26" ht="14.25" customHeight="1" x14ac:dyDescent="0.35">
      <c r="A61" s="4">
        <f t="shared" si="14"/>
        <v>48</v>
      </c>
      <c r="B61" s="19">
        <f t="shared" si="15"/>
        <v>44886</v>
      </c>
      <c r="C61" s="5">
        <v>0</v>
      </c>
      <c r="D61" s="20">
        <f t="shared" si="16"/>
        <v>1.5962634432499652</v>
      </c>
      <c r="E61" s="20">
        <f t="shared" si="17"/>
        <v>6.6792646882655928</v>
      </c>
      <c r="F61" s="20">
        <f t="shared" si="18"/>
        <v>8.2755281315155571</v>
      </c>
      <c r="G61" s="20">
        <f t="shared" si="19"/>
        <v>161.22260776824649</v>
      </c>
      <c r="H61" s="20">
        <f t="shared" si="20"/>
        <v>341.90479931038186</v>
      </c>
      <c r="I61" s="4">
        <v>1</v>
      </c>
      <c r="J61" s="4">
        <v>1</v>
      </c>
      <c r="K61" s="20">
        <f t="shared" si="7"/>
        <v>1.5962634432499652</v>
      </c>
      <c r="L61" s="20">
        <f t="shared" si="21"/>
        <v>6.3453014538523131</v>
      </c>
      <c r="M61" s="20" cm="1">
        <f t="array" ref="M61">_xlfn.IFS(I61=0,D61,I61=1,D61,I61=2,0)</f>
        <v>1.5962634432499652</v>
      </c>
      <c r="N61" s="20" cm="1">
        <f t="array" ref="N61">_xlfn.IFS(J61=0,E61,J61=1,E61,J61=2,0)</f>
        <v>6.6792646882655928</v>
      </c>
      <c r="O61" s="20">
        <f t="shared" si="22"/>
        <v>61.222607768246462</v>
      </c>
      <c r="P61" s="20">
        <f t="shared" si="23"/>
        <v>100.00000000000003</v>
      </c>
      <c r="Q61" s="21">
        <f t="shared" si="24"/>
        <v>0.62026040506519753</v>
      </c>
      <c r="R61" s="22" cm="1">
        <f t="array" ref="R61">_xlfn.IFS(Q61&gt;0,0.02,AND(Q61&gt;-0.33,Q61&lt;0),(0.02+Q61*0.02/0.33),Q61&lt;-0.33,0)</f>
        <v>0.02</v>
      </c>
      <c r="S61" s="20">
        <f t="shared" si="25"/>
        <v>0</v>
      </c>
      <c r="T61" s="20">
        <f t="shared" si="26"/>
        <v>0</v>
      </c>
      <c r="U61" s="20">
        <f t="shared" si="27"/>
        <v>0</v>
      </c>
      <c r="V61" s="20">
        <f t="shared" si="28"/>
        <v>0</v>
      </c>
      <c r="W61" s="9"/>
      <c r="X61" s="9"/>
      <c r="Y61" s="9"/>
      <c r="Z61" s="9"/>
    </row>
    <row r="62" spans="1:26" ht="14.25" customHeight="1" x14ac:dyDescent="0.35">
      <c r="A62" s="4">
        <f t="shared" si="14"/>
        <v>49</v>
      </c>
      <c r="B62" s="19">
        <f t="shared" si="15"/>
        <v>44887</v>
      </c>
      <c r="C62" s="5">
        <v>0</v>
      </c>
      <c r="D62" s="20">
        <f t="shared" si="16"/>
        <v>1.6122260776824648</v>
      </c>
      <c r="E62" s="20">
        <f t="shared" si="17"/>
        <v>6.8380959862076374</v>
      </c>
      <c r="F62" s="20">
        <f t="shared" si="18"/>
        <v>8.450322063890102</v>
      </c>
      <c r="G62" s="20">
        <f t="shared" si="19"/>
        <v>162.83483384592896</v>
      </c>
      <c r="H62" s="20">
        <f t="shared" si="20"/>
        <v>350.01321657496158</v>
      </c>
      <c r="I62" s="4">
        <v>1</v>
      </c>
      <c r="J62" s="4">
        <v>1</v>
      </c>
      <c r="K62" s="20">
        <f t="shared" si="7"/>
        <v>1.6122260776824648</v>
      </c>
      <c r="L62" s="20">
        <f t="shared" si="21"/>
        <v>6.4961911868972555</v>
      </c>
      <c r="M62" s="20" cm="1">
        <f t="array" ref="M62">_xlfn.IFS(I62=0,D62,I62=1,D62,I62=2,0)</f>
        <v>1.6122260776824648</v>
      </c>
      <c r="N62" s="20" cm="1">
        <f t="array" ref="N62">_xlfn.IFS(J62=0,E62,J62=1,E62,J62=2,0)</f>
        <v>6.8380959862076374</v>
      </c>
      <c r="O62" s="20">
        <f t="shared" si="22"/>
        <v>62.834833845928927</v>
      </c>
      <c r="P62" s="20">
        <f t="shared" si="23"/>
        <v>100.00000000000003</v>
      </c>
      <c r="Q62" s="21">
        <f t="shared" si="24"/>
        <v>0.61411921293583915</v>
      </c>
      <c r="R62" s="22" cm="1">
        <f t="array" ref="R62">_xlfn.IFS(Q62&gt;0,0.02,AND(Q62&gt;-0.33,Q62&lt;0),(0.02+Q62*0.02/0.33),Q62&lt;-0.33,0)</f>
        <v>0.02</v>
      </c>
      <c r="S62" s="20">
        <f t="shared" si="25"/>
        <v>0</v>
      </c>
      <c r="T62" s="20">
        <f t="shared" si="26"/>
        <v>0</v>
      </c>
      <c r="U62" s="20">
        <f t="shared" si="27"/>
        <v>0</v>
      </c>
      <c r="V62" s="20">
        <f t="shared" si="28"/>
        <v>0</v>
      </c>
      <c r="W62" s="9"/>
      <c r="X62" s="9"/>
      <c r="Y62" s="9"/>
      <c r="Z62" s="9"/>
    </row>
    <row r="63" spans="1:26" ht="14.25" customHeight="1" x14ac:dyDescent="0.35">
      <c r="A63" s="4">
        <f t="shared" si="14"/>
        <v>50</v>
      </c>
      <c r="B63" s="19">
        <f t="shared" si="15"/>
        <v>44888</v>
      </c>
      <c r="C63" s="5">
        <v>0</v>
      </c>
      <c r="D63" s="20">
        <f t="shared" si="16"/>
        <v>1.6283483384592896</v>
      </c>
      <c r="E63" s="20">
        <f t="shared" si="17"/>
        <v>7.0002643314992312</v>
      </c>
      <c r="F63" s="20">
        <f t="shared" si="18"/>
        <v>8.6286126699585211</v>
      </c>
      <c r="G63" s="20">
        <f t="shared" si="19"/>
        <v>164.46318218438824</v>
      </c>
      <c r="H63" s="20">
        <f t="shared" si="20"/>
        <v>358.29181602834512</v>
      </c>
      <c r="I63" s="4">
        <v>1</v>
      </c>
      <c r="J63" s="4">
        <v>1</v>
      </c>
      <c r="K63" s="20">
        <f t="shared" si="7"/>
        <v>1.6283483384592896</v>
      </c>
      <c r="L63" s="20">
        <f t="shared" si="21"/>
        <v>6.6502511149242691</v>
      </c>
      <c r="M63" s="20" cm="1">
        <f t="array" ref="M63">_xlfn.IFS(I63=0,D63,I63=1,D63,I63=2,0)</f>
        <v>1.6283483384592896</v>
      </c>
      <c r="N63" s="20" cm="1">
        <f t="array" ref="N63">_xlfn.IFS(J63=0,E63,J63=1,E63,J63=2,0)</f>
        <v>7.0002643314992312</v>
      </c>
      <c r="O63" s="20">
        <f t="shared" si="22"/>
        <v>64.463182184388216</v>
      </c>
      <c r="P63" s="20">
        <f t="shared" si="23"/>
        <v>100.00000000000003</v>
      </c>
      <c r="Q63" s="21">
        <f t="shared" si="24"/>
        <v>0.60803882468894965</v>
      </c>
      <c r="R63" s="22" cm="1">
        <f t="array" ref="R63">_xlfn.IFS(Q63&gt;0,0.02,AND(Q63&gt;-0.33,Q63&lt;0),(0.02+Q63*0.02/0.33),Q63&lt;-0.33,0)</f>
        <v>0.02</v>
      </c>
      <c r="S63" s="20">
        <f t="shared" si="25"/>
        <v>0</v>
      </c>
      <c r="T63" s="20">
        <f t="shared" si="26"/>
        <v>0</v>
      </c>
      <c r="U63" s="20">
        <f t="shared" si="27"/>
        <v>0</v>
      </c>
      <c r="V63" s="20">
        <f t="shared" si="28"/>
        <v>0</v>
      </c>
      <c r="W63" s="9"/>
      <c r="X63" s="9"/>
      <c r="Y63" s="9"/>
      <c r="Z63" s="9"/>
    </row>
    <row r="64" spans="1:26" ht="14.25" customHeight="1" x14ac:dyDescent="0.35">
      <c r="A64" s="4">
        <f t="shared" si="14"/>
        <v>51</v>
      </c>
      <c r="B64" s="19">
        <f t="shared" si="15"/>
        <v>44889</v>
      </c>
      <c r="C64" s="5">
        <v>0</v>
      </c>
      <c r="D64" s="20">
        <f t="shared" si="16"/>
        <v>1.6446318218438825</v>
      </c>
      <c r="E64" s="20">
        <f t="shared" si="17"/>
        <v>7.1658363205669025</v>
      </c>
      <c r="F64" s="20">
        <f t="shared" si="18"/>
        <v>8.8104681424107856</v>
      </c>
      <c r="G64" s="20">
        <f t="shared" si="19"/>
        <v>166.10781400623213</v>
      </c>
      <c r="H64" s="20">
        <f t="shared" si="20"/>
        <v>366.74399235472754</v>
      </c>
      <c r="I64" s="4">
        <v>1</v>
      </c>
      <c r="J64" s="4">
        <v>1</v>
      </c>
      <c r="K64" s="20">
        <f t="shared" si="7"/>
        <v>1.6446318218438825</v>
      </c>
      <c r="L64" s="20">
        <f t="shared" si="21"/>
        <v>6.8075445045385568</v>
      </c>
      <c r="M64" s="20" cm="1">
        <f t="array" ref="M64">_xlfn.IFS(I64=0,D64,I64=1,D64,I64=2,0)</f>
        <v>1.6446318218438825</v>
      </c>
      <c r="N64" s="20" cm="1">
        <f t="array" ref="N64">_xlfn.IFS(J64=0,E64,J64=1,E64,J64=2,0)</f>
        <v>7.1658363205669025</v>
      </c>
      <c r="O64" s="20">
        <f t="shared" si="22"/>
        <v>66.107814006232104</v>
      </c>
      <c r="P64" s="20">
        <f t="shared" si="23"/>
        <v>100.00000000000003</v>
      </c>
      <c r="Q64" s="21">
        <f t="shared" si="24"/>
        <v>0.60201863830589075</v>
      </c>
      <c r="R64" s="22" cm="1">
        <f t="array" ref="R64">_xlfn.IFS(Q64&gt;0,0.02,AND(Q64&gt;-0.33,Q64&lt;0),(0.02+Q64*0.02/0.33),Q64&lt;-0.33,0)</f>
        <v>0.02</v>
      </c>
      <c r="S64" s="20">
        <f t="shared" si="25"/>
        <v>0</v>
      </c>
      <c r="T64" s="20">
        <f t="shared" si="26"/>
        <v>0</v>
      </c>
      <c r="U64" s="20">
        <f t="shared" si="27"/>
        <v>0</v>
      </c>
      <c r="V64" s="20">
        <f t="shared" si="28"/>
        <v>0</v>
      </c>
      <c r="W64" s="9"/>
      <c r="X64" s="9"/>
      <c r="Y64" s="9"/>
      <c r="Z64" s="9"/>
    </row>
    <row r="65" spans="1:26" ht="14.25" customHeight="1" x14ac:dyDescent="0.35">
      <c r="A65" s="4">
        <f t="shared" si="14"/>
        <v>52</v>
      </c>
      <c r="B65" s="19">
        <f t="shared" si="15"/>
        <v>44890</v>
      </c>
      <c r="C65" s="5">
        <v>0</v>
      </c>
      <c r="D65" s="20">
        <f t="shared" si="16"/>
        <v>1.6610781400623214</v>
      </c>
      <c r="E65" s="20">
        <f t="shared" si="17"/>
        <v>7.3348798470945509</v>
      </c>
      <c r="F65" s="20">
        <f t="shared" si="18"/>
        <v>8.9959579871568724</v>
      </c>
      <c r="G65" s="20">
        <f t="shared" si="19"/>
        <v>167.76889214629446</v>
      </c>
      <c r="H65" s="20">
        <f t="shared" si="20"/>
        <v>375.37320634952971</v>
      </c>
      <c r="I65" s="4">
        <v>1</v>
      </c>
      <c r="J65" s="4">
        <v>1</v>
      </c>
      <c r="K65" s="20">
        <f t="shared" si="7"/>
        <v>1.6610781400623214</v>
      </c>
      <c r="L65" s="20">
        <f t="shared" si="21"/>
        <v>6.9681358547398231</v>
      </c>
      <c r="M65" s="20" cm="1">
        <f t="array" ref="M65">_xlfn.IFS(I65=0,D65,I65=1,D65,I65=2,0)</f>
        <v>1.6610781400623214</v>
      </c>
      <c r="N65" s="20" cm="1">
        <f t="array" ref="N65">_xlfn.IFS(J65=0,E65,J65=1,E65,J65=2,0)</f>
        <v>7.3348798470945509</v>
      </c>
      <c r="O65" s="20">
        <f t="shared" si="22"/>
        <v>67.768892146294419</v>
      </c>
      <c r="P65" s="20">
        <f t="shared" si="23"/>
        <v>100.00000000000004</v>
      </c>
      <c r="Q65" s="21">
        <f t="shared" si="24"/>
        <v>0.59605805772860476</v>
      </c>
      <c r="R65" s="22" cm="1">
        <f t="array" ref="R65">_xlfn.IFS(Q65&gt;0,0.02,AND(Q65&gt;-0.33,Q65&lt;0),(0.02+Q65*0.02/0.33),Q65&lt;-0.33,0)</f>
        <v>0.02</v>
      </c>
      <c r="S65" s="20">
        <f t="shared" si="25"/>
        <v>0</v>
      </c>
      <c r="T65" s="20">
        <f t="shared" si="26"/>
        <v>0</v>
      </c>
      <c r="U65" s="20">
        <f t="shared" si="27"/>
        <v>0</v>
      </c>
      <c r="V65" s="20">
        <f t="shared" si="28"/>
        <v>0</v>
      </c>
      <c r="W65" s="9"/>
      <c r="X65" s="9"/>
      <c r="Y65" s="9"/>
      <c r="Z65" s="9"/>
    </row>
    <row r="66" spans="1:26" ht="14.25" customHeight="1" x14ac:dyDescent="0.35">
      <c r="A66" s="4">
        <f t="shared" si="14"/>
        <v>53</v>
      </c>
      <c r="B66" s="19">
        <f t="shared" si="15"/>
        <v>44891</v>
      </c>
      <c r="C66" s="5">
        <v>0</v>
      </c>
      <c r="D66" s="20">
        <f t="shared" si="16"/>
        <v>1.6776889214629447</v>
      </c>
      <c r="E66" s="20">
        <f t="shared" si="17"/>
        <v>7.5074641269905946</v>
      </c>
      <c r="F66" s="20">
        <f t="shared" si="18"/>
        <v>9.1851530484535395</v>
      </c>
      <c r="G66" s="20">
        <f t="shared" si="19"/>
        <v>169.44658106775739</v>
      </c>
      <c r="H66" s="20">
        <f t="shared" si="20"/>
        <v>384.18298619163374</v>
      </c>
      <c r="I66" s="4">
        <v>1</v>
      </c>
      <c r="J66" s="4">
        <v>1</v>
      </c>
      <c r="K66" s="20">
        <f t="shared" si="7"/>
        <v>1.6776889214629447</v>
      </c>
      <c r="L66" s="20">
        <f t="shared" si="21"/>
        <v>7.1320909206410645</v>
      </c>
      <c r="M66" s="20" cm="1">
        <f t="array" ref="M66">_xlfn.IFS(I66=0,D66,I66=1,D66,I66=2,0)</f>
        <v>1.6776889214629447</v>
      </c>
      <c r="N66" s="20" cm="1">
        <f t="array" ref="N66">_xlfn.IFS(J66=0,E66,J66=1,E66,J66=2,0)</f>
        <v>7.5074641269905946</v>
      </c>
      <c r="O66" s="20">
        <f t="shared" si="22"/>
        <v>69.446581067757364</v>
      </c>
      <c r="P66" s="20">
        <f t="shared" si="23"/>
        <v>100.00000000000003</v>
      </c>
      <c r="Q66" s="21">
        <f t="shared" si="24"/>
        <v>0.59015649280059868</v>
      </c>
      <c r="R66" s="22" cm="1">
        <f t="array" ref="R66">_xlfn.IFS(Q66&gt;0,0.02,AND(Q66&gt;-0.33,Q66&lt;0),(0.02+Q66*0.02/0.33),Q66&lt;-0.33,0)</f>
        <v>0.02</v>
      </c>
      <c r="S66" s="20">
        <f t="shared" si="25"/>
        <v>0</v>
      </c>
      <c r="T66" s="20">
        <f t="shared" si="26"/>
        <v>0</v>
      </c>
      <c r="U66" s="20">
        <f t="shared" si="27"/>
        <v>0</v>
      </c>
      <c r="V66" s="20">
        <f t="shared" si="28"/>
        <v>0</v>
      </c>
      <c r="W66" s="9"/>
      <c r="X66" s="9"/>
      <c r="Y66" s="9"/>
      <c r="Z66" s="9"/>
    </row>
    <row r="67" spans="1:26" ht="14.25" customHeight="1" x14ac:dyDescent="0.35">
      <c r="A67" s="4">
        <f t="shared" si="14"/>
        <v>54</v>
      </c>
      <c r="B67" s="19">
        <f t="shared" si="15"/>
        <v>44892</v>
      </c>
      <c r="C67" s="5">
        <v>0</v>
      </c>
      <c r="D67" s="20">
        <f t="shared" si="16"/>
        <v>1.6944658106775741</v>
      </c>
      <c r="E67" s="20">
        <f t="shared" si="17"/>
        <v>7.6836597238326751</v>
      </c>
      <c r="F67" s="20">
        <f t="shared" si="18"/>
        <v>9.3781255345102501</v>
      </c>
      <c r="G67" s="20">
        <f t="shared" si="19"/>
        <v>171.14104687843496</v>
      </c>
      <c r="H67" s="20">
        <f t="shared" si="20"/>
        <v>393.17692873995236</v>
      </c>
      <c r="I67" s="4">
        <v>1</v>
      </c>
      <c r="J67" s="4">
        <v>1</v>
      </c>
      <c r="K67" s="20">
        <f t="shared" si="7"/>
        <v>1.6944658106775741</v>
      </c>
      <c r="L67" s="20">
        <f t="shared" si="21"/>
        <v>7.299476737641041</v>
      </c>
      <c r="M67" s="20" cm="1">
        <f t="array" ref="M67">_xlfn.IFS(I67=0,D67,I67=1,D67,I67=2,0)</f>
        <v>1.6944658106775741</v>
      </c>
      <c r="N67" s="20" cm="1">
        <f t="array" ref="N67">_xlfn.IFS(J67=0,E67,J67=1,E67,J67=2,0)</f>
        <v>7.6836597238326751</v>
      </c>
      <c r="O67" s="20">
        <f t="shared" si="22"/>
        <v>71.141046878434935</v>
      </c>
      <c r="P67" s="20">
        <f t="shared" si="23"/>
        <v>100.00000000000003</v>
      </c>
      <c r="Q67" s="21">
        <f t="shared" si="24"/>
        <v>0.58431335920851357</v>
      </c>
      <c r="R67" s="22" cm="1">
        <f t="array" ref="R67">_xlfn.IFS(Q67&gt;0,0.02,AND(Q67&gt;-0.33,Q67&lt;0),(0.02+Q67*0.02/0.33),Q67&lt;-0.33,0)</f>
        <v>0.02</v>
      </c>
      <c r="S67" s="20">
        <f t="shared" si="25"/>
        <v>0</v>
      </c>
      <c r="T67" s="20">
        <f t="shared" si="26"/>
        <v>0</v>
      </c>
      <c r="U67" s="20">
        <f t="shared" si="27"/>
        <v>0</v>
      </c>
      <c r="V67" s="20">
        <f t="shared" si="28"/>
        <v>0</v>
      </c>
      <c r="W67" s="9"/>
      <c r="X67" s="9"/>
      <c r="Y67" s="9"/>
      <c r="Z67" s="9"/>
    </row>
    <row r="68" spans="1:26" ht="14.25" customHeight="1" x14ac:dyDescent="0.35">
      <c r="A68" s="4">
        <f t="shared" si="14"/>
        <v>55</v>
      </c>
      <c r="B68" s="19">
        <f t="shared" si="15"/>
        <v>44893</v>
      </c>
      <c r="C68" s="5">
        <v>0</v>
      </c>
      <c r="D68" s="20">
        <f t="shared" si="16"/>
        <v>1.7114104687843497</v>
      </c>
      <c r="E68" s="20">
        <f t="shared" si="17"/>
        <v>7.8635385747990476</v>
      </c>
      <c r="F68" s="20">
        <f t="shared" si="18"/>
        <v>9.5749490435833966</v>
      </c>
      <c r="G68" s="20">
        <f t="shared" si="19"/>
        <v>172.85245734721931</v>
      </c>
      <c r="H68" s="20">
        <f t="shared" si="20"/>
        <v>402.35870085479576</v>
      </c>
      <c r="I68" s="4">
        <v>1</v>
      </c>
      <c r="J68" s="4">
        <v>1</v>
      </c>
      <c r="K68" s="20">
        <f t="shared" si="7"/>
        <v>1.7114104687843497</v>
      </c>
      <c r="L68" s="20">
        <f t="shared" si="21"/>
        <v>7.4703616460590947</v>
      </c>
      <c r="M68" s="20" cm="1">
        <f t="array" ref="M68">_xlfn.IFS(I68=0,D68,I68=1,D68,I68=2,0)</f>
        <v>1.7114104687843497</v>
      </c>
      <c r="N68" s="20" cm="1">
        <f t="array" ref="N68">_xlfn.IFS(J68=0,E68,J68=1,E68,J68=2,0)</f>
        <v>7.8635385747990476</v>
      </c>
      <c r="O68" s="20">
        <f t="shared" si="22"/>
        <v>72.852457347219286</v>
      </c>
      <c r="P68" s="20">
        <f t="shared" si="23"/>
        <v>100.00000000000003</v>
      </c>
      <c r="Q68" s="21">
        <f t="shared" si="24"/>
        <v>0.5785280784242709</v>
      </c>
      <c r="R68" s="22" cm="1">
        <f t="array" ref="R68">_xlfn.IFS(Q68&gt;0,0.02,AND(Q68&gt;-0.33,Q68&lt;0),(0.02+Q68*0.02/0.33),Q68&lt;-0.33,0)</f>
        <v>0.02</v>
      </c>
      <c r="S68" s="20">
        <f t="shared" si="25"/>
        <v>0</v>
      </c>
      <c r="T68" s="20">
        <f t="shared" si="26"/>
        <v>0</v>
      </c>
      <c r="U68" s="20">
        <f t="shared" si="27"/>
        <v>0</v>
      </c>
      <c r="V68" s="20">
        <f t="shared" si="28"/>
        <v>0</v>
      </c>
      <c r="W68" s="9"/>
      <c r="X68" s="9"/>
      <c r="Y68" s="9"/>
      <c r="Z68" s="9"/>
    </row>
    <row r="69" spans="1:26" ht="14.25" customHeight="1" x14ac:dyDescent="0.35">
      <c r="A69" s="4">
        <f t="shared" si="14"/>
        <v>56</v>
      </c>
      <c r="B69" s="19">
        <f t="shared" si="15"/>
        <v>44894</v>
      </c>
      <c r="C69" s="5">
        <v>0</v>
      </c>
      <c r="D69" s="20">
        <f t="shared" si="16"/>
        <v>1.7285245734721932</v>
      </c>
      <c r="E69" s="20">
        <f t="shared" si="17"/>
        <v>8.0471740170959158</v>
      </c>
      <c r="F69" s="20">
        <f t="shared" si="18"/>
        <v>9.7756985905681084</v>
      </c>
      <c r="G69" s="20">
        <f t="shared" si="19"/>
        <v>174.5809819206915</v>
      </c>
      <c r="H69" s="20">
        <f t="shared" si="20"/>
        <v>411.73204074450911</v>
      </c>
      <c r="I69" s="4">
        <v>1</v>
      </c>
      <c r="J69" s="4">
        <v>1</v>
      </c>
      <c r="K69" s="20">
        <f t="shared" si="7"/>
        <v>1.7285245734721932</v>
      </c>
      <c r="L69" s="20">
        <f t="shared" si="21"/>
        <v>7.6448153162411199</v>
      </c>
      <c r="M69" s="20" cm="1">
        <f t="array" ref="M69">_xlfn.IFS(I69=0,D69,I69=1,D69,I69=2,0)</f>
        <v>1.7285245734721932</v>
      </c>
      <c r="N69" s="20" cm="1">
        <f t="array" ref="N69">_xlfn.IFS(J69=0,E69,J69=1,E69,J69=2,0)</f>
        <v>8.0471740170959158</v>
      </c>
      <c r="O69" s="20">
        <f t="shared" si="22"/>
        <v>74.580981920691485</v>
      </c>
      <c r="P69" s="20">
        <f t="shared" si="23"/>
        <v>100.00000000000001</v>
      </c>
      <c r="Q69" s="21">
        <f t="shared" si="24"/>
        <v>0.57280007764779284</v>
      </c>
      <c r="R69" s="22" cm="1">
        <f t="array" ref="R69">_xlfn.IFS(Q69&gt;0,0.02,AND(Q69&gt;-0.33,Q69&lt;0),(0.02+Q69*0.02/0.33),Q69&lt;-0.33,0)</f>
        <v>0.02</v>
      </c>
      <c r="S69" s="20">
        <f t="shared" si="25"/>
        <v>0</v>
      </c>
      <c r="T69" s="20">
        <f t="shared" si="26"/>
        <v>0</v>
      </c>
      <c r="U69" s="20">
        <f t="shared" si="27"/>
        <v>0</v>
      </c>
      <c r="V69" s="20">
        <f t="shared" si="28"/>
        <v>0</v>
      </c>
      <c r="W69" s="9"/>
      <c r="X69" s="9"/>
      <c r="Y69" s="9"/>
      <c r="Z69" s="9"/>
    </row>
    <row r="70" spans="1:26" ht="14.25" customHeight="1" x14ac:dyDescent="0.35">
      <c r="A70" s="4">
        <f t="shared" si="14"/>
        <v>57</v>
      </c>
      <c r="B70" s="19">
        <f t="shared" si="15"/>
        <v>44895</v>
      </c>
      <c r="C70" s="5">
        <v>0</v>
      </c>
      <c r="D70" s="20">
        <f t="shared" si="16"/>
        <v>1.7458098192069151</v>
      </c>
      <c r="E70" s="20">
        <f t="shared" si="17"/>
        <v>8.2346408148901826</v>
      </c>
      <c r="F70" s="20">
        <f t="shared" si="18"/>
        <v>9.9804506340970978</v>
      </c>
      <c r="G70" s="20">
        <f t="shared" si="19"/>
        <v>176.32679173989843</v>
      </c>
      <c r="H70" s="20">
        <f t="shared" si="20"/>
        <v>421.30075933786168</v>
      </c>
      <c r="I70" s="4">
        <v>1</v>
      </c>
      <c r="J70" s="4">
        <v>1</v>
      </c>
      <c r="K70" s="20">
        <f t="shared" si="7"/>
        <v>1.7458098192069151</v>
      </c>
      <c r="L70" s="20">
        <f t="shared" si="21"/>
        <v>7.8229087741456729</v>
      </c>
      <c r="M70" s="20" cm="1">
        <f t="array" ref="M70">_xlfn.IFS(I70=0,D70,I70=1,D70,I70=2,0)</f>
        <v>1.7458098192069151</v>
      </c>
      <c r="N70" s="20" cm="1">
        <f t="array" ref="N70">_xlfn.IFS(J70=0,E70,J70=1,E70,J70=2,0)</f>
        <v>8.2346408148901826</v>
      </c>
      <c r="O70" s="20">
        <f t="shared" si="22"/>
        <v>76.326791739898397</v>
      </c>
      <c r="P70" s="20">
        <f t="shared" si="23"/>
        <v>100.00000000000003</v>
      </c>
      <c r="Q70" s="21">
        <f t="shared" si="24"/>
        <v>0.56712878975029002</v>
      </c>
      <c r="R70" s="22" cm="1">
        <f t="array" ref="R70">_xlfn.IFS(Q70&gt;0,0.02,AND(Q70&gt;-0.33,Q70&lt;0),(0.02+Q70*0.02/0.33),Q70&lt;-0.33,0)</f>
        <v>0.02</v>
      </c>
      <c r="S70" s="20">
        <f t="shared" si="25"/>
        <v>0</v>
      </c>
      <c r="T70" s="20">
        <f t="shared" si="26"/>
        <v>0</v>
      </c>
      <c r="U70" s="20">
        <f t="shared" si="27"/>
        <v>0</v>
      </c>
      <c r="V70" s="20">
        <f t="shared" si="28"/>
        <v>0</v>
      </c>
      <c r="W70" s="9"/>
      <c r="X70" s="9"/>
      <c r="Y70" s="9"/>
      <c r="Z70" s="9"/>
    </row>
    <row r="71" spans="1:26" ht="14.25" customHeight="1" x14ac:dyDescent="0.35">
      <c r="A71" s="4">
        <f t="shared" si="14"/>
        <v>58</v>
      </c>
      <c r="B71" s="19">
        <f t="shared" si="15"/>
        <v>44896</v>
      </c>
      <c r="C71" s="5">
        <v>0</v>
      </c>
      <c r="D71" s="20">
        <f t="shared" si="16"/>
        <v>1.7632679173989843</v>
      </c>
      <c r="E71" s="20">
        <f t="shared" si="17"/>
        <v>8.4260151867572333</v>
      </c>
      <c r="F71" s="20">
        <f t="shared" si="18"/>
        <v>10.189283104156218</v>
      </c>
      <c r="G71" s="20">
        <f t="shared" si="19"/>
        <v>178.09005965729742</v>
      </c>
      <c r="H71" s="20">
        <f t="shared" si="20"/>
        <v>431.06874168268001</v>
      </c>
      <c r="I71" s="4">
        <v>1</v>
      </c>
      <c r="J71" s="4">
        <v>1</v>
      </c>
      <c r="K71" s="20">
        <f t="shared" si="7"/>
        <v>1.7632679173989843</v>
      </c>
      <c r="L71" s="20">
        <f t="shared" si="21"/>
        <v>8.0047144274193709</v>
      </c>
      <c r="M71" s="20" cm="1">
        <f t="array" ref="M71">_xlfn.IFS(I71=0,D71,I71=1,D71,I71=2,0)</f>
        <v>1.7632679173989843</v>
      </c>
      <c r="N71" s="20" cm="1">
        <f t="array" ref="N71">_xlfn.IFS(J71=0,E71,J71=1,E71,J71=2,0)</f>
        <v>8.4260151867572333</v>
      </c>
      <c r="O71" s="20">
        <f t="shared" si="22"/>
        <v>78.090059657297388</v>
      </c>
      <c r="P71" s="20">
        <f t="shared" si="23"/>
        <v>100.00000000000003</v>
      </c>
      <c r="Q71" s="21">
        <f t="shared" si="24"/>
        <v>0.56151365321810887</v>
      </c>
      <c r="R71" s="22" cm="1">
        <f t="array" ref="R71">_xlfn.IFS(Q71&gt;0,0.02,AND(Q71&gt;-0.33,Q71&lt;0),(0.02+Q71*0.02/0.33),Q71&lt;-0.33,0)</f>
        <v>0.02</v>
      </c>
      <c r="S71" s="20">
        <f t="shared" si="25"/>
        <v>0</v>
      </c>
      <c r="T71" s="20">
        <f t="shared" si="26"/>
        <v>0</v>
      </c>
      <c r="U71" s="20">
        <f t="shared" si="27"/>
        <v>0</v>
      </c>
      <c r="V71" s="20">
        <f t="shared" si="28"/>
        <v>0</v>
      </c>
      <c r="W71" s="9"/>
      <c r="X71" s="9"/>
      <c r="Y71" s="9"/>
      <c r="Z71" s="9"/>
    </row>
    <row r="72" spans="1:26" ht="14.25" customHeight="1" x14ac:dyDescent="0.35">
      <c r="A72" s="4">
        <f t="shared" si="14"/>
        <v>59</v>
      </c>
      <c r="B72" s="19">
        <f t="shared" si="15"/>
        <v>44897</v>
      </c>
      <c r="C72" s="5">
        <v>0</v>
      </c>
      <c r="D72" s="20">
        <f t="shared" si="16"/>
        <v>1.7809005965729743</v>
      </c>
      <c r="E72" s="20">
        <f t="shared" si="17"/>
        <v>8.6213748336536007</v>
      </c>
      <c r="F72" s="20">
        <f t="shared" si="18"/>
        <v>10.402275430226576</v>
      </c>
      <c r="G72" s="20">
        <f t="shared" si="19"/>
        <v>179.87096025387038</v>
      </c>
      <c r="H72" s="20">
        <f t="shared" si="20"/>
        <v>441.03994837122389</v>
      </c>
      <c r="I72" s="4">
        <v>1</v>
      </c>
      <c r="J72" s="4">
        <v>1</v>
      </c>
      <c r="K72" s="20">
        <f t="shared" si="7"/>
        <v>1.7809005965729743</v>
      </c>
      <c r="L72" s="20">
        <f t="shared" si="21"/>
        <v>8.1903060919709194</v>
      </c>
      <c r="M72" s="20" cm="1">
        <f t="array" ref="M72">_xlfn.IFS(I72=0,D72,I72=1,D72,I72=2,0)</f>
        <v>1.7809005965729743</v>
      </c>
      <c r="N72" s="20" cm="1">
        <f t="array" ref="N72">_xlfn.IFS(J72=0,E72,J72=1,E72,J72=2,0)</f>
        <v>8.6213748336536007</v>
      </c>
      <c r="O72" s="20">
        <f t="shared" si="22"/>
        <v>79.870960253870365</v>
      </c>
      <c r="P72" s="20">
        <f t="shared" si="23"/>
        <v>100.00000000000001</v>
      </c>
      <c r="Q72" s="21">
        <f t="shared" si="24"/>
        <v>0.55595411209713752</v>
      </c>
      <c r="R72" s="22" cm="1">
        <f t="array" ref="R72">_xlfn.IFS(Q72&gt;0,0.02,AND(Q72&gt;-0.33,Q72&lt;0),(0.02+Q72*0.02/0.33),Q72&lt;-0.33,0)</f>
        <v>0.02</v>
      </c>
      <c r="S72" s="20">
        <f t="shared" si="25"/>
        <v>0</v>
      </c>
      <c r="T72" s="20">
        <f t="shared" si="26"/>
        <v>0</v>
      </c>
      <c r="U72" s="20">
        <f t="shared" si="27"/>
        <v>0</v>
      </c>
      <c r="V72" s="20">
        <f t="shared" si="28"/>
        <v>0</v>
      </c>
      <c r="W72" s="9"/>
      <c r="X72" s="9"/>
      <c r="Y72" s="9"/>
      <c r="Z72" s="9"/>
    </row>
    <row r="73" spans="1:26" ht="14.25" customHeight="1" x14ac:dyDescent="0.35">
      <c r="A73" s="4">
        <f t="shared" si="14"/>
        <v>60</v>
      </c>
      <c r="B73" s="19">
        <f t="shared" si="15"/>
        <v>44898</v>
      </c>
      <c r="C73" s="5">
        <v>0</v>
      </c>
      <c r="D73" s="20">
        <f t="shared" si="16"/>
        <v>1.7987096025387039</v>
      </c>
      <c r="E73" s="20">
        <f t="shared" si="17"/>
        <v>8.8207989674244782</v>
      </c>
      <c r="F73" s="20">
        <f t="shared" si="18"/>
        <v>10.619508569963182</v>
      </c>
      <c r="G73" s="20">
        <f t="shared" si="19"/>
        <v>181.66966985640909</v>
      </c>
      <c r="H73" s="20">
        <f t="shared" si="20"/>
        <v>451.21841699281583</v>
      </c>
      <c r="I73" s="4">
        <v>1</v>
      </c>
      <c r="J73" s="4">
        <v>1</v>
      </c>
      <c r="K73" s="20">
        <f t="shared" si="7"/>
        <v>1.7987096025387039</v>
      </c>
      <c r="L73" s="20">
        <f t="shared" si="21"/>
        <v>8.3797590190532532</v>
      </c>
      <c r="M73" s="20" cm="1">
        <f t="array" ref="M73">_xlfn.IFS(I73=0,D73,I73=1,D73,I73=2,0)</f>
        <v>1.7987096025387039</v>
      </c>
      <c r="N73" s="20" cm="1">
        <f t="array" ref="N73">_xlfn.IFS(J73=0,E73,J73=1,E73,J73=2,0)</f>
        <v>8.8207989674244782</v>
      </c>
      <c r="O73" s="20">
        <f t="shared" si="22"/>
        <v>81.669669856409072</v>
      </c>
      <c r="P73" s="20">
        <f t="shared" si="23"/>
        <v>100.00000000000001</v>
      </c>
      <c r="Q73" s="21">
        <f t="shared" si="24"/>
        <v>0.55044961593775987</v>
      </c>
      <c r="R73" s="22" cm="1">
        <f t="array" ref="R73">_xlfn.IFS(Q73&gt;0,0.02,AND(Q73&gt;-0.33,Q73&lt;0),(0.02+Q73*0.02/0.33),Q73&lt;-0.33,0)</f>
        <v>0.02</v>
      </c>
      <c r="S73" s="20">
        <f t="shared" si="25"/>
        <v>0</v>
      </c>
      <c r="T73" s="20">
        <f t="shared" si="26"/>
        <v>0</v>
      </c>
      <c r="U73" s="20">
        <f t="shared" si="27"/>
        <v>0</v>
      </c>
      <c r="V73" s="20">
        <f t="shared" si="28"/>
        <v>0</v>
      </c>
      <c r="W73" s="9"/>
      <c r="X73" s="9"/>
      <c r="Y73" s="9"/>
      <c r="Z73" s="9"/>
    </row>
    <row r="74" spans="1:26" ht="14.25" customHeight="1" x14ac:dyDescent="0.35">
      <c r="A74" s="4">
        <f t="shared" si="14"/>
        <v>61</v>
      </c>
      <c r="B74" s="19">
        <f t="shared" si="15"/>
        <v>44899</v>
      </c>
      <c r="C74" s="5">
        <v>0</v>
      </c>
      <c r="D74" s="20">
        <f t="shared" si="16"/>
        <v>1.8166966985640909</v>
      </c>
      <c r="E74" s="20">
        <f t="shared" si="17"/>
        <v>9.0243683398563164</v>
      </c>
      <c r="F74" s="20">
        <f t="shared" si="18"/>
        <v>10.841065038420407</v>
      </c>
      <c r="G74" s="20">
        <f t="shared" si="19"/>
        <v>183.48636655497319</v>
      </c>
      <c r="H74" s="20">
        <f t="shared" si="20"/>
        <v>461.60826361424341</v>
      </c>
      <c r="I74" s="4">
        <v>1</v>
      </c>
      <c r="J74" s="4">
        <v>1</v>
      </c>
      <c r="K74" s="20">
        <f t="shared" si="7"/>
        <v>1.8166966985640909</v>
      </c>
      <c r="L74" s="20">
        <f t="shared" si="21"/>
        <v>8.5731499228635002</v>
      </c>
      <c r="M74" s="20" cm="1">
        <f t="array" ref="M74">_xlfn.IFS(I74=0,D74,I74=1,D74,I74=2,0)</f>
        <v>1.8166966985640909</v>
      </c>
      <c r="N74" s="20" cm="1">
        <f t="array" ref="N74">_xlfn.IFS(J74=0,E74,J74=1,E74,J74=2,0)</f>
        <v>9.0243683398563164</v>
      </c>
      <c r="O74" s="20">
        <f t="shared" si="22"/>
        <v>83.486366554973159</v>
      </c>
      <c r="P74" s="20">
        <f t="shared" si="23"/>
        <v>100.00000000000003</v>
      </c>
      <c r="Q74" s="21">
        <f t="shared" si="24"/>
        <v>0.54499961974035638</v>
      </c>
      <c r="R74" s="22" cm="1">
        <f t="array" ref="R74">_xlfn.IFS(Q74&gt;0,0.02,AND(Q74&gt;-0.33,Q74&lt;0),(0.02+Q74*0.02/0.33),Q74&lt;-0.33,0)</f>
        <v>0.02</v>
      </c>
      <c r="S74" s="20">
        <f t="shared" si="25"/>
        <v>0</v>
      </c>
      <c r="T74" s="20">
        <f t="shared" si="26"/>
        <v>0</v>
      </c>
      <c r="U74" s="20">
        <f t="shared" si="27"/>
        <v>0</v>
      </c>
      <c r="V74" s="20">
        <f t="shared" si="28"/>
        <v>0</v>
      </c>
      <c r="W74" s="9"/>
      <c r="X74" s="9"/>
      <c r="Y74" s="9"/>
      <c r="Z74" s="9"/>
    </row>
    <row r="75" spans="1:26" ht="14.25" customHeight="1" x14ac:dyDescent="0.35">
      <c r="A75" s="4">
        <f t="shared" si="14"/>
        <v>62</v>
      </c>
      <c r="B75" s="19">
        <f t="shared" si="15"/>
        <v>44900</v>
      </c>
      <c r="C75" s="5">
        <v>0</v>
      </c>
      <c r="D75" s="20">
        <f t="shared" si="16"/>
        <v>1.8348636655497319</v>
      </c>
      <c r="E75" s="20">
        <f t="shared" si="17"/>
        <v>9.2321652722848686</v>
      </c>
      <c r="F75" s="20">
        <f t="shared" si="18"/>
        <v>11.0670289378346</v>
      </c>
      <c r="G75" s="20">
        <f t="shared" si="19"/>
        <v>185.32123022052292</v>
      </c>
      <c r="H75" s="20">
        <f t="shared" si="20"/>
        <v>472.21368428846375</v>
      </c>
      <c r="I75" s="4">
        <v>1</v>
      </c>
      <c r="J75" s="4">
        <v>1</v>
      </c>
      <c r="K75" s="20">
        <f t="shared" si="7"/>
        <v>1.8348636655497319</v>
      </c>
      <c r="L75" s="20">
        <f t="shared" si="21"/>
        <v>8.7705570086706253</v>
      </c>
      <c r="M75" s="20" cm="1">
        <f t="array" ref="M75">_xlfn.IFS(I75=0,D75,I75=1,D75,I75=2,0)</f>
        <v>1.8348636655497319</v>
      </c>
      <c r="N75" s="20" cm="1">
        <f t="array" ref="N75">_xlfn.IFS(J75=0,E75,J75=1,E75,J75=2,0)</f>
        <v>9.2321652722848686</v>
      </c>
      <c r="O75" s="20">
        <f t="shared" si="22"/>
        <v>85.321230220522892</v>
      </c>
      <c r="P75" s="20">
        <f t="shared" si="23"/>
        <v>100.00000000000003</v>
      </c>
      <c r="Q75" s="21">
        <f t="shared" si="24"/>
        <v>0.53960358390134289</v>
      </c>
      <c r="R75" s="22" cm="1">
        <f t="array" ref="R75">_xlfn.IFS(Q75&gt;0,0.02,AND(Q75&gt;-0.33,Q75&lt;0),(0.02+Q75*0.02/0.33),Q75&lt;-0.33,0)</f>
        <v>0.02</v>
      </c>
      <c r="S75" s="20">
        <f t="shared" si="25"/>
        <v>0</v>
      </c>
      <c r="T75" s="20">
        <f t="shared" si="26"/>
        <v>0</v>
      </c>
      <c r="U75" s="20">
        <f t="shared" si="27"/>
        <v>0</v>
      </c>
      <c r="V75" s="20">
        <f t="shared" si="28"/>
        <v>0</v>
      </c>
      <c r="W75" s="9"/>
      <c r="X75" s="9"/>
      <c r="Y75" s="9"/>
      <c r="Z75" s="9"/>
    </row>
    <row r="76" spans="1:26" ht="14.25" customHeight="1" x14ac:dyDescent="0.35">
      <c r="A76" s="4">
        <f t="shared" si="14"/>
        <v>63</v>
      </c>
      <c r="B76" s="19">
        <f t="shared" si="15"/>
        <v>44901</v>
      </c>
      <c r="C76" s="5">
        <v>0</v>
      </c>
      <c r="D76" s="20">
        <f t="shared" si="16"/>
        <v>1.8532123022052291</v>
      </c>
      <c r="E76" s="20">
        <f t="shared" si="17"/>
        <v>9.4442736857692751</v>
      </c>
      <c r="F76" s="20">
        <f t="shared" si="18"/>
        <v>11.297485987974504</v>
      </c>
      <c r="G76" s="20">
        <f t="shared" si="19"/>
        <v>187.17444252272816</v>
      </c>
      <c r="H76" s="20">
        <f t="shared" si="20"/>
        <v>483.03895659214982</v>
      </c>
      <c r="I76" s="4">
        <v>1</v>
      </c>
      <c r="J76" s="4">
        <v>1</v>
      </c>
      <c r="K76" s="20">
        <f t="shared" ref="K76:K139" si="29">IF(I76=1,D76,0)</f>
        <v>1.8532123022052291</v>
      </c>
      <c r="L76" s="20">
        <f t="shared" si="21"/>
        <v>8.972060001480811</v>
      </c>
      <c r="M76" s="20" cm="1">
        <f t="array" ref="M76">_xlfn.IFS(I76=0,D76,I76=1,D76,I76=2,0)</f>
        <v>1.8532123022052291</v>
      </c>
      <c r="N76" s="20" cm="1">
        <f t="array" ref="N76">_xlfn.IFS(J76=0,E76,J76=1,E76,J76=2,0)</f>
        <v>9.4442736857692751</v>
      </c>
      <c r="O76" s="20">
        <f t="shared" si="22"/>
        <v>87.174442522728128</v>
      </c>
      <c r="P76" s="20">
        <f t="shared" si="23"/>
        <v>100.00000000000003</v>
      </c>
      <c r="Q76" s="21">
        <f t="shared" si="24"/>
        <v>0.53426097415974549</v>
      </c>
      <c r="R76" s="22" cm="1">
        <f t="array" ref="R76">_xlfn.IFS(Q76&gt;0,0.02,AND(Q76&gt;-0.33,Q76&lt;0),(0.02+Q76*0.02/0.33),Q76&lt;-0.33,0)</f>
        <v>0.02</v>
      </c>
      <c r="S76" s="20">
        <f t="shared" si="25"/>
        <v>0</v>
      </c>
      <c r="T76" s="20">
        <f t="shared" si="26"/>
        <v>0</v>
      </c>
      <c r="U76" s="20">
        <f t="shared" si="27"/>
        <v>0</v>
      </c>
      <c r="V76" s="20">
        <f t="shared" si="28"/>
        <v>0</v>
      </c>
      <c r="W76" s="9"/>
      <c r="X76" s="9"/>
      <c r="Y76" s="9"/>
      <c r="Z76" s="9"/>
    </row>
    <row r="77" spans="1:26" ht="14.25" customHeight="1" x14ac:dyDescent="0.35">
      <c r="A77" s="4">
        <f t="shared" si="14"/>
        <v>64</v>
      </c>
      <c r="B77" s="19">
        <f t="shared" si="15"/>
        <v>44902</v>
      </c>
      <c r="C77" s="5">
        <v>0</v>
      </c>
      <c r="D77" s="20">
        <f t="shared" si="16"/>
        <v>1.8717444252272817</v>
      </c>
      <c r="E77" s="20">
        <f t="shared" si="17"/>
        <v>9.6607791318429967</v>
      </c>
      <c r="F77" s="20">
        <f t="shared" si="18"/>
        <v>11.532523557070279</v>
      </c>
      <c r="G77" s="20">
        <f t="shared" si="19"/>
        <v>189.04618694795545</v>
      </c>
      <c r="H77" s="20">
        <f t="shared" si="20"/>
        <v>494.08844119262795</v>
      </c>
      <c r="I77" s="4">
        <v>1</v>
      </c>
      <c r="J77" s="4">
        <v>1</v>
      </c>
      <c r="K77" s="20">
        <f t="shared" si="29"/>
        <v>1.8717444252272817</v>
      </c>
      <c r="L77" s="20">
        <f t="shared" si="21"/>
        <v>9.1777401752508467</v>
      </c>
      <c r="M77" s="20" cm="1">
        <f t="array" ref="M77">_xlfn.IFS(I77=0,D77,I77=1,D77,I77=2,0)</f>
        <v>1.8717444252272817</v>
      </c>
      <c r="N77" s="20" cm="1">
        <f t="array" ref="N77">_xlfn.IFS(J77=0,E77,J77=1,E77,J77=2,0)</f>
        <v>9.6607791318429967</v>
      </c>
      <c r="O77" s="20">
        <f t="shared" si="22"/>
        <v>89.046186947955405</v>
      </c>
      <c r="P77" s="20">
        <f t="shared" si="23"/>
        <v>100.00000000000004</v>
      </c>
      <c r="Q77" s="21">
        <f t="shared" si="24"/>
        <v>0.52897126154430252</v>
      </c>
      <c r="R77" s="22" cm="1">
        <f t="array" ref="R77">_xlfn.IFS(Q77&gt;0,0.02,AND(Q77&gt;-0.33,Q77&lt;0),(0.02+Q77*0.02/0.33),Q77&lt;-0.33,0)</f>
        <v>0.02</v>
      </c>
      <c r="S77" s="20">
        <f t="shared" si="25"/>
        <v>0</v>
      </c>
      <c r="T77" s="20">
        <f t="shared" si="26"/>
        <v>0</v>
      </c>
      <c r="U77" s="20">
        <f t="shared" si="27"/>
        <v>0</v>
      </c>
      <c r="V77" s="20">
        <f t="shared" si="28"/>
        <v>0</v>
      </c>
      <c r="W77" s="9"/>
      <c r="X77" s="9"/>
      <c r="Y77" s="9"/>
      <c r="Z77" s="9"/>
    </row>
    <row r="78" spans="1:26" ht="14.25" customHeight="1" x14ac:dyDescent="0.35">
      <c r="A78" s="4">
        <f t="shared" si="14"/>
        <v>65</v>
      </c>
      <c r="B78" s="19">
        <f t="shared" si="15"/>
        <v>44903</v>
      </c>
      <c r="C78" s="5">
        <v>0</v>
      </c>
      <c r="D78" s="20">
        <f t="shared" si="16"/>
        <v>1.8904618694795545</v>
      </c>
      <c r="E78" s="20">
        <f t="shared" si="17"/>
        <v>9.8817688238525587</v>
      </c>
      <c r="F78" s="20">
        <f t="shared" si="18"/>
        <v>11.772230693332114</v>
      </c>
      <c r="G78" s="20">
        <f t="shared" si="19"/>
        <v>190.93664881743501</v>
      </c>
      <c r="H78" s="20">
        <f t="shared" si="20"/>
        <v>505.36658344476746</v>
      </c>
      <c r="I78" s="4">
        <v>1</v>
      </c>
      <c r="J78" s="4">
        <v>1</v>
      </c>
      <c r="K78" s="20">
        <f t="shared" si="29"/>
        <v>1.8904618694795545</v>
      </c>
      <c r="L78" s="20">
        <f t="shared" si="21"/>
        <v>9.38768038265993</v>
      </c>
      <c r="M78" s="20" cm="1">
        <f t="array" ref="M78">_xlfn.IFS(I78=0,D78,I78=1,D78,I78=2,0)</f>
        <v>1.8904618694795545</v>
      </c>
      <c r="N78" s="20" cm="1">
        <f t="array" ref="N78">_xlfn.IFS(J78=0,E78,J78=1,E78,J78=2,0)</f>
        <v>9.8817688238525587</v>
      </c>
      <c r="O78" s="20">
        <f t="shared" si="22"/>
        <v>90.936648817434957</v>
      </c>
      <c r="P78" s="20">
        <f t="shared" si="23"/>
        <v>100.00000000000006</v>
      </c>
      <c r="Q78" s="21">
        <f t="shared" si="24"/>
        <v>0.52373392232109162</v>
      </c>
      <c r="R78" s="22" cm="1">
        <f t="array" ref="R78">_xlfn.IFS(Q78&gt;0,0.02,AND(Q78&gt;-0.33,Q78&lt;0),(0.02+Q78*0.02/0.33),Q78&lt;-0.33,0)</f>
        <v>0.02</v>
      </c>
      <c r="S78" s="20">
        <f t="shared" si="25"/>
        <v>0</v>
      </c>
      <c r="T78" s="20">
        <f t="shared" si="26"/>
        <v>0</v>
      </c>
      <c r="U78" s="20">
        <f t="shared" si="27"/>
        <v>0</v>
      </c>
      <c r="V78" s="20">
        <f t="shared" si="28"/>
        <v>0</v>
      </c>
      <c r="W78" s="9"/>
      <c r="X78" s="9"/>
      <c r="Y78" s="9"/>
      <c r="Z78" s="9"/>
    </row>
    <row r="79" spans="1:26" ht="14.25" customHeight="1" x14ac:dyDescent="0.35">
      <c r="A79" s="4">
        <f t="shared" si="14"/>
        <v>66</v>
      </c>
      <c r="B79" s="19">
        <f t="shared" ref="B79:B142" si="30">$B$11+A79</f>
        <v>44904</v>
      </c>
      <c r="C79" s="5">
        <v>0</v>
      </c>
      <c r="D79" s="20">
        <f t="shared" ref="D79:D142" si="31">D78-M78+(A79-A78)*G78*0.01</f>
        <v>1.9093664881743502</v>
      </c>
      <c r="E79" s="20">
        <f t="shared" ref="E79:E142" si="32">E78-N78+(A79-A78)*H78*R78</f>
        <v>10.10733166889535</v>
      </c>
      <c r="F79" s="20">
        <f t="shared" ref="F79:F142" si="33">D79+E79</f>
        <v>12.016698157069701</v>
      </c>
      <c r="G79" s="20">
        <f t="shared" ref="G79:G142" si="34">C79+G78+K79</f>
        <v>192.84601530560937</v>
      </c>
      <c r="H79" s="20">
        <f t="shared" ref="H79:H142" si="35">H78+C79+K79+L79</f>
        <v>516.8779150183924</v>
      </c>
      <c r="I79" s="4">
        <v>1</v>
      </c>
      <c r="J79" s="4">
        <v>1</v>
      </c>
      <c r="K79" s="20">
        <f t="shared" si="29"/>
        <v>1.9093664881743502</v>
      </c>
      <c r="L79" s="20">
        <f t="shared" ref="L79:L142" si="36">IF(J79=1,E79*0.95,0)</f>
        <v>9.6019650854505816</v>
      </c>
      <c r="M79" s="20" cm="1">
        <f t="array" ref="M79">_xlfn.IFS(I79=0,D79,I79=1,D79,I79=2,0)</f>
        <v>1.9093664881743502</v>
      </c>
      <c r="N79" s="20" cm="1">
        <f t="array" ref="N79">_xlfn.IFS(J79=0,E79,J79=1,E79,J79=2,0)</f>
        <v>10.10733166889535</v>
      </c>
      <c r="O79" s="20">
        <f t="shared" ref="O79:O142" si="37">O78+M79+N79-(L79/0.95)</f>
        <v>92.846015305609313</v>
      </c>
      <c r="P79" s="20">
        <f t="shared" ref="P79:P142" si="38">G79-O79</f>
        <v>100.00000000000006</v>
      </c>
      <c r="Q79" s="21">
        <f t="shared" ref="Q79:Q142" si="39">P79/G79</f>
        <v>0.51854843794167482</v>
      </c>
      <c r="R79" s="22" cm="1">
        <f t="array" ref="R79">_xlfn.IFS(Q79&gt;0,0.02,AND(Q79&gt;-0.33,Q79&lt;0),(0.02+Q79*0.02/0.33),Q79&lt;-0.33,0)</f>
        <v>0.02</v>
      </c>
      <c r="S79" s="20">
        <f t="shared" ref="S79:S142" si="40">0.9*0.82*IF(I79=0,M79,0)</f>
        <v>0</v>
      </c>
      <c r="T79" s="20">
        <f t="shared" ref="T79:T142" si="41">0.9*0.82*IF(J79=0,N79,0)</f>
        <v>0</v>
      </c>
      <c r="U79" s="20">
        <f t="shared" ref="U79:U142" si="42">S79+T79</f>
        <v>0</v>
      </c>
      <c r="V79" s="20">
        <f t="shared" ref="V79:V142" si="43">V78+U79</f>
        <v>0</v>
      </c>
      <c r="W79" s="9"/>
      <c r="X79" s="9"/>
      <c r="Y79" s="9"/>
      <c r="Z79" s="9"/>
    </row>
    <row r="80" spans="1:26" ht="14.25" customHeight="1" x14ac:dyDescent="0.35">
      <c r="A80" s="4">
        <f t="shared" si="14"/>
        <v>67</v>
      </c>
      <c r="B80" s="19">
        <f t="shared" si="30"/>
        <v>44905</v>
      </c>
      <c r="C80" s="5">
        <v>0</v>
      </c>
      <c r="D80" s="20">
        <f t="shared" si="31"/>
        <v>1.9284601530560936</v>
      </c>
      <c r="E80" s="20">
        <f t="shared" si="32"/>
        <v>10.337558300367848</v>
      </c>
      <c r="F80" s="20">
        <f t="shared" si="33"/>
        <v>12.266018453423941</v>
      </c>
      <c r="G80" s="20">
        <f t="shared" si="34"/>
        <v>194.77447545866548</v>
      </c>
      <c r="H80" s="20">
        <f t="shared" si="35"/>
        <v>528.62705555679793</v>
      </c>
      <c r="I80" s="4">
        <v>1</v>
      </c>
      <c r="J80" s="4">
        <v>1</v>
      </c>
      <c r="K80" s="20">
        <f t="shared" si="29"/>
        <v>1.9284601530560936</v>
      </c>
      <c r="L80" s="20">
        <f t="shared" si="36"/>
        <v>9.8206803853494549</v>
      </c>
      <c r="M80" s="20" cm="1">
        <f t="array" ref="M80">_xlfn.IFS(I80=0,D80,I80=1,D80,I80=2,0)</f>
        <v>1.9284601530560936</v>
      </c>
      <c r="N80" s="20" cm="1">
        <f t="array" ref="N80">_xlfn.IFS(J80=0,E80,J80=1,E80,J80=2,0)</f>
        <v>10.337558300367848</v>
      </c>
      <c r="O80" s="20">
        <f t="shared" si="37"/>
        <v>94.774475458665407</v>
      </c>
      <c r="P80" s="20">
        <f t="shared" si="38"/>
        <v>100.00000000000007</v>
      </c>
      <c r="Q80" s="21">
        <f t="shared" si="39"/>
        <v>0.51341429499175728</v>
      </c>
      <c r="R80" s="22" cm="1">
        <f t="array" ref="R80">_xlfn.IFS(Q80&gt;0,0.02,AND(Q80&gt;-0.33,Q80&lt;0),(0.02+Q80*0.02/0.33),Q80&lt;-0.33,0)</f>
        <v>0.02</v>
      </c>
      <c r="S80" s="20">
        <f t="shared" si="40"/>
        <v>0</v>
      </c>
      <c r="T80" s="20">
        <f t="shared" si="41"/>
        <v>0</v>
      </c>
      <c r="U80" s="20">
        <f t="shared" si="42"/>
        <v>0</v>
      </c>
      <c r="V80" s="20">
        <f t="shared" si="43"/>
        <v>0</v>
      </c>
      <c r="W80" s="9"/>
      <c r="X80" s="9"/>
      <c r="Y80" s="9"/>
      <c r="Z80" s="9"/>
    </row>
    <row r="81" spans="1:26" ht="14.25" customHeight="1" x14ac:dyDescent="0.35">
      <c r="A81" s="4">
        <f t="shared" si="14"/>
        <v>68</v>
      </c>
      <c r="B81" s="19">
        <f t="shared" si="30"/>
        <v>44906</v>
      </c>
      <c r="C81" s="5">
        <v>0</v>
      </c>
      <c r="D81" s="20">
        <f t="shared" si="31"/>
        <v>1.9477447545866549</v>
      </c>
      <c r="E81" s="20">
        <f t="shared" si="32"/>
        <v>10.572541111135958</v>
      </c>
      <c r="F81" s="20">
        <f t="shared" si="33"/>
        <v>12.520285865722613</v>
      </c>
      <c r="G81" s="20">
        <f t="shared" si="34"/>
        <v>196.72222021325214</v>
      </c>
      <c r="H81" s="20">
        <f t="shared" si="35"/>
        <v>540.61871436696379</v>
      </c>
      <c r="I81" s="4">
        <v>1</v>
      </c>
      <c r="J81" s="4">
        <v>1</v>
      </c>
      <c r="K81" s="20">
        <f t="shared" si="29"/>
        <v>1.9477447545866549</v>
      </c>
      <c r="L81" s="20">
        <f t="shared" si="36"/>
        <v>10.04391405557916</v>
      </c>
      <c r="M81" s="20" cm="1">
        <f t="array" ref="M81">_xlfn.IFS(I81=0,D81,I81=1,D81,I81=2,0)</f>
        <v>1.9477447545866549</v>
      </c>
      <c r="N81" s="20" cm="1">
        <f t="array" ref="N81">_xlfn.IFS(J81=0,E81,J81=1,E81,J81=2,0)</f>
        <v>10.572541111135958</v>
      </c>
      <c r="O81" s="20">
        <f t="shared" si="37"/>
        <v>96.722220213252058</v>
      </c>
      <c r="P81" s="20">
        <f t="shared" si="38"/>
        <v>100.00000000000009</v>
      </c>
      <c r="Q81" s="21">
        <f t="shared" si="39"/>
        <v>0.5083309851403538</v>
      </c>
      <c r="R81" s="22" cm="1">
        <f t="array" ref="R81">_xlfn.IFS(Q81&gt;0,0.02,AND(Q81&gt;-0.33,Q81&lt;0),(0.02+Q81*0.02/0.33),Q81&lt;-0.33,0)</f>
        <v>0.02</v>
      </c>
      <c r="S81" s="20">
        <f t="shared" si="40"/>
        <v>0</v>
      </c>
      <c r="T81" s="20">
        <f t="shared" si="41"/>
        <v>0</v>
      </c>
      <c r="U81" s="20">
        <f t="shared" si="42"/>
        <v>0</v>
      </c>
      <c r="V81" s="20">
        <f t="shared" si="43"/>
        <v>0</v>
      </c>
      <c r="W81" s="9"/>
      <c r="X81" s="9"/>
      <c r="Y81" s="9"/>
      <c r="Z81" s="9"/>
    </row>
    <row r="82" spans="1:26" ht="14.25" customHeight="1" x14ac:dyDescent="0.35">
      <c r="A82" s="4">
        <f t="shared" si="14"/>
        <v>69</v>
      </c>
      <c r="B82" s="19">
        <f t="shared" si="30"/>
        <v>44907</v>
      </c>
      <c r="C82" s="5">
        <v>0</v>
      </c>
      <c r="D82" s="20">
        <f t="shared" si="31"/>
        <v>1.9672222021325214</v>
      </c>
      <c r="E82" s="20">
        <f t="shared" si="32"/>
        <v>10.812374287339276</v>
      </c>
      <c r="F82" s="20">
        <f t="shared" si="33"/>
        <v>12.779596489471798</v>
      </c>
      <c r="G82" s="20">
        <f t="shared" si="34"/>
        <v>198.68944241538466</v>
      </c>
      <c r="H82" s="20">
        <f t="shared" si="35"/>
        <v>552.85769214206869</v>
      </c>
      <c r="I82" s="4">
        <v>1</v>
      </c>
      <c r="J82" s="4">
        <v>1</v>
      </c>
      <c r="K82" s="20">
        <f t="shared" si="29"/>
        <v>1.9672222021325214</v>
      </c>
      <c r="L82" s="20">
        <f t="shared" si="36"/>
        <v>10.271755572972312</v>
      </c>
      <c r="M82" s="20" cm="1">
        <f t="array" ref="M82">_xlfn.IFS(I82=0,D82,I82=1,D82,I82=2,0)</f>
        <v>1.9672222021325214</v>
      </c>
      <c r="N82" s="20" cm="1">
        <f t="array" ref="N82">_xlfn.IFS(J82=0,E82,J82=1,E82,J82=2,0)</f>
        <v>10.812374287339276</v>
      </c>
      <c r="O82" s="20">
        <f t="shared" si="37"/>
        <v>98.689442415384576</v>
      </c>
      <c r="P82" s="20">
        <f t="shared" si="38"/>
        <v>100.00000000000009</v>
      </c>
      <c r="Q82" s="21">
        <f t="shared" si="39"/>
        <v>0.50329800508945921</v>
      </c>
      <c r="R82" s="22" cm="1">
        <f t="array" ref="R82">_xlfn.IFS(Q82&gt;0,0.02,AND(Q82&gt;-0.33,Q82&lt;0),(0.02+Q82*0.02/0.33),Q82&lt;-0.33,0)</f>
        <v>0.02</v>
      </c>
      <c r="S82" s="20">
        <f t="shared" si="40"/>
        <v>0</v>
      </c>
      <c r="T82" s="20">
        <f t="shared" si="41"/>
        <v>0</v>
      </c>
      <c r="U82" s="20">
        <f t="shared" si="42"/>
        <v>0</v>
      </c>
      <c r="V82" s="20">
        <f t="shared" si="43"/>
        <v>0</v>
      </c>
      <c r="W82" s="9"/>
      <c r="X82" s="9"/>
      <c r="Y82" s="9"/>
      <c r="Z82" s="9"/>
    </row>
    <row r="83" spans="1:26" ht="14.25" customHeight="1" x14ac:dyDescent="0.35">
      <c r="A83" s="4">
        <f t="shared" si="14"/>
        <v>70</v>
      </c>
      <c r="B83" s="19">
        <f t="shared" si="30"/>
        <v>44908</v>
      </c>
      <c r="C83" s="5">
        <v>0</v>
      </c>
      <c r="D83" s="20">
        <f t="shared" si="31"/>
        <v>1.9868944241538466</v>
      </c>
      <c r="E83" s="20">
        <f t="shared" si="32"/>
        <v>11.057153842841373</v>
      </c>
      <c r="F83" s="20">
        <f t="shared" si="33"/>
        <v>13.044048266995219</v>
      </c>
      <c r="G83" s="20">
        <f t="shared" si="34"/>
        <v>200.67633683953852</v>
      </c>
      <c r="H83" s="20">
        <f t="shared" si="35"/>
        <v>565.34888271692193</v>
      </c>
      <c r="I83" s="4">
        <v>1</v>
      </c>
      <c r="J83" s="4">
        <v>1</v>
      </c>
      <c r="K83" s="20">
        <f t="shared" si="29"/>
        <v>1.9868944241538466</v>
      </c>
      <c r="L83" s="20">
        <f t="shared" si="36"/>
        <v>10.504296150699304</v>
      </c>
      <c r="M83" s="20" cm="1">
        <f t="array" ref="M83">_xlfn.IFS(I83=0,D83,I83=1,D83,I83=2,0)</f>
        <v>1.9868944241538466</v>
      </c>
      <c r="N83" s="20" cm="1">
        <f t="array" ref="N83">_xlfn.IFS(J83=0,E83,J83=1,E83,J83=2,0)</f>
        <v>11.057153842841373</v>
      </c>
      <c r="O83" s="20">
        <f t="shared" si="37"/>
        <v>100.67633683953842</v>
      </c>
      <c r="P83" s="20">
        <f t="shared" si="38"/>
        <v>100.0000000000001</v>
      </c>
      <c r="Q83" s="21">
        <f t="shared" si="39"/>
        <v>0.49831485652421709</v>
      </c>
      <c r="R83" s="22" cm="1">
        <f t="array" ref="R83">_xlfn.IFS(Q83&gt;0,0.02,AND(Q83&gt;-0.33,Q83&lt;0),(0.02+Q83*0.02/0.33),Q83&lt;-0.33,0)</f>
        <v>0.02</v>
      </c>
      <c r="S83" s="20">
        <f t="shared" si="40"/>
        <v>0</v>
      </c>
      <c r="T83" s="20">
        <f t="shared" si="41"/>
        <v>0</v>
      </c>
      <c r="U83" s="20">
        <f t="shared" si="42"/>
        <v>0</v>
      </c>
      <c r="V83" s="20">
        <f t="shared" si="43"/>
        <v>0</v>
      </c>
      <c r="W83" s="9"/>
      <c r="X83" s="9"/>
      <c r="Y83" s="9"/>
      <c r="Z83" s="9"/>
    </row>
    <row r="84" spans="1:26" ht="14.25" customHeight="1" x14ac:dyDescent="0.35">
      <c r="A84" s="4">
        <f t="shared" si="14"/>
        <v>71</v>
      </c>
      <c r="B84" s="19">
        <f t="shared" si="30"/>
        <v>44909</v>
      </c>
      <c r="C84" s="5">
        <v>0</v>
      </c>
      <c r="D84" s="20">
        <f t="shared" si="31"/>
        <v>2.0067633683953852</v>
      </c>
      <c r="E84" s="20">
        <f t="shared" si="32"/>
        <v>11.306977654338439</v>
      </c>
      <c r="F84" s="20">
        <f t="shared" si="33"/>
        <v>13.313741022733824</v>
      </c>
      <c r="G84" s="20">
        <f t="shared" si="34"/>
        <v>202.6831002079339</v>
      </c>
      <c r="H84" s="20">
        <f t="shared" si="35"/>
        <v>578.09727485693884</v>
      </c>
      <c r="I84" s="4">
        <v>1</v>
      </c>
      <c r="J84" s="4">
        <v>1</v>
      </c>
      <c r="K84" s="20">
        <f t="shared" si="29"/>
        <v>2.0067633683953852</v>
      </c>
      <c r="L84" s="20">
        <f t="shared" si="36"/>
        <v>10.741628771621517</v>
      </c>
      <c r="M84" s="20" cm="1">
        <f t="array" ref="M84">_xlfn.IFS(I84=0,D84,I84=1,D84,I84=2,0)</f>
        <v>2.0067633683953852</v>
      </c>
      <c r="N84" s="20" cm="1">
        <f t="array" ref="N84">_xlfn.IFS(J84=0,E84,J84=1,E84,J84=2,0)</f>
        <v>11.306977654338439</v>
      </c>
      <c r="O84" s="20">
        <f t="shared" si="37"/>
        <v>102.6831002079338</v>
      </c>
      <c r="P84" s="20">
        <f t="shared" si="38"/>
        <v>100.0000000000001</v>
      </c>
      <c r="Q84" s="21">
        <f t="shared" si="39"/>
        <v>0.4933810460635813</v>
      </c>
      <c r="R84" s="22" cm="1">
        <f t="array" ref="R84">_xlfn.IFS(Q84&gt;0,0.02,AND(Q84&gt;-0.33,Q84&lt;0),(0.02+Q84*0.02/0.33),Q84&lt;-0.33,0)</f>
        <v>0.02</v>
      </c>
      <c r="S84" s="20">
        <f t="shared" si="40"/>
        <v>0</v>
      </c>
      <c r="T84" s="20">
        <f t="shared" si="41"/>
        <v>0</v>
      </c>
      <c r="U84" s="20">
        <f t="shared" si="42"/>
        <v>0</v>
      </c>
      <c r="V84" s="20">
        <f t="shared" si="43"/>
        <v>0</v>
      </c>
      <c r="W84" s="9"/>
      <c r="X84" s="9"/>
      <c r="Y84" s="9"/>
      <c r="Z84" s="9"/>
    </row>
    <row r="85" spans="1:26" ht="14.25" customHeight="1" x14ac:dyDescent="0.35">
      <c r="A85" s="4">
        <f t="shared" si="14"/>
        <v>72</v>
      </c>
      <c r="B85" s="19">
        <f t="shared" si="30"/>
        <v>44910</v>
      </c>
      <c r="C85" s="5">
        <v>0</v>
      </c>
      <c r="D85" s="20">
        <f t="shared" si="31"/>
        <v>2.026831002079339</v>
      </c>
      <c r="E85" s="20">
        <f t="shared" si="32"/>
        <v>11.561945497138778</v>
      </c>
      <c r="F85" s="20">
        <f t="shared" si="33"/>
        <v>13.588776499218117</v>
      </c>
      <c r="G85" s="20">
        <f t="shared" si="34"/>
        <v>204.70993121001325</v>
      </c>
      <c r="H85" s="20">
        <f t="shared" si="35"/>
        <v>591.10795408130002</v>
      </c>
      <c r="I85" s="4">
        <v>1</v>
      </c>
      <c r="J85" s="4">
        <v>1</v>
      </c>
      <c r="K85" s="20">
        <f t="shared" si="29"/>
        <v>2.026831002079339</v>
      </c>
      <c r="L85" s="20">
        <f t="shared" si="36"/>
        <v>10.983848222281839</v>
      </c>
      <c r="M85" s="20" cm="1">
        <f t="array" ref="M85">_xlfn.IFS(I85=0,D85,I85=1,D85,I85=2,0)</f>
        <v>2.026831002079339</v>
      </c>
      <c r="N85" s="20" cm="1">
        <f t="array" ref="N85">_xlfn.IFS(J85=0,E85,J85=1,E85,J85=2,0)</f>
        <v>11.561945497138778</v>
      </c>
      <c r="O85" s="20">
        <f t="shared" si="37"/>
        <v>104.70993121001314</v>
      </c>
      <c r="P85" s="20">
        <f t="shared" si="38"/>
        <v>100.00000000000011</v>
      </c>
      <c r="Q85" s="21">
        <f t="shared" si="39"/>
        <v>0.48849608521146665</v>
      </c>
      <c r="R85" s="22" cm="1">
        <f t="array" ref="R85">_xlfn.IFS(Q85&gt;0,0.02,AND(Q85&gt;-0.33,Q85&lt;0),(0.02+Q85*0.02/0.33),Q85&lt;-0.33,0)</f>
        <v>0.02</v>
      </c>
      <c r="S85" s="20">
        <f t="shared" si="40"/>
        <v>0</v>
      </c>
      <c r="T85" s="20">
        <f t="shared" si="41"/>
        <v>0</v>
      </c>
      <c r="U85" s="20">
        <f t="shared" si="42"/>
        <v>0</v>
      </c>
      <c r="V85" s="20">
        <f t="shared" si="43"/>
        <v>0</v>
      </c>
      <c r="W85" s="9"/>
      <c r="X85" s="9"/>
      <c r="Y85" s="9"/>
      <c r="Z85" s="9"/>
    </row>
    <row r="86" spans="1:26" ht="14.25" customHeight="1" x14ac:dyDescent="0.35">
      <c r="A86" s="4">
        <f t="shared" si="14"/>
        <v>73</v>
      </c>
      <c r="B86" s="19">
        <f t="shared" si="30"/>
        <v>44911</v>
      </c>
      <c r="C86" s="5">
        <v>0</v>
      </c>
      <c r="D86" s="20">
        <f t="shared" si="31"/>
        <v>2.0470993121001326</v>
      </c>
      <c r="E86" s="20">
        <f t="shared" si="32"/>
        <v>11.822159081626001</v>
      </c>
      <c r="F86" s="20">
        <f t="shared" si="33"/>
        <v>13.869258393726135</v>
      </c>
      <c r="G86" s="20">
        <f t="shared" si="34"/>
        <v>206.75703052211338</v>
      </c>
      <c r="H86" s="20">
        <f t="shared" si="35"/>
        <v>604.38610452094485</v>
      </c>
      <c r="I86" s="4">
        <v>1</v>
      </c>
      <c r="J86" s="4">
        <v>1</v>
      </c>
      <c r="K86" s="20">
        <f t="shared" si="29"/>
        <v>2.0470993121001326</v>
      </c>
      <c r="L86" s="20">
        <f t="shared" si="36"/>
        <v>11.231051127544701</v>
      </c>
      <c r="M86" s="20" cm="1">
        <f t="array" ref="M86">_xlfn.IFS(I86=0,D86,I86=1,D86,I86=2,0)</f>
        <v>2.0470993121001326</v>
      </c>
      <c r="N86" s="20" cm="1">
        <f t="array" ref="N86">_xlfn.IFS(J86=0,E86,J86=1,E86,J86=2,0)</f>
        <v>11.822159081626001</v>
      </c>
      <c r="O86" s="20">
        <f t="shared" si="37"/>
        <v>106.75703052211327</v>
      </c>
      <c r="P86" s="20">
        <f t="shared" si="38"/>
        <v>100.00000000000011</v>
      </c>
      <c r="Q86" s="21">
        <f t="shared" si="39"/>
        <v>0.48365949030838284</v>
      </c>
      <c r="R86" s="22" cm="1">
        <f t="array" ref="R86">_xlfn.IFS(Q86&gt;0,0.02,AND(Q86&gt;-0.33,Q86&lt;0),(0.02+Q86*0.02/0.33),Q86&lt;-0.33,0)</f>
        <v>0.02</v>
      </c>
      <c r="S86" s="20">
        <f t="shared" si="40"/>
        <v>0</v>
      </c>
      <c r="T86" s="20">
        <f t="shared" si="41"/>
        <v>0</v>
      </c>
      <c r="U86" s="20">
        <f t="shared" si="42"/>
        <v>0</v>
      </c>
      <c r="V86" s="20">
        <f t="shared" si="43"/>
        <v>0</v>
      </c>
      <c r="W86" s="9"/>
      <c r="X86" s="9"/>
      <c r="Y86" s="9"/>
      <c r="Z86" s="9"/>
    </row>
    <row r="87" spans="1:26" ht="14.25" customHeight="1" x14ac:dyDescent="0.35">
      <c r="A87" s="4">
        <f t="shared" si="14"/>
        <v>74</v>
      </c>
      <c r="B87" s="19">
        <f t="shared" si="30"/>
        <v>44912</v>
      </c>
      <c r="C87" s="5">
        <v>0</v>
      </c>
      <c r="D87" s="20">
        <f t="shared" si="31"/>
        <v>2.0675703052211341</v>
      </c>
      <c r="E87" s="20">
        <f t="shared" si="32"/>
        <v>12.087722090418897</v>
      </c>
      <c r="F87" s="20">
        <f t="shared" si="33"/>
        <v>14.15529239564003</v>
      </c>
      <c r="G87" s="20">
        <f t="shared" si="34"/>
        <v>208.82460082733451</v>
      </c>
      <c r="H87" s="20">
        <f t="shared" si="35"/>
        <v>617.93701081206393</v>
      </c>
      <c r="I87" s="4">
        <v>1</v>
      </c>
      <c r="J87" s="4">
        <v>1</v>
      </c>
      <c r="K87" s="20">
        <f t="shared" si="29"/>
        <v>2.0675703052211341</v>
      </c>
      <c r="L87" s="20">
        <f t="shared" si="36"/>
        <v>11.483335985897952</v>
      </c>
      <c r="M87" s="20" cm="1">
        <f t="array" ref="M87">_xlfn.IFS(I87=0,D87,I87=1,D87,I87=2,0)</f>
        <v>2.0675703052211341</v>
      </c>
      <c r="N87" s="20" cm="1">
        <f t="array" ref="N87">_xlfn.IFS(J87=0,E87,J87=1,E87,J87=2,0)</f>
        <v>12.087722090418897</v>
      </c>
      <c r="O87" s="20">
        <f t="shared" si="37"/>
        <v>108.82460082733441</v>
      </c>
      <c r="P87" s="20">
        <f t="shared" si="38"/>
        <v>100.0000000000001</v>
      </c>
      <c r="Q87" s="21">
        <f t="shared" si="39"/>
        <v>0.47887078248354731</v>
      </c>
      <c r="R87" s="22" cm="1">
        <f t="array" ref="R87">_xlfn.IFS(Q87&gt;0,0.02,AND(Q87&gt;-0.33,Q87&lt;0),(0.02+Q87*0.02/0.33),Q87&lt;-0.33,0)</f>
        <v>0.02</v>
      </c>
      <c r="S87" s="20">
        <f t="shared" si="40"/>
        <v>0</v>
      </c>
      <c r="T87" s="20">
        <f t="shared" si="41"/>
        <v>0</v>
      </c>
      <c r="U87" s="20">
        <f t="shared" si="42"/>
        <v>0</v>
      </c>
      <c r="V87" s="20">
        <f t="shared" si="43"/>
        <v>0</v>
      </c>
      <c r="W87" s="9"/>
      <c r="X87" s="9"/>
      <c r="Y87" s="9"/>
      <c r="Z87" s="9"/>
    </row>
    <row r="88" spans="1:26" ht="14.25" customHeight="1" x14ac:dyDescent="0.35">
      <c r="A88" s="4">
        <f t="shared" si="14"/>
        <v>75</v>
      </c>
      <c r="B88" s="19">
        <f t="shared" si="30"/>
        <v>44913</v>
      </c>
      <c r="C88" s="5">
        <v>0</v>
      </c>
      <c r="D88" s="20">
        <f t="shared" si="31"/>
        <v>2.0882460082733449</v>
      </c>
      <c r="E88" s="20">
        <f t="shared" si="32"/>
        <v>12.358740216241278</v>
      </c>
      <c r="F88" s="20">
        <f t="shared" si="33"/>
        <v>14.446986224514623</v>
      </c>
      <c r="G88" s="20">
        <f t="shared" si="34"/>
        <v>210.91284683560787</v>
      </c>
      <c r="H88" s="20">
        <f t="shared" si="35"/>
        <v>631.76606002576648</v>
      </c>
      <c r="I88" s="4">
        <v>1</v>
      </c>
      <c r="J88" s="4">
        <v>1</v>
      </c>
      <c r="K88" s="20">
        <f t="shared" si="29"/>
        <v>2.0882460082733449</v>
      </c>
      <c r="L88" s="20">
        <f t="shared" si="36"/>
        <v>11.740803205429215</v>
      </c>
      <c r="M88" s="20" cm="1">
        <f t="array" ref="M88">_xlfn.IFS(I88=0,D88,I88=1,D88,I88=2,0)</f>
        <v>2.0882460082733449</v>
      </c>
      <c r="N88" s="20" cm="1">
        <f t="array" ref="N88">_xlfn.IFS(J88=0,E88,J88=1,E88,J88=2,0)</f>
        <v>12.358740216241278</v>
      </c>
      <c r="O88" s="20">
        <f t="shared" si="37"/>
        <v>110.91284683560775</v>
      </c>
      <c r="P88" s="20">
        <f t="shared" si="38"/>
        <v>100.00000000000011</v>
      </c>
      <c r="Q88" s="21">
        <f t="shared" si="39"/>
        <v>0.47412948760747264</v>
      </c>
      <c r="R88" s="22" cm="1">
        <f t="array" ref="R88">_xlfn.IFS(Q88&gt;0,0.02,AND(Q88&gt;-0.33,Q88&lt;0),(0.02+Q88*0.02/0.33),Q88&lt;-0.33,0)</f>
        <v>0.02</v>
      </c>
      <c r="S88" s="20">
        <f t="shared" si="40"/>
        <v>0</v>
      </c>
      <c r="T88" s="20">
        <f t="shared" si="41"/>
        <v>0</v>
      </c>
      <c r="U88" s="20">
        <f t="shared" si="42"/>
        <v>0</v>
      </c>
      <c r="V88" s="20">
        <f t="shared" si="43"/>
        <v>0</v>
      </c>
      <c r="W88" s="9"/>
      <c r="X88" s="9"/>
      <c r="Y88" s="9"/>
      <c r="Z88" s="9"/>
    </row>
    <row r="89" spans="1:26" ht="14.25" customHeight="1" x14ac:dyDescent="0.35">
      <c r="A89" s="4">
        <f t="shared" si="14"/>
        <v>76</v>
      </c>
      <c r="B89" s="19">
        <f t="shared" si="30"/>
        <v>44914</v>
      </c>
      <c r="C89" s="5">
        <v>0</v>
      </c>
      <c r="D89" s="20">
        <f t="shared" si="31"/>
        <v>2.1091284683560785</v>
      </c>
      <c r="E89" s="20">
        <f t="shared" si="32"/>
        <v>12.63532120051533</v>
      </c>
      <c r="F89" s="20">
        <f t="shared" si="33"/>
        <v>14.744449668871408</v>
      </c>
      <c r="G89" s="20">
        <f t="shared" si="34"/>
        <v>213.02197530396396</v>
      </c>
      <c r="H89" s="20">
        <f t="shared" si="35"/>
        <v>645.87874363461208</v>
      </c>
      <c r="I89" s="4">
        <v>1</v>
      </c>
      <c r="J89" s="4">
        <v>1</v>
      </c>
      <c r="K89" s="20">
        <f t="shared" si="29"/>
        <v>2.1091284683560785</v>
      </c>
      <c r="L89" s="20">
        <f t="shared" si="36"/>
        <v>12.003555140489564</v>
      </c>
      <c r="M89" s="20" cm="1">
        <f t="array" ref="M89">_xlfn.IFS(I89=0,D89,I89=1,D89,I89=2,0)</f>
        <v>2.1091284683560785</v>
      </c>
      <c r="N89" s="20" cm="1">
        <f t="array" ref="N89">_xlfn.IFS(J89=0,E89,J89=1,E89,J89=2,0)</f>
        <v>12.63532120051533</v>
      </c>
      <c r="O89" s="20">
        <f t="shared" si="37"/>
        <v>113.02197530396383</v>
      </c>
      <c r="P89" s="20">
        <f t="shared" si="38"/>
        <v>100.00000000000013</v>
      </c>
      <c r="Q89" s="21">
        <f t="shared" si="39"/>
        <v>0.46943513624502248</v>
      </c>
      <c r="R89" s="22" cm="1">
        <f t="array" ref="R89">_xlfn.IFS(Q89&gt;0,0.02,AND(Q89&gt;-0.33,Q89&lt;0),(0.02+Q89*0.02/0.33),Q89&lt;-0.33,0)</f>
        <v>0.02</v>
      </c>
      <c r="S89" s="20">
        <f t="shared" si="40"/>
        <v>0</v>
      </c>
      <c r="T89" s="20">
        <f t="shared" si="41"/>
        <v>0</v>
      </c>
      <c r="U89" s="20">
        <f t="shared" si="42"/>
        <v>0</v>
      </c>
      <c r="V89" s="20">
        <f t="shared" si="43"/>
        <v>0</v>
      </c>
      <c r="W89" s="9"/>
      <c r="X89" s="9"/>
      <c r="Y89" s="9"/>
      <c r="Z89" s="9"/>
    </row>
    <row r="90" spans="1:26" ht="14.25" customHeight="1" x14ac:dyDescent="0.35">
      <c r="A90" s="4">
        <f t="shared" si="14"/>
        <v>77</v>
      </c>
      <c r="B90" s="19">
        <f t="shared" si="30"/>
        <v>44915</v>
      </c>
      <c r="C90" s="5">
        <v>0</v>
      </c>
      <c r="D90" s="20">
        <f t="shared" si="31"/>
        <v>2.1302197530396394</v>
      </c>
      <c r="E90" s="20">
        <f t="shared" si="32"/>
        <v>12.917574872692242</v>
      </c>
      <c r="F90" s="20">
        <f t="shared" si="33"/>
        <v>15.047794625731882</v>
      </c>
      <c r="G90" s="20">
        <f t="shared" si="34"/>
        <v>215.15219505700358</v>
      </c>
      <c r="H90" s="20">
        <f t="shared" si="35"/>
        <v>660.28065951670942</v>
      </c>
      <c r="I90" s="4">
        <v>1</v>
      </c>
      <c r="J90" s="4">
        <v>1</v>
      </c>
      <c r="K90" s="20">
        <f t="shared" si="29"/>
        <v>2.1302197530396394</v>
      </c>
      <c r="L90" s="20">
        <f t="shared" si="36"/>
        <v>12.271696129057629</v>
      </c>
      <c r="M90" s="20" cm="1">
        <f t="array" ref="M90">_xlfn.IFS(I90=0,D90,I90=1,D90,I90=2,0)</f>
        <v>2.1302197530396394</v>
      </c>
      <c r="N90" s="20" cm="1">
        <f t="array" ref="N90">_xlfn.IFS(J90=0,E90,J90=1,E90,J90=2,0)</f>
        <v>12.917574872692242</v>
      </c>
      <c r="O90" s="20">
        <f t="shared" si="37"/>
        <v>115.15219505700348</v>
      </c>
      <c r="P90" s="20">
        <f t="shared" si="38"/>
        <v>100.0000000000001</v>
      </c>
      <c r="Q90" s="21">
        <f t="shared" si="39"/>
        <v>0.46478726360893302</v>
      </c>
      <c r="R90" s="22" cm="1">
        <f t="array" ref="R90">_xlfn.IFS(Q90&gt;0,0.02,AND(Q90&gt;-0.33,Q90&lt;0),(0.02+Q90*0.02/0.33),Q90&lt;-0.33,0)</f>
        <v>0.02</v>
      </c>
      <c r="S90" s="20">
        <f t="shared" si="40"/>
        <v>0</v>
      </c>
      <c r="T90" s="20">
        <f t="shared" si="41"/>
        <v>0</v>
      </c>
      <c r="U90" s="20">
        <f t="shared" si="42"/>
        <v>0</v>
      </c>
      <c r="V90" s="20">
        <f t="shared" si="43"/>
        <v>0</v>
      </c>
      <c r="W90" s="9"/>
      <c r="X90" s="9"/>
      <c r="Y90" s="9"/>
      <c r="Z90" s="9"/>
    </row>
    <row r="91" spans="1:26" ht="14.25" customHeight="1" x14ac:dyDescent="0.35">
      <c r="A91" s="4">
        <f t="shared" si="14"/>
        <v>78</v>
      </c>
      <c r="B91" s="19">
        <f t="shared" si="30"/>
        <v>44916</v>
      </c>
      <c r="C91" s="5">
        <v>0</v>
      </c>
      <c r="D91" s="20">
        <f t="shared" si="31"/>
        <v>2.1515219505700358</v>
      </c>
      <c r="E91" s="20">
        <f t="shared" si="32"/>
        <v>13.205613190334189</v>
      </c>
      <c r="F91" s="20">
        <f t="shared" si="33"/>
        <v>15.357135140904225</v>
      </c>
      <c r="G91" s="20">
        <f t="shared" si="34"/>
        <v>217.30371700757362</v>
      </c>
      <c r="H91" s="20">
        <f t="shared" si="35"/>
        <v>674.97751399809692</v>
      </c>
      <c r="I91" s="4">
        <v>1</v>
      </c>
      <c r="J91" s="4">
        <v>1</v>
      </c>
      <c r="K91" s="20">
        <f t="shared" si="29"/>
        <v>2.1515219505700358</v>
      </c>
      <c r="L91" s="20">
        <f t="shared" si="36"/>
        <v>12.545332530817479</v>
      </c>
      <c r="M91" s="20" cm="1">
        <f t="array" ref="M91">_xlfn.IFS(I91=0,D91,I91=1,D91,I91=2,0)</f>
        <v>2.1515219505700358</v>
      </c>
      <c r="N91" s="20" cm="1">
        <f t="array" ref="N91">_xlfn.IFS(J91=0,E91,J91=1,E91,J91=2,0)</f>
        <v>13.205613190334189</v>
      </c>
      <c r="O91" s="20">
        <f t="shared" si="37"/>
        <v>117.30371700757351</v>
      </c>
      <c r="P91" s="20">
        <f t="shared" si="38"/>
        <v>100.00000000000011</v>
      </c>
      <c r="Q91" s="21">
        <f t="shared" si="39"/>
        <v>0.46018540951379511</v>
      </c>
      <c r="R91" s="22" cm="1">
        <f t="array" ref="R91">_xlfn.IFS(Q91&gt;0,0.02,AND(Q91&gt;-0.33,Q91&lt;0),(0.02+Q91*0.02/0.33),Q91&lt;-0.33,0)</f>
        <v>0.02</v>
      </c>
      <c r="S91" s="20">
        <f t="shared" si="40"/>
        <v>0</v>
      </c>
      <c r="T91" s="20">
        <f t="shared" si="41"/>
        <v>0</v>
      </c>
      <c r="U91" s="20">
        <f t="shared" si="42"/>
        <v>0</v>
      </c>
      <c r="V91" s="20">
        <f t="shared" si="43"/>
        <v>0</v>
      </c>
      <c r="W91" s="9"/>
      <c r="X91" s="9"/>
      <c r="Y91" s="9"/>
      <c r="Z91" s="9"/>
    </row>
    <row r="92" spans="1:26" ht="14.25" customHeight="1" x14ac:dyDescent="0.35">
      <c r="A92" s="4">
        <f t="shared" si="14"/>
        <v>79</v>
      </c>
      <c r="B92" s="19">
        <f t="shared" si="30"/>
        <v>44917</v>
      </c>
      <c r="C92" s="5">
        <v>0</v>
      </c>
      <c r="D92" s="20">
        <f t="shared" si="31"/>
        <v>2.1730371700757365</v>
      </c>
      <c r="E92" s="20">
        <f t="shared" si="32"/>
        <v>13.499550279961939</v>
      </c>
      <c r="F92" s="20">
        <f t="shared" si="33"/>
        <v>15.672587450037675</v>
      </c>
      <c r="G92" s="20">
        <f t="shared" si="34"/>
        <v>219.47675417764935</v>
      </c>
      <c r="H92" s="20">
        <f t="shared" si="35"/>
        <v>689.97512393413649</v>
      </c>
      <c r="I92" s="4">
        <v>1</v>
      </c>
      <c r="J92" s="4">
        <v>1</v>
      </c>
      <c r="K92" s="20">
        <f t="shared" si="29"/>
        <v>2.1730371700757365</v>
      </c>
      <c r="L92" s="20">
        <f t="shared" si="36"/>
        <v>12.824572765963842</v>
      </c>
      <c r="M92" s="20" cm="1">
        <f t="array" ref="M92">_xlfn.IFS(I92=0,D92,I92=1,D92,I92=2,0)</f>
        <v>2.1730371700757365</v>
      </c>
      <c r="N92" s="20" cm="1">
        <f t="array" ref="N92">_xlfn.IFS(J92=0,E92,J92=1,E92,J92=2,0)</f>
        <v>13.499550279961939</v>
      </c>
      <c r="O92" s="20">
        <f t="shared" si="37"/>
        <v>119.47675417764924</v>
      </c>
      <c r="P92" s="20">
        <f t="shared" si="38"/>
        <v>100.00000000000011</v>
      </c>
      <c r="Q92" s="21">
        <f t="shared" si="39"/>
        <v>0.45562911833049025</v>
      </c>
      <c r="R92" s="22" cm="1">
        <f t="array" ref="R92">_xlfn.IFS(Q92&gt;0,0.02,AND(Q92&gt;-0.33,Q92&lt;0),(0.02+Q92*0.02/0.33),Q92&lt;-0.33,0)</f>
        <v>0.02</v>
      </c>
      <c r="S92" s="20">
        <f t="shared" si="40"/>
        <v>0</v>
      </c>
      <c r="T92" s="20">
        <f t="shared" si="41"/>
        <v>0</v>
      </c>
      <c r="U92" s="20">
        <f t="shared" si="42"/>
        <v>0</v>
      </c>
      <c r="V92" s="20">
        <f t="shared" si="43"/>
        <v>0</v>
      </c>
      <c r="W92" s="9"/>
      <c r="X92" s="9"/>
      <c r="Y92" s="9"/>
      <c r="Z92" s="9"/>
    </row>
    <row r="93" spans="1:26" ht="14.25" customHeight="1" x14ac:dyDescent="0.35">
      <c r="A93" s="4">
        <f t="shared" si="14"/>
        <v>80</v>
      </c>
      <c r="B93" s="19">
        <f t="shared" si="30"/>
        <v>44918</v>
      </c>
      <c r="C93" s="5">
        <v>0</v>
      </c>
      <c r="D93" s="20">
        <f t="shared" si="31"/>
        <v>2.1947675417764936</v>
      </c>
      <c r="E93" s="20">
        <f t="shared" si="32"/>
        <v>13.799502478682729</v>
      </c>
      <c r="F93" s="20">
        <f t="shared" si="33"/>
        <v>15.994270020459222</v>
      </c>
      <c r="G93" s="20">
        <f t="shared" si="34"/>
        <v>221.67152171942584</v>
      </c>
      <c r="H93" s="20">
        <f t="shared" si="35"/>
        <v>705.2794188306616</v>
      </c>
      <c r="I93" s="4">
        <v>1</v>
      </c>
      <c r="J93" s="4">
        <v>1</v>
      </c>
      <c r="K93" s="20">
        <f t="shared" si="29"/>
        <v>2.1947675417764936</v>
      </c>
      <c r="L93" s="20">
        <f t="shared" si="36"/>
        <v>13.109527354748593</v>
      </c>
      <c r="M93" s="20" cm="1">
        <f t="array" ref="M93">_xlfn.IFS(I93=0,D93,I93=1,D93,I93=2,0)</f>
        <v>2.1947675417764936</v>
      </c>
      <c r="N93" s="20" cm="1">
        <f t="array" ref="N93">_xlfn.IFS(J93=0,E93,J93=1,E93,J93=2,0)</f>
        <v>13.799502478682729</v>
      </c>
      <c r="O93" s="20">
        <f t="shared" si="37"/>
        <v>121.67152171942574</v>
      </c>
      <c r="P93" s="20">
        <f t="shared" si="38"/>
        <v>100.0000000000001</v>
      </c>
      <c r="Q93" s="21">
        <f t="shared" si="39"/>
        <v>0.45111793894107938</v>
      </c>
      <c r="R93" s="22" cm="1">
        <f t="array" ref="R93">_xlfn.IFS(Q93&gt;0,0.02,AND(Q93&gt;-0.33,Q93&lt;0),(0.02+Q93*0.02/0.33),Q93&lt;-0.33,0)</f>
        <v>0.02</v>
      </c>
      <c r="S93" s="20">
        <f t="shared" si="40"/>
        <v>0</v>
      </c>
      <c r="T93" s="20">
        <f t="shared" si="41"/>
        <v>0</v>
      </c>
      <c r="U93" s="20">
        <f t="shared" si="42"/>
        <v>0</v>
      </c>
      <c r="V93" s="20">
        <f t="shared" si="43"/>
        <v>0</v>
      </c>
      <c r="W93" s="9"/>
      <c r="X93" s="9"/>
      <c r="Y93" s="9"/>
      <c r="Z93" s="9"/>
    </row>
    <row r="94" spans="1:26" ht="14.25" customHeight="1" x14ac:dyDescent="0.35">
      <c r="A94" s="4">
        <f t="shared" si="14"/>
        <v>81</v>
      </c>
      <c r="B94" s="19">
        <f t="shared" si="30"/>
        <v>44919</v>
      </c>
      <c r="C94" s="5">
        <v>0</v>
      </c>
      <c r="D94" s="20">
        <f t="shared" si="31"/>
        <v>2.2167152171942583</v>
      </c>
      <c r="E94" s="20">
        <f t="shared" si="32"/>
        <v>14.105588376613232</v>
      </c>
      <c r="F94" s="20">
        <f t="shared" si="33"/>
        <v>16.32230359380749</v>
      </c>
      <c r="G94" s="20">
        <f t="shared" si="34"/>
        <v>223.8882369366201</v>
      </c>
      <c r="H94" s="20">
        <f t="shared" si="35"/>
        <v>720.8964430056385</v>
      </c>
      <c r="I94" s="4">
        <v>1</v>
      </c>
      <c r="J94" s="4">
        <v>1</v>
      </c>
      <c r="K94" s="20">
        <f t="shared" si="29"/>
        <v>2.2167152171942583</v>
      </c>
      <c r="L94" s="20">
        <f t="shared" si="36"/>
        <v>13.40030895778257</v>
      </c>
      <c r="M94" s="20" cm="1">
        <f t="array" ref="M94">_xlfn.IFS(I94=0,D94,I94=1,D94,I94=2,0)</f>
        <v>2.2167152171942583</v>
      </c>
      <c r="N94" s="20" cm="1">
        <f t="array" ref="N94">_xlfn.IFS(J94=0,E94,J94=1,E94,J94=2,0)</f>
        <v>14.105588376613232</v>
      </c>
      <c r="O94" s="20">
        <f t="shared" si="37"/>
        <v>123.88823693662</v>
      </c>
      <c r="P94" s="20">
        <f t="shared" si="38"/>
        <v>100.0000000000001</v>
      </c>
      <c r="Q94" s="21">
        <f t="shared" si="39"/>
        <v>0.44665142469413799</v>
      </c>
      <c r="R94" s="22" cm="1">
        <f t="array" ref="R94">_xlfn.IFS(Q94&gt;0,0.02,AND(Q94&gt;-0.33,Q94&lt;0),(0.02+Q94*0.02/0.33),Q94&lt;-0.33,0)</f>
        <v>0.02</v>
      </c>
      <c r="S94" s="20">
        <f t="shared" si="40"/>
        <v>0</v>
      </c>
      <c r="T94" s="20">
        <f t="shared" si="41"/>
        <v>0</v>
      </c>
      <c r="U94" s="20">
        <f t="shared" si="42"/>
        <v>0</v>
      </c>
      <c r="V94" s="20">
        <f t="shared" si="43"/>
        <v>0</v>
      </c>
      <c r="W94" s="9"/>
      <c r="X94" s="9"/>
      <c r="Y94" s="9"/>
      <c r="Z94" s="9"/>
    </row>
    <row r="95" spans="1:26" ht="14.25" customHeight="1" x14ac:dyDescent="0.35">
      <c r="A95" s="4">
        <f t="shared" si="14"/>
        <v>82</v>
      </c>
      <c r="B95" s="19">
        <f t="shared" si="30"/>
        <v>44920</v>
      </c>
      <c r="C95" s="5">
        <v>0</v>
      </c>
      <c r="D95" s="20">
        <f t="shared" si="31"/>
        <v>2.238882369366201</v>
      </c>
      <c r="E95" s="20">
        <f t="shared" si="32"/>
        <v>14.41792886011277</v>
      </c>
      <c r="F95" s="20">
        <f t="shared" si="33"/>
        <v>16.656811229478972</v>
      </c>
      <c r="G95" s="20">
        <f t="shared" si="34"/>
        <v>226.1271193059863</v>
      </c>
      <c r="H95" s="20">
        <f t="shared" si="35"/>
        <v>736.83235779211191</v>
      </c>
      <c r="I95" s="4">
        <v>1</v>
      </c>
      <c r="J95" s="4">
        <v>1</v>
      </c>
      <c r="K95" s="20">
        <f t="shared" si="29"/>
        <v>2.238882369366201</v>
      </c>
      <c r="L95" s="20">
        <f t="shared" si="36"/>
        <v>13.697032417107131</v>
      </c>
      <c r="M95" s="20" cm="1">
        <f t="array" ref="M95">_xlfn.IFS(I95=0,D95,I95=1,D95,I95=2,0)</f>
        <v>2.238882369366201</v>
      </c>
      <c r="N95" s="20" cm="1">
        <f t="array" ref="N95">_xlfn.IFS(J95=0,E95,J95=1,E95,J95=2,0)</f>
        <v>14.41792886011277</v>
      </c>
      <c r="O95" s="20">
        <f t="shared" si="37"/>
        <v>126.12711930598621</v>
      </c>
      <c r="P95" s="20">
        <f t="shared" si="38"/>
        <v>100.00000000000009</v>
      </c>
      <c r="Q95" s="21">
        <f t="shared" si="39"/>
        <v>0.4422291333605326</v>
      </c>
      <c r="R95" s="22" cm="1">
        <f t="array" ref="R95">_xlfn.IFS(Q95&gt;0,0.02,AND(Q95&gt;-0.33,Q95&lt;0),(0.02+Q95*0.02/0.33),Q95&lt;-0.33,0)</f>
        <v>0.02</v>
      </c>
      <c r="S95" s="20">
        <f t="shared" si="40"/>
        <v>0</v>
      </c>
      <c r="T95" s="20">
        <f t="shared" si="41"/>
        <v>0</v>
      </c>
      <c r="U95" s="20">
        <f t="shared" si="42"/>
        <v>0</v>
      </c>
      <c r="V95" s="20">
        <f t="shared" si="43"/>
        <v>0</v>
      </c>
      <c r="W95" s="9"/>
      <c r="X95" s="9"/>
      <c r="Y95" s="9"/>
      <c r="Z95" s="9"/>
    </row>
    <row r="96" spans="1:26" ht="14.25" customHeight="1" x14ac:dyDescent="0.35">
      <c r="A96" s="4">
        <f t="shared" si="14"/>
        <v>83</v>
      </c>
      <c r="B96" s="19">
        <f t="shared" si="30"/>
        <v>44921</v>
      </c>
      <c r="C96" s="5">
        <v>0</v>
      </c>
      <c r="D96" s="20">
        <f t="shared" si="31"/>
        <v>2.261271193059863</v>
      </c>
      <c r="E96" s="20">
        <f t="shared" si="32"/>
        <v>14.736647155842238</v>
      </c>
      <c r="F96" s="20">
        <f t="shared" si="33"/>
        <v>16.9979183489021</v>
      </c>
      <c r="G96" s="20">
        <f t="shared" si="34"/>
        <v>228.38839049904615</v>
      </c>
      <c r="H96" s="20">
        <f t="shared" si="35"/>
        <v>753.09344378322191</v>
      </c>
      <c r="I96" s="4">
        <v>1</v>
      </c>
      <c r="J96" s="4">
        <v>1</v>
      </c>
      <c r="K96" s="20">
        <f t="shared" si="29"/>
        <v>2.261271193059863</v>
      </c>
      <c r="L96" s="20">
        <f t="shared" si="36"/>
        <v>13.999814798050126</v>
      </c>
      <c r="M96" s="20" cm="1">
        <f t="array" ref="M96">_xlfn.IFS(I96=0,D96,I96=1,D96,I96=2,0)</f>
        <v>2.261271193059863</v>
      </c>
      <c r="N96" s="20" cm="1">
        <f t="array" ref="N96">_xlfn.IFS(J96=0,E96,J96=1,E96,J96=2,0)</f>
        <v>14.736647155842238</v>
      </c>
      <c r="O96" s="20">
        <f t="shared" si="37"/>
        <v>128.38839049904607</v>
      </c>
      <c r="P96" s="20">
        <f t="shared" si="38"/>
        <v>100.00000000000009</v>
      </c>
      <c r="Q96" s="21">
        <f t="shared" si="39"/>
        <v>0.43785062708963629</v>
      </c>
      <c r="R96" s="22" cm="1">
        <f t="array" ref="R96">_xlfn.IFS(Q96&gt;0,0.02,AND(Q96&gt;-0.33,Q96&lt;0),(0.02+Q96*0.02/0.33),Q96&lt;-0.33,0)</f>
        <v>0.02</v>
      </c>
      <c r="S96" s="20">
        <f t="shared" si="40"/>
        <v>0</v>
      </c>
      <c r="T96" s="20">
        <f t="shared" si="41"/>
        <v>0</v>
      </c>
      <c r="U96" s="20">
        <f t="shared" si="42"/>
        <v>0</v>
      </c>
      <c r="V96" s="20">
        <f t="shared" si="43"/>
        <v>0</v>
      </c>
      <c r="W96" s="9"/>
      <c r="X96" s="9"/>
      <c r="Y96" s="9"/>
      <c r="Z96" s="9"/>
    </row>
    <row r="97" spans="1:26" ht="14.25" customHeight="1" x14ac:dyDescent="0.35">
      <c r="A97" s="4">
        <f t="shared" si="14"/>
        <v>84</v>
      </c>
      <c r="B97" s="19">
        <f t="shared" si="30"/>
        <v>44922</v>
      </c>
      <c r="C97" s="5">
        <v>0</v>
      </c>
      <c r="D97" s="20">
        <f t="shared" si="31"/>
        <v>2.2838839049904616</v>
      </c>
      <c r="E97" s="20">
        <f t="shared" si="32"/>
        <v>15.061868875664439</v>
      </c>
      <c r="F97" s="20">
        <f t="shared" si="33"/>
        <v>17.345752780654902</v>
      </c>
      <c r="G97" s="20">
        <f t="shared" si="34"/>
        <v>230.67227440403661</v>
      </c>
      <c r="H97" s="20">
        <f t="shared" si="35"/>
        <v>769.68610312009366</v>
      </c>
      <c r="I97" s="4">
        <v>1</v>
      </c>
      <c r="J97" s="4">
        <v>1</v>
      </c>
      <c r="K97" s="20">
        <f t="shared" si="29"/>
        <v>2.2838839049904616</v>
      </c>
      <c r="L97" s="20">
        <f t="shared" si="36"/>
        <v>14.308775431881216</v>
      </c>
      <c r="M97" s="20" cm="1">
        <f t="array" ref="M97">_xlfn.IFS(I97=0,D97,I97=1,D97,I97=2,0)</f>
        <v>2.2838839049904616</v>
      </c>
      <c r="N97" s="20" cm="1">
        <f t="array" ref="N97">_xlfn.IFS(J97=0,E97,J97=1,E97,J97=2,0)</f>
        <v>15.061868875664439</v>
      </c>
      <c r="O97" s="20">
        <f t="shared" si="37"/>
        <v>130.67227440403653</v>
      </c>
      <c r="P97" s="20">
        <f t="shared" si="38"/>
        <v>100.00000000000009</v>
      </c>
      <c r="Q97" s="21">
        <f t="shared" si="39"/>
        <v>0.43351547236597648</v>
      </c>
      <c r="R97" s="22" cm="1">
        <f t="array" ref="R97">_xlfn.IFS(Q97&gt;0,0.02,AND(Q97&gt;-0.33,Q97&lt;0),(0.02+Q97*0.02/0.33),Q97&lt;-0.33,0)</f>
        <v>0.02</v>
      </c>
      <c r="S97" s="20">
        <f t="shared" si="40"/>
        <v>0</v>
      </c>
      <c r="T97" s="20">
        <f t="shared" si="41"/>
        <v>0</v>
      </c>
      <c r="U97" s="20">
        <f t="shared" si="42"/>
        <v>0</v>
      </c>
      <c r="V97" s="20">
        <f t="shared" si="43"/>
        <v>0</v>
      </c>
      <c r="W97" s="9"/>
      <c r="X97" s="9"/>
      <c r="Y97" s="9"/>
      <c r="Z97" s="9"/>
    </row>
    <row r="98" spans="1:26" ht="14.25" customHeight="1" x14ac:dyDescent="0.35">
      <c r="A98" s="4">
        <f t="shared" si="14"/>
        <v>85</v>
      </c>
      <c r="B98" s="19">
        <f t="shared" si="30"/>
        <v>44923</v>
      </c>
      <c r="C98" s="5">
        <v>0</v>
      </c>
      <c r="D98" s="20">
        <f t="shared" si="31"/>
        <v>2.3067227440403664</v>
      </c>
      <c r="E98" s="20">
        <f t="shared" si="32"/>
        <v>15.393722062401874</v>
      </c>
      <c r="F98" s="20">
        <f t="shared" si="33"/>
        <v>17.700444806442242</v>
      </c>
      <c r="G98" s="20">
        <f t="shared" si="34"/>
        <v>232.97899714807699</v>
      </c>
      <c r="H98" s="20">
        <f t="shared" si="35"/>
        <v>786.61686182341577</v>
      </c>
      <c r="I98" s="4">
        <v>1</v>
      </c>
      <c r="J98" s="4">
        <v>1</v>
      </c>
      <c r="K98" s="20">
        <f t="shared" si="29"/>
        <v>2.3067227440403664</v>
      </c>
      <c r="L98" s="20">
        <f t="shared" si="36"/>
        <v>14.62403595928178</v>
      </c>
      <c r="M98" s="20" cm="1">
        <f t="array" ref="M98">_xlfn.IFS(I98=0,D98,I98=1,D98,I98=2,0)</f>
        <v>2.3067227440403664</v>
      </c>
      <c r="N98" s="20" cm="1">
        <f t="array" ref="N98">_xlfn.IFS(J98=0,E98,J98=1,E98,J98=2,0)</f>
        <v>15.393722062401874</v>
      </c>
      <c r="O98" s="20">
        <f t="shared" si="37"/>
        <v>132.9789971480769</v>
      </c>
      <c r="P98" s="20">
        <f t="shared" si="38"/>
        <v>100.00000000000009</v>
      </c>
      <c r="Q98" s="21">
        <f t="shared" si="39"/>
        <v>0.42922323996631334</v>
      </c>
      <c r="R98" s="22" cm="1">
        <f t="array" ref="R98">_xlfn.IFS(Q98&gt;0,0.02,AND(Q98&gt;-0.33,Q98&lt;0),(0.02+Q98*0.02/0.33),Q98&lt;-0.33,0)</f>
        <v>0.02</v>
      </c>
      <c r="S98" s="20">
        <f t="shared" si="40"/>
        <v>0</v>
      </c>
      <c r="T98" s="20">
        <f t="shared" si="41"/>
        <v>0</v>
      </c>
      <c r="U98" s="20">
        <f t="shared" si="42"/>
        <v>0</v>
      </c>
      <c r="V98" s="20">
        <f t="shared" si="43"/>
        <v>0</v>
      </c>
      <c r="W98" s="9"/>
      <c r="X98" s="9"/>
      <c r="Y98" s="9"/>
      <c r="Z98" s="9"/>
    </row>
    <row r="99" spans="1:26" ht="14.25" customHeight="1" x14ac:dyDescent="0.35">
      <c r="A99" s="4">
        <f t="shared" si="14"/>
        <v>86</v>
      </c>
      <c r="B99" s="19">
        <f t="shared" si="30"/>
        <v>44924</v>
      </c>
      <c r="C99" s="5">
        <v>0</v>
      </c>
      <c r="D99" s="20">
        <f t="shared" si="31"/>
        <v>2.3297899714807699</v>
      </c>
      <c r="E99" s="20">
        <f t="shared" si="32"/>
        <v>15.732337236468316</v>
      </c>
      <c r="F99" s="20">
        <f t="shared" si="33"/>
        <v>18.062127207949086</v>
      </c>
      <c r="G99" s="20">
        <f t="shared" si="34"/>
        <v>235.30878711955776</v>
      </c>
      <c r="H99" s="20">
        <f t="shared" si="35"/>
        <v>803.89237216954143</v>
      </c>
      <c r="I99" s="4">
        <v>1</v>
      </c>
      <c r="J99" s="4">
        <v>1</v>
      </c>
      <c r="K99" s="20">
        <f t="shared" si="29"/>
        <v>2.3297899714807699</v>
      </c>
      <c r="L99" s="20">
        <f t="shared" si="36"/>
        <v>14.9457203746449</v>
      </c>
      <c r="M99" s="20" cm="1">
        <f t="array" ref="M99">_xlfn.IFS(I99=0,D99,I99=1,D99,I99=2,0)</f>
        <v>2.3297899714807699</v>
      </c>
      <c r="N99" s="20" cm="1">
        <f t="array" ref="N99">_xlfn.IFS(J99=0,E99,J99=1,E99,J99=2,0)</f>
        <v>15.732337236468316</v>
      </c>
      <c r="O99" s="20">
        <f t="shared" si="37"/>
        <v>135.30878711955768</v>
      </c>
      <c r="P99" s="20">
        <f t="shared" si="38"/>
        <v>100.00000000000009</v>
      </c>
      <c r="Q99" s="21">
        <f t="shared" si="39"/>
        <v>0.42497350491714192</v>
      </c>
      <c r="R99" s="22" cm="1">
        <f t="array" ref="R99">_xlfn.IFS(Q99&gt;0,0.02,AND(Q99&gt;-0.33,Q99&lt;0),(0.02+Q99*0.02/0.33),Q99&lt;-0.33,0)</f>
        <v>0.02</v>
      </c>
      <c r="S99" s="20">
        <f t="shared" si="40"/>
        <v>0</v>
      </c>
      <c r="T99" s="20">
        <f t="shared" si="41"/>
        <v>0</v>
      </c>
      <c r="U99" s="20">
        <f t="shared" si="42"/>
        <v>0</v>
      </c>
      <c r="V99" s="20">
        <f t="shared" si="43"/>
        <v>0</v>
      </c>
      <c r="W99" s="9"/>
      <c r="X99" s="9"/>
      <c r="Y99" s="9"/>
      <c r="Z99" s="9"/>
    </row>
    <row r="100" spans="1:26" ht="14.25" customHeight="1" x14ac:dyDescent="0.35">
      <c r="A100" s="4">
        <f t="shared" si="14"/>
        <v>87</v>
      </c>
      <c r="B100" s="19">
        <f t="shared" si="30"/>
        <v>44925</v>
      </c>
      <c r="C100" s="5">
        <v>0</v>
      </c>
      <c r="D100" s="20">
        <f t="shared" si="31"/>
        <v>2.3530878711955778</v>
      </c>
      <c r="E100" s="20">
        <f t="shared" si="32"/>
        <v>16.07784744339083</v>
      </c>
      <c r="F100" s="20">
        <f t="shared" si="33"/>
        <v>18.430935314586407</v>
      </c>
      <c r="G100" s="20">
        <f t="shared" si="34"/>
        <v>237.66187499075335</v>
      </c>
      <c r="H100" s="20">
        <f t="shared" si="35"/>
        <v>821.51941511195832</v>
      </c>
      <c r="I100" s="4">
        <v>1</v>
      </c>
      <c r="J100" s="4">
        <v>1</v>
      </c>
      <c r="K100" s="20">
        <f t="shared" si="29"/>
        <v>2.3530878711955778</v>
      </c>
      <c r="L100" s="20">
        <f t="shared" si="36"/>
        <v>15.273955071221287</v>
      </c>
      <c r="M100" s="20" cm="1">
        <f t="array" ref="M100">_xlfn.IFS(I100=0,D100,I100=1,D100,I100=2,0)</f>
        <v>2.3530878711955778</v>
      </c>
      <c r="N100" s="20" cm="1">
        <f t="array" ref="N100">_xlfn.IFS(J100=0,E100,J100=1,E100,J100=2,0)</f>
        <v>16.07784744339083</v>
      </c>
      <c r="O100" s="20">
        <f t="shared" si="37"/>
        <v>137.66187499075326</v>
      </c>
      <c r="P100" s="20">
        <f t="shared" si="38"/>
        <v>100.00000000000009</v>
      </c>
      <c r="Q100" s="21">
        <f t="shared" si="39"/>
        <v>0.42076584645261578</v>
      </c>
      <c r="R100" s="22" cm="1">
        <f t="array" ref="R100">_xlfn.IFS(Q100&gt;0,0.02,AND(Q100&gt;-0.33,Q100&lt;0),(0.02+Q100*0.02/0.33),Q100&lt;-0.33,0)</f>
        <v>0.02</v>
      </c>
      <c r="S100" s="20">
        <f t="shared" si="40"/>
        <v>0</v>
      </c>
      <c r="T100" s="20">
        <f t="shared" si="41"/>
        <v>0</v>
      </c>
      <c r="U100" s="20">
        <f t="shared" si="42"/>
        <v>0</v>
      </c>
      <c r="V100" s="20">
        <f t="shared" si="43"/>
        <v>0</v>
      </c>
      <c r="W100" s="9"/>
      <c r="X100" s="9"/>
      <c r="Y100" s="9"/>
      <c r="Z100" s="9"/>
    </row>
    <row r="101" spans="1:26" ht="14.25" customHeight="1" x14ac:dyDescent="0.35">
      <c r="A101" s="4">
        <f t="shared" si="14"/>
        <v>88</v>
      </c>
      <c r="B101" s="19">
        <f t="shared" si="30"/>
        <v>44926</v>
      </c>
      <c r="C101" s="5">
        <v>0</v>
      </c>
      <c r="D101" s="20">
        <f t="shared" si="31"/>
        <v>2.3766187499075335</v>
      </c>
      <c r="E101" s="20">
        <f t="shared" si="32"/>
        <v>16.430388302239166</v>
      </c>
      <c r="F101" s="20">
        <f t="shared" si="33"/>
        <v>18.807007052146698</v>
      </c>
      <c r="G101" s="20">
        <f t="shared" si="34"/>
        <v>240.03849374066087</v>
      </c>
      <c r="H101" s="20">
        <f t="shared" si="35"/>
        <v>839.504902748993</v>
      </c>
      <c r="I101" s="4">
        <v>1</v>
      </c>
      <c r="J101" s="4">
        <v>1</v>
      </c>
      <c r="K101" s="20">
        <f t="shared" si="29"/>
        <v>2.3766187499075335</v>
      </c>
      <c r="L101" s="20">
        <f t="shared" si="36"/>
        <v>15.608868887127207</v>
      </c>
      <c r="M101" s="20" cm="1">
        <f t="array" ref="M101">_xlfn.IFS(I101=0,D101,I101=1,D101,I101=2,0)</f>
        <v>2.3766187499075335</v>
      </c>
      <c r="N101" s="20" cm="1">
        <f t="array" ref="N101">_xlfn.IFS(J101=0,E101,J101=1,E101,J101=2,0)</f>
        <v>16.430388302239166</v>
      </c>
      <c r="O101" s="20">
        <f t="shared" si="37"/>
        <v>140.03849374066078</v>
      </c>
      <c r="P101" s="20">
        <f t="shared" si="38"/>
        <v>100.00000000000009</v>
      </c>
      <c r="Q101" s="21">
        <f t="shared" si="39"/>
        <v>0.41659984797288691</v>
      </c>
      <c r="R101" s="22" cm="1">
        <f t="array" ref="R101">_xlfn.IFS(Q101&gt;0,0.02,AND(Q101&gt;-0.33,Q101&lt;0),(0.02+Q101*0.02/0.33),Q101&lt;-0.33,0)</f>
        <v>0.02</v>
      </c>
      <c r="S101" s="20">
        <f t="shared" si="40"/>
        <v>0</v>
      </c>
      <c r="T101" s="20">
        <f t="shared" si="41"/>
        <v>0</v>
      </c>
      <c r="U101" s="20">
        <f t="shared" si="42"/>
        <v>0</v>
      </c>
      <c r="V101" s="20">
        <f t="shared" si="43"/>
        <v>0</v>
      </c>
      <c r="W101" s="9"/>
      <c r="X101" s="9"/>
      <c r="Y101" s="9"/>
      <c r="Z101" s="9"/>
    </row>
    <row r="102" spans="1:26" ht="14.25" customHeight="1" x14ac:dyDescent="0.35">
      <c r="A102" s="4">
        <f t="shared" si="14"/>
        <v>89</v>
      </c>
      <c r="B102" s="19">
        <f t="shared" si="30"/>
        <v>44927</v>
      </c>
      <c r="C102" s="5">
        <v>0</v>
      </c>
      <c r="D102" s="20">
        <f t="shared" si="31"/>
        <v>2.4003849374066086</v>
      </c>
      <c r="E102" s="20">
        <f t="shared" si="32"/>
        <v>16.790098054979861</v>
      </c>
      <c r="F102" s="20">
        <f t="shared" si="33"/>
        <v>19.190482992386471</v>
      </c>
      <c r="G102" s="20">
        <f t="shared" si="34"/>
        <v>242.43887867806748</v>
      </c>
      <c r="H102" s="20">
        <f t="shared" si="35"/>
        <v>857.85588083863047</v>
      </c>
      <c r="I102" s="4">
        <v>1</v>
      </c>
      <c r="J102" s="4">
        <v>1</v>
      </c>
      <c r="K102" s="20">
        <f t="shared" si="29"/>
        <v>2.4003849374066086</v>
      </c>
      <c r="L102" s="20">
        <f t="shared" si="36"/>
        <v>15.950593152230867</v>
      </c>
      <c r="M102" s="20" cm="1">
        <f t="array" ref="M102">_xlfn.IFS(I102=0,D102,I102=1,D102,I102=2,0)</f>
        <v>2.4003849374066086</v>
      </c>
      <c r="N102" s="20" cm="1">
        <f t="array" ref="N102">_xlfn.IFS(J102=0,E102,J102=1,E102,J102=2,0)</f>
        <v>16.790098054979861</v>
      </c>
      <c r="O102" s="20">
        <f t="shared" si="37"/>
        <v>142.4388786780674</v>
      </c>
      <c r="P102" s="20">
        <f t="shared" si="38"/>
        <v>100.00000000000009</v>
      </c>
      <c r="Q102" s="21">
        <f t="shared" si="39"/>
        <v>0.41247509700285834</v>
      </c>
      <c r="R102" s="22" cm="1">
        <f t="array" ref="R102">_xlfn.IFS(Q102&gt;0,0.02,AND(Q102&gt;-0.33,Q102&lt;0),(0.02+Q102*0.02/0.33),Q102&lt;-0.33,0)</f>
        <v>0.02</v>
      </c>
      <c r="S102" s="20">
        <f t="shared" si="40"/>
        <v>0</v>
      </c>
      <c r="T102" s="20">
        <f t="shared" si="41"/>
        <v>0</v>
      </c>
      <c r="U102" s="20">
        <f t="shared" si="42"/>
        <v>0</v>
      </c>
      <c r="V102" s="20">
        <f t="shared" si="43"/>
        <v>0</v>
      </c>
      <c r="W102" s="9"/>
      <c r="X102" s="9"/>
      <c r="Y102" s="9"/>
      <c r="Z102" s="9"/>
    </row>
    <row r="103" spans="1:26" ht="14.25" customHeight="1" x14ac:dyDescent="0.35">
      <c r="A103" s="4">
        <f t="shared" si="14"/>
        <v>90</v>
      </c>
      <c r="B103" s="19">
        <f t="shared" si="30"/>
        <v>44928</v>
      </c>
      <c r="C103" s="5">
        <v>0</v>
      </c>
      <c r="D103" s="20">
        <f t="shared" si="31"/>
        <v>2.4243887867806748</v>
      </c>
      <c r="E103" s="20">
        <f t="shared" si="32"/>
        <v>17.157117616772609</v>
      </c>
      <c r="F103" s="20">
        <f t="shared" si="33"/>
        <v>19.581506403553284</v>
      </c>
      <c r="G103" s="20">
        <f t="shared" si="34"/>
        <v>244.86326746484815</v>
      </c>
      <c r="H103" s="20">
        <f t="shared" si="35"/>
        <v>876.57953136134518</v>
      </c>
      <c r="I103" s="4">
        <v>1</v>
      </c>
      <c r="J103" s="4">
        <v>1</v>
      </c>
      <c r="K103" s="20">
        <f t="shared" si="29"/>
        <v>2.4243887867806748</v>
      </c>
      <c r="L103" s="20">
        <f t="shared" si="36"/>
        <v>16.299261735933978</v>
      </c>
      <c r="M103" s="20" cm="1">
        <f t="array" ref="M103">_xlfn.IFS(I103=0,D103,I103=1,D103,I103=2,0)</f>
        <v>2.4243887867806748</v>
      </c>
      <c r="N103" s="20" cm="1">
        <f t="array" ref="N103">_xlfn.IFS(J103=0,E103,J103=1,E103,J103=2,0)</f>
        <v>17.157117616772609</v>
      </c>
      <c r="O103" s="20">
        <f t="shared" si="37"/>
        <v>144.86326746484806</v>
      </c>
      <c r="P103" s="20">
        <f t="shared" si="38"/>
        <v>100.00000000000009</v>
      </c>
      <c r="Q103" s="21">
        <f t="shared" si="39"/>
        <v>0.40839118515134487</v>
      </c>
      <c r="R103" s="22" cm="1">
        <f t="array" ref="R103">_xlfn.IFS(Q103&gt;0,0.02,AND(Q103&gt;-0.33,Q103&lt;0),(0.02+Q103*0.02/0.33),Q103&lt;-0.33,0)</f>
        <v>0.02</v>
      </c>
      <c r="S103" s="20">
        <f t="shared" si="40"/>
        <v>0</v>
      </c>
      <c r="T103" s="20">
        <f t="shared" si="41"/>
        <v>0</v>
      </c>
      <c r="U103" s="20">
        <f t="shared" si="42"/>
        <v>0</v>
      </c>
      <c r="V103" s="20">
        <f t="shared" si="43"/>
        <v>0</v>
      </c>
      <c r="W103" s="9"/>
      <c r="X103" s="9"/>
      <c r="Y103" s="9"/>
      <c r="Z103" s="9"/>
    </row>
    <row r="104" spans="1:26" ht="14.25" customHeight="1" x14ac:dyDescent="0.35">
      <c r="A104" s="4">
        <f t="shared" si="14"/>
        <v>91</v>
      </c>
      <c r="B104" s="19">
        <f t="shared" si="30"/>
        <v>44929</v>
      </c>
      <c r="C104" s="5">
        <v>0</v>
      </c>
      <c r="D104" s="20">
        <f t="shared" si="31"/>
        <v>2.4486326746484814</v>
      </c>
      <c r="E104" s="20">
        <f t="shared" si="32"/>
        <v>17.531590627226905</v>
      </c>
      <c r="F104" s="20">
        <f t="shared" si="33"/>
        <v>19.980223301875387</v>
      </c>
      <c r="G104" s="20">
        <f t="shared" si="34"/>
        <v>247.31190013949663</v>
      </c>
      <c r="H104" s="20">
        <f t="shared" si="35"/>
        <v>895.68317513185923</v>
      </c>
      <c r="I104" s="4">
        <v>1</v>
      </c>
      <c r="J104" s="4">
        <v>1</v>
      </c>
      <c r="K104" s="20">
        <f t="shared" si="29"/>
        <v>2.4486326746484814</v>
      </c>
      <c r="L104" s="20">
        <f t="shared" si="36"/>
        <v>16.655011095865557</v>
      </c>
      <c r="M104" s="20" cm="1">
        <f t="array" ref="M104">_xlfn.IFS(I104=0,D104,I104=1,D104,I104=2,0)</f>
        <v>2.4486326746484814</v>
      </c>
      <c r="N104" s="20" cm="1">
        <f t="array" ref="N104">_xlfn.IFS(J104=0,E104,J104=1,E104,J104=2,0)</f>
        <v>17.531590627226905</v>
      </c>
      <c r="O104" s="20">
        <f t="shared" si="37"/>
        <v>147.31190013949654</v>
      </c>
      <c r="P104" s="20">
        <f t="shared" si="38"/>
        <v>100.00000000000009</v>
      </c>
      <c r="Q104" s="21">
        <f t="shared" si="39"/>
        <v>0.40434770807063852</v>
      </c>
      <c r="R104" s="22" cm="1">
        <f t="array" ref="R104">_xlfn.IFS(Q104&gt;0,0.02,AND(Q104&gt;-0.33,Q104&lt;0),(0.02+Q104*0.02/0.33),Q104&lt;-0.33,0)</f>
        <v>0.02</v>
      </c>
      <c r="S104" s="20">
        <f t="shared" si="40"/>
        <v>0</v>
      </c>
      <c r="T104" s="20">
        <f t="shared" si="41"/>
        <v>0</v>
      </c>
      <c r="U104" s="20">
        <f t="shared" si="42"/>
        <v>0</v>
      </c>
      <c r="V104" s="20">
        <f t="shared" si="43"/>
        <v>0</v>
      </c>
      <c r="W104" s="9"/>
      <c r="X104" s="9"/>
      <c r="Y104" s="9"/>
      <c r="Z104" s="9"/>
    </row>
    <row r="105" spans="1:26" ht="14.25" customHeight="1" x14ac:dyDescent="0.35">
      <c r="A105" s="4">
        <f t="shared" si="14"/>
        <v>92</v>
      </c>
      <c r="B105" s="19">
        <f t="shared" si="30"/>
        <v>44930</v>
      </c>
      <c r="C105" s="5">
        <v>0</v>
      </c>
      <c r="D105" s="20">
        <f t="shared" si="31"/>
        <v>2.4731190013949664</v>
      </c>
      <c r="E105" s="20">
        <f t="shared" si="32"/>
        <v>17.913663502637185</v>
      </c>
      <c r="F105" s="20">
        <f t="shared" si="33"/>
        <v>20.386782504032151</v>
      </c>
      <c r="G105" s="20">
        <f t="shared" si="34"/>
        <v>249.78501914089159</v>
      </c>
      <c r="H105" s="20">
        <f t="shared" si="35"/>
        <v>915.17427446075953</v>
      </c>
      <c r="I105" s="4">
        <v>1</v>
      </c>
      <c r="J105" s="4">
        <v>1</v>
      </c>
      <c r="K105" s="20">
        <f t="shared" si="29"/>
        <v>2.4731190013949664</v>
      </c>
      <c r="L105" s="20">
        <f t="shared" si="36"/>
        <v>17.017980327505324</v>
      </c>
      <c r="M105" s="20" cm="1">
        <f t="array" ref="M105">_xlfn.IFS(I105=0,D105,I105=1,D105,I105=2,0)</f>
        <v>2.4731190013949664</v>
      </c>
      <c r="N105" s="20" cm="1">
        <f t="array" ref="N105">_xlfn.IFS(J105=0,E105,J105=1,E105,J105=2,0)</f>
        <v>17.913663502637185</v>
      </c>
      <c r="O105" s="20">
        <f t="shared" si="37"/>
        <v>149.78501914089151</v>
      </c>
      <c r="P105" s="20">
        <f t="shared" si="38"/>
        <v>100.00000000000009</v>
      </c>
      <c r="Q105" s="21">
        <f t="shared" si="39"/>
        <v>0.40034426541647378</v>
      </c>
      <c r="R105" s="22" cm="1">
        <f t="array" ref="R105">_xlfn.IFS(Q105&gt;0,0.02,AND(Q105&gt;-0.33,Q105&lt;0),(0.02+Q105*0.02/0.33),Q105&lt;-0.33,0)</f>
        <v>0.02</v>
      </c>
      <c r="S105" s="20">
        <f t="shared" si="40"/>
        <v>0</v>
      </c>
      <c r="T105" s="20">
        <f t="shared" si="41"/>
        <v>0</v>
      </c>
      <c r="U105" s="20">
        <f t="shared" si="42"/>
        <v>0</v>
      </c>
      <c r="V105" s="20">
        <f t="shared" si="43"/>
        <v>0</v>
      </c>
      <c r="W105" s="9"/>
      <c r="X105" s="9"/>
      <c r="Y105" s="9"/>
      <c r="Z105" s="9"/>
    </row>
    <row r="106" spans="1:26" ht="14.25" customHeight="1" x14ac:dyDescent="0.35">
      <c r="A106" s="4">
        <f t="shared" si="14"/>
        <v>93</v>
      </c>
      <c r="B106" s="19">
        <f t="shared" si="30"/>
        <v>44931</v>
      </c>
      <c r="C106" s="5">
        <v>0</v>
      </c>
      <c r="D106" s="20">
        <f t="shared" si="31"/>
        <v>2.497850191408916</v>
      </c>
      <c r="E106" s="20">
        <f t="shared" si="32"/>
        <v>18.303485489215191</v>
      </c>
      <c r="F106" s="20">
        <f t="shared" si="33"/>
        <v>20.801335680624106</v>
      </c>
      <c r="G106" s="20">
        <f t="shared" si="34"/>
        <v>252.28286933230052</v>
      </c>
      <c r="H106" s="20">
        <f t="shared" si="35"/>
        <v>935.06043586692294</v>
      </c>
      <c r="I106" s="4">
        <v>1</v>
      </c>
      <c r="J106" s="4">
        <v>1</v>
      </c>
      <c r="K106" s="20">
        <f t="shared" si="29"/>
        <v>2.497850191408916</v>
      </c>
      <c r="L106" s="20">
        <f t="shared" si="36"/>
        <v>17.388311214754431</v>
      </c>
      <c r="M106" s="20" cm="1">
        <f t="array" ref="M106">_xlfn.IFS(I106=0,D106,I106=1,D106,I106=2,0)</f>
        <v>2.497850191408916</v>
      </c>
      <c r="N106" s="20" cm="1">
        <f t="array" ref="N106">_xlfn.IFS(J106=0,E106,J106=1,E106,J106=2,0)</f>
        <v>18.303485489215191</v>
      </c>
      <c r="O106" s="20">
        <f t="shared" si="37"/>
        <v>152.28286933230044</v>
      </c>
      <c r="P106" s="20">
        <f t="shared" si="38"/>
        <v>100.00000000000009</v>
      </c>
      <c r="Q106" s="21">
        <f t="shared" si="39"/>
        <v>0.39638046080838985</v>
      </c>
      <c r="R106" s="22" cm="1">
        <f t="array" ref="R106">_xlfn.IFS(Q106&gt;0,0.02,AND(Q106&gt;-0.33,Q106&lt;0),(0.02+Q106*0.02/0.33),Q106&lt;-0.33,0)</f>
        <v>0.02</v>
      </c>
      <c r="S106" s="20">
        <f t="shared" si="40"/>
        <v>0</v>
      </c>
      <c r="T106" s="20">
        <f t="shared" si="41"/>
        <v>0</v>
      </c>
      <c r="U106" s="20">
        <f t="shared" si="42"/>
        <v>0</v>
      </c>
      <c r="V106" s="20">
        <f t="shared" si="43"/>
        <v>0</v>
      </c>
      <c r="W106" s="9"/>
      <c r="X106" s="9"/>
      <c r="Y106" s="9"/>
      <c r="Z106" s="9"/>
    </row>
    <row r="107" spans="1:26" ht="14.25" customHeight="1" x14ac:dyDescent="0.35">
      <c r="A107" s="4">
        <f t="shared" si="14"/>
        <v>94</v>
      </c>
      <c r="B107" s="19">
        <f t="shared" si="30"/>
        <v>44932</v>
      </c>
      <c r="C107" s="5">
        <v>0</v>
      </c>
      <c r="D107" s="20">
        <f t="shared" si="31"/>
        <v>2.5228286933230053</v>
      </c>
      <c r="E107" s="20">
        <f t="shared" si="32"/>
        <v>18.70120871733846</v>
      </c>
      <c r="F107" s="20">
        <f t="shared" si="33"/>
        <v>21.224037410661467</v>
      </c>
      <c r="G107" s="20">
        <f t="shared" si="34"/>
        <v>254.80569802562351</v>
      </c>
      <c r="H107" s="20">
        <f t="shared" si="35"/>
        <v>955.34941284171748</v>
      </c>
      <c r="I107" s="4">
        <v>1</v>
      </c>
      <c r="J107" s="4">
        <v>1</v>
      </c>
      <c r="K107" s="20">
        <f t="shared" si="29"/>
        <v>2.5228286933230053</v>
      </c>
      <c r="L107" s="20">
        <f t="shared" si="36"/>
        <v>17.766148281471537</v>
      </c>
      <c r="M107" s="20" cm="1">
        <f t="array" ref="M107">_xlfn.IFS(I107=0,D107,I107=1,D107,I107=2,0)</f>
        <v>2.5228286933230053</v>
      </c>
      <c r="N107" s="20" cm="1">
        <f t="array" ref="N107">_xlfn.IFS(J107=0,E107,J107=1,E107,J107=2,0)</f>
        <v>18.70120871733846</v>
      </c>
      <c r="O107" s="20">
        <f t="shared" si="37"/>
        <v>154.80569802562343</v>
      </c>
      <c r="P107" s="20">
        <f t="shared" si="38"/>
        <v>100.00000000000009</v>
      </c>
      <c r="Q107" s="21">
        <f t="shared" si="39"/>
        <v>0.39245590179048501</v>
      </c>
      <c r="R107" s="22" cm="1">
        <f t="array" ref="R107">_xlfn.IFS(Q107&gt;0,0.02,AND(Q107&gt;-0.33,Q107&lt;0),(0.02+Q107*0.02/0.33),Q107&lt;-0.33,0)</f>
        <v>0.02</v>
      </c>
      <c r="S107" s="20">
        <f t="shared" si="40"/>
        <v>0</v>
      </c>
      <c r="T107" s="20">
        <f t="shared" si="41"/>
        <v>0</v>
      </c>
      <c r="U107" s="20">
        <f t="shared" si="42"/>
        <v>0</v>
      </c>
      <c r="V107" s="20">
        <f t="shared" si="43"/>
        <v>0</v>
      </c>
      <c r="W107" s="9"/>
      <c r="X107" s="9"/>
      <c r="Y107" s="9"/>
      <c r="Z107" s="9"/>
    </row>
    <row r="108" spans="1:26" ht="14.25" customHeight="1" x14ac:dyDescent="0.35">
      <c r="A108" s="4">
        <f t="shared" si="14"/>
        <v>95</v>
      </c>
      <c r="B108" s="19">
        <f t="shared" si="30"/>
        <v>44933</v>
      </c>
      <c r="C108" s="5">
        <v>0</v>
      </c>
      <c r="D108" s="20">
        <f t="shared" si="31"/>
        <v>2.5480569802562352</v>
      </c>
      <c r="E108" s="20">
        <f t="shared" si="32"/>
        <v>19.106988256834349</v>
      </c>
      <c r="F108" s="20">
        <f t="shared" si="33"/>
        <v>21.655045237090583</v>
      </c>
      <c r="G108" s="20">
        <f t="shared" si="34"/>
        <v>257.35375500587975</v>
      </c>
      <c r="H108" s="20">
        <f t="shared" si="35"/>
        <v>976.04910866596629</v>
      </c>
      <c r="I108" s="4">
        <v>1</v>
      </c>
      <c r="J108" s="4">
        <v>1</v>
      </c>
      <c r="K108" s="20">
        <f t="shared" si="29"/>
        <v>2.5480569802562352</v>
      </c>
      <c r="L108" s="20">
        <f t="shared" si="36"/>
        <v>18.151638843992629</v>
      </c>
      <c r="M108" s="20" cm="1">
        <f t="array" ref="M108">_xlfn.IFS(I108=0,D108,I108=1,D108,I108=2,0)</f>
        <v>2.5480569802562352</v>
      </c>
      <c r="N108" s="20" cm="1">
        <f t="array" ref="N108">_xlfn.IFS(J108=0,E108,J108=1,E108,J108=2,0)</f>
        <v>19.106988256834349</v>
      </c>
      <c r="O108" s="20">
        <f t="shared" si="37"/>
        <v>157.35375500587966</v>
      </c>
      <c r="P108" s="20">
        <f t="shared" si="38"/>
        <v>100.00000000000009</v>
      </c>
      <c r="Q108" s="21">
        <f t="shared" si="39"/>
        <v>0.38857019979255941</v>
      </c>
      <c r="R108" s="22" cm="1">
        <f t="array" ref="R108">_xlfn.IFS(Q108&gt;0,0.02,AND(Q108&gt;-0.33,Q108&lt;0),(0.02+Q108*0.02/0.33),Q108&lt;-0.33,0)</f>
        <v>0.02</v>
      </c>
      <c r="S108" s="20">
        <f t="shared" si="40"/>
        <v>0</v>
      </c>
      <c r="T108" s="20">
        <f t="shared" si="41"/>
        <v>0</v>
      </c>
      <c r="U108" s="20">
        <f t="shared" si="42"/>
        <v>0</v>
      </c>
      <c r="V108" s="20">
        <f t="shared" si="43"/>
        <v>0</v>
      </c>
      <c r="W108" s="9"/>
      <c r="X108" s="9"/>
      <c r="Y108" s="9"/>
      <c r="Z108" s="9"/>
    </row>
    <row r="109" spans="1:26" ht="14.25" customHeight="1" x14ac:dyDescent="0.35">
      <c r="A109" s="4">
        <f t="shared" si="14"/>
        <v>96</v>
      </c>
      <c r="B109" s="19">
        <f t="shared" si="30"/>
        <v>44934</v>
      </c>
      <c r="C109" s="5">
        <v>0</v>
      </c>
      <c r="D109" s="20">
        <f t="shared" si="31"/>
        <v>2.5735375500587976</v>
      </c>
      <c r="E109" s="20">
        <f t="shared" si="32"/>
        <v>19.520982173319325</v>
      </c>
      <c r="F109" s="20">
        <f t="shared" si="33"/>
        <v>22.094519723378124</v>
      </c>
      <c r="G109" s="20">
        <f t="shared" si="34"/>
        <v>259.92729255593855</v>
      </c>
      <c r="H109" s="20">
        <f t="shared" si="35"/>
        <v>997.16757928067841</v>
      </c>
      <c r="I109" s="4">
        <v>1</v>
      </c>
      <c r="J109" s="4">
        <v>1</v>
      </c>
      <c r="K109" s="20">
        <f t="shared" si="29"/>
        <v>2.5735375500587976</v>
      </c>
      <c r="L109" s="20">
        <f t="shared" si="36"/>
        <v>18.544933064653357</v>
      </c>
      <c r="M109" s="20" cm="1">
        <f t="array" ref="M109">_xlfn.IFS(I109=0,D109,I109=1,D109,I109=2,0)</f>
        <v>2.5735375500587976</v>
      </c>
      <c r="N109" s="20" cm="1">
        <f t="array" ref="N109">_xlfn.IFS(J109=0,E109,J109=1,E109,J109=2,0)</f>
        <v>19.520982173319325</v>
      </c>
      <c r="O109" s="20">
        <f t="shared" si="37"/>
        <v>159.92729255593844</v>
      </c>
      <c r="P109" s="20">
        <f t="shared" si="38"/>
        <v>100.00000000000011</v>
      </c>
      <c r="Q109" s="21">
        <f t="shared" si="39"/>
        <v>0.38472297009164308</v>
      </c>
      <c r="R109" s="22" cm="1">
        <f t="array" ref="R109">_xlfn.IFS(Q109&gt;0,0.02,AND(Q109&gt;-0.33,Q109&lt;0),(0.02+Q109*0.02/0.33),Q109&lt;-0.33,0)</f>
        <v>0.02</v>
      </c>
      <c r="S109" s="20">
        <f t="shared" si="40"/>
        <v>0</v>
      </c>
      <c r="T109" s="20">
        <f t="shared" si="41"/>
        <v>0</v>
      </c>
      <c r="U109" s="20">
        <f t="shared" si="42"/>
        <v>0</v>
      </c>
      <c r="V109" s="20">
        <f t="shared" si="43"/>
        <v>0</v>
      </c>
      <c r="W109" s="9"/>
      <c r="X109" s="9"/>
      <c r="Y109" s="9"/>
      <c r="Z109" s="9"/>
    </row>
    <row r="110" spans="1:26" ht="14.25" customHeight="1" x14ac:dyDescent="0.35">
      <c r="A110" s="4">
        <f t="shared" si="14"/>
        <v>97</v>
      </c>
      <c r="B110" s="19">
        <f t="shared" si="30"/>
        <v>44935</v>
      </c>
      <c r="C110" s="5">
        <v>0</v>
      </c>
      <c r="D110" s="20">
        <f t="shared" si="31"/>
        <v>2.5992729255593856</v>
      </c>
      <c r="E110" s="20">
        <f t="shared" si="32"/>
        <v>19.94335158561357</v>
      </c>
      <c r="F110" s="20">
        <f t="shared" si="33"/>
        <v>22.542624511172956</v>
      </c>
      <c r="G110" s="20">
        <f t="shared" si="34"/>
        <v>262.52656548149793</v>
      </c>
      <c r="H110" s="20">
        <f t="shared" si="35"/>
        <v>1018.7130362125707</v>
      </c>
      <c r="I110" s="4">
        <v>1</v>
      </c>
      <c r="J110" s="4">
        <v>1</v>
      </c>
      <c r="K110" s="20">
        <f t="shared" si="29"/>
        <v>2.5992729255593856</v>
      </c>
      <c r="L110" s="20">
        <f t="shared" si="36"/>
        <v>18.946184006332892</v>
      </c>
      <c r="M110" s="20" cm="1">
        <f t="array" ref="M110">_xlfn.IFS(I110=0,D110,I110=1,D110,I110=2,0)</f>
        <v>2.5992729255593856</v>
      </c>
      <c r="N110" s="20" cm="1">
        <f t="array" ref="N110">_xlfn.IFS(J110=0,E110,J110=1,E110,J110=2,0)</f>
        <v>19.94335158561357</v>
      </c>
      <c r="O110" s="20">
        <f t="shared" si="37"/>
        <v>162.52656548149781</v>
      </c>
      <c r="P110" s="20">
        <f t="shared" si="38"/>
        <v>100.00000000000011</v>
      </c>
      <c r="Q110" s="21">
        <f t="shared" si="39"/>
        <v>0.38091383177390409</v>
      </c>
      <c r="R110" s="22" cm="1">
        <f t="array" ref="R110">_xlfn.IFS(Q110&gt;0,0.02,AND(Q110&gt;-0.33,Q110&lt;0),(0.02+Q110*0.02/0.33),Q110&lt;-0.33,0)</f>
        <v>0.02</v>
      </c>
      <c r="S110" s="20">
        <f t="shared" si="40"/>
        <v>0</v>
      </c>
      <c r="T110" s="20">
        <f t="shared" si="41"/>
        <v>0</v>
      </c>
      <c r="U110" s="20">
        <f t="shared" si="42"/>
        <v>0</v>
      </c>
      <c r="V110" s="20">
        <f t="shared" si="43"/>
        <v>0</v>
      </c>
      <c r="W110" s="9"/>
      <c r="X110" s="9"/>
      <c r="Y110" s="9"/>
      <c r="Z110" s="9"/>
    </row>
    <row r="111" spans="1:26" ht="14.25" customHeight="1" x14ac:dyDescent="0.35">
      <c r="A111" s="4">
        <f t="shared" si="14"/>
        <v>98</v>
      </c>
      <c r="B111" s="19">
        <f t="shared" si="30"/>
        <v>44936</v>
      </c>
      <c r="C111" s="5">
        <v>0</v>
      </c>
      <c r="D111" s="20">
        <f t="shared" si="31"/>
        <v>2.6252656548149793</v>
      </c>
      <c r="E111" s="20">
        <f t="shared" si="32"/>
        <v>20.374260724251414</v>
      </c>
      <c r="F111" s="20">
        <f t="shared" si="33"/>
        <v>22.999526379066392</v>
      </c>
      <c r="G111" s="20">
        <f t="shared" si="34"/>
        <v>265.15183113631292</v>
      </c>
      <c r="H111" s="20">
        <f t="shared" si="35"/>
        <v>1040.6938495554245</v>
      </c>
      <c r="I111" s="4">
        <v>1</v>
      </c>
      <c r="J111" s="4">
        <v>1</v>
      </c>
      <c r="K111" s="20">
        <f t="shared" si="29"/>
        <v>2.6252656548149793</v>
      </c>
      <c r="L111" s="20">
        <f t="shared" si="36"/>
        <v>19.355547688038843</v>
      </c>
      <c r="M111" s="20" cm="1">
        <f t="array" ref="M111">_xlfn.IFS(I111=0,D111,I111=1,D111,I111=2,0)</f>
        <v>2.6252656548149793</v>
      </c>
      <c r="N111" s="20" cm="1">
        <f t="array" ref="N111">_xlfn.IFS(J111=0,E111,J111=1,E111,J111=2,0)</f>
        <v>20.374260724251414</v>
      </c>
      <c r="O111" s="20">
        <f t="shared" si="37"/>
        <v>165.15183113631275</v>
      </c>
      <c r="P111" s="20">
        <f t="shared" si="38"/>
        <v>100.00000000000017</v>
      </c>
      <c r="Q111" s="21">
        <f t="shared" si="39"/>
        <v>0.37714240769693491</v>
      </c>
      <c r="R111" s="22" cm="1">
        <f t="array" ref="R111">_xlfn.IFS(Q111&gt;0,0.02,AND(Q111&gt;-0.33,Q111&lt;0),(0.02+Q111*0.02/0.33),Q111&lt;-0.33,0)</f>
        <v>0.02</v>
      </c>
      <c r="S111" s="20">
        <f t="shared" si="40"/>
        <v>0</v>
      </c>
      <c r="T111" s="20">
        <f t="shared" si="41"/>
        <v>0</v>
      </c>
      <c r="U111" s="20">
        <f t="shared" si="42"/>
        <v>0</v>
      </c>
      <c r="V111" s="20">
        <f t="shared" si="43"/>
        <v>0</v>
      </c>
      <c r="W111" s="9"/>
      <c r="X111" s="9"/>
      <c r="Y111" s="9"/>
      <c r="Z111" s="9"/>
    </row>
    <row r="112" spans="1:26" ht="14.25" customHeight="1" x14ac:dyDescent="0.35">
      <c r="A112" s="4">
        <f t="shared" si="14"/>
        <v>99</v>
      </c>
      <c r="B112" s="19">
        <f t="shared" si="30"/>
        <v>44937</v>
      </c>
      <c r="C112" s="5">
        <v>0</v>
      </c>
      <c r="D112" s="20">
        <f t="shared" si="31"/>
        <v>2.6515183113631293</v>
      </c>
      <c r="E112" s="20">
        <f t="shared" si="32"/>
        <v>20.81387699110849</v>
      </c>
      <c r="F112" s="20">
        <f t="shared" si="33"/>
        <v>23.46539530247162</v>
      </c>
      <c r="G112" s="20">
        <f t="shared" si="34"/>
        <v>267.80334944767606</v>
      </c>
      <c r="H112" s="20">
        <f t="shared" si="35"/>
        <v>1063.1185510083408</v>
      </c>
      <c r="I112" s="4">
        <v>1</v>
      </c>
      <c r="J112" s="4">
        <v>1</v>
      </c>
      <c r="K112" s="20">
        <f t="shared" si="29"/>
        <v>2.6515183113631293</v>
      </c>
      <c r="L112" s="20">
        <f t="shared" si="36"/>
        <v>19.773183141553066</v>
      </c>
      <c r="M112" s="20" cm="1">
        <f t="array" ref="M112">_xlfn.IFS(I112=0,D112,I112=1,D112,I112=2,0)</f>
        <v>2.6515183113631293</v>
      </c>
      <c r="N112" s="20" cm="1">
        <f t="array" ref="N112">_xlfn.IFS(J112=0,E112,J112=1,E112,J112=2,0)</f>
        <v>20.81387699110849</v>
      </c>
      <c r="O112" s="20">
        <f t="shared" si="37"/>
        <v>167.80334944767588</v>
      </c>
      <c r="P112" s="20">
        <f t="shared" si="38"/>
        <v>100.00000000000017</v>
      </c>
      <c r="Q112" s="21">
        <f t="shared" si="39"/>
        <v>0.37340832445241079</v>
      </c>
      <c r="R112" s="22" cm="1">
        <f t="array" ref="R112">_xlfn.IFS(Q112&gt;0,0.02,AND(Q112&gt;-0.33,Q112&lt;0),(0.02+Q112*0.02/0.33),Q112&lt;-0.33,0)</f>
        <v>0.02</v>
      </c>
      <c r="S112" s="20">
        <f t="shared" si="40"/>
        <v>0</v>
      </c>
      <c r="T112" s="20">
        <f t="shared" si="41"/>
        <v>0</v>
      </c>
      <c r="U112" s="20">
        <f t="shared" si="42"/>
        <v>0</v>
      </c>
      <c r="V112" s="20">
        <f t="shared" si="43"/>
        <v>0</v>
      </c>
      <c r="W112" s="9"/>
      <c r="X112" s="9"/>
      <c r="Y112" s="9"/>
      <c r="Z112" s="9"/>
    </row>
    <row r="113" spans="1:26" ht="14.25" customHeight="1" x14ac:dyDescent="0.35">
      <c r="A113" s="4">
        <f t="shared" si="14"/>
        <v>100</v>
      </c>
      <c r="B113" s="19">
        <f t="shared" si="30"/>
        <v>44938</v>
      </c>
      <c r="C113" s="5">
        <v>0</v>
      </c>
      <c r="D113" s="20">
        <f t="shared" si="31"/>
        <v>2.6780334944767605</v>
      </c>
      <c r="E113" s="20">
        <f t="shared" si="32"/>
        <v>21.262371020166817</v>
      </c>
      <c r="F113" s="20">
        <f t="shared" si="33"/>
        <v>23.940404514643578</v>
      </c>
      <c r="G113" s="20">
        <f t="shared" si="34"/>
        <v>270.48138294215283</v>
      </c>
      <c r="H113" s="20">
        <f t="shared" si="35"/>
        <v>1085.9958369719759</v>
      </c>
      <c r="I113" s="4">
        <v>1</v>
      </c>
      <c r="J113" s="4">
        <v>1</v>
      </c>
      <c r="K113" s="20">
        <f t="shared" si="29"/>
        <v>2.6780334944767605</v>
      </c>
      <c r="L113" s="20">
        <f t="shared" si="36"/>
        <v>20.199252469158477</v>
      </c>
      <c r="M113" s="20" cm="1">
        <f t="array" ref="M113">_xlfn.IFS(I113=0,D113,I113=1,D113,I113=2,0)</f>
        <v>2.6780334944767605</v>
      </c>
      <c r="N113" s="20" cm="1">
        <f t="array" ref="N113">_xlfn.IFS(J113=0,E113,J113=1,E113,J113=2,0)</f>
        <v>21.262371020166817</v>
      </c>
      <c r="O113" s="20">
        <f t="shared" si="37"/>
        <v>170.48138294215263</v>
      </c>
      <c r="P113" s="20">
        <f t="shared" si="38"/>
        <v>100.0000000000002</v>
      </c>
      <c r="Q113" s="21">
        <f t="shared" si="39"/>
        <v>0.36971121232911969</v>
      </c>
      <c r="R113" s="22" cm="1">
        <f t="array" ref="R113">_xlfn.IFS(Q113&gt;0,0.02,AND(Q113&gt;-0.33,Q113&lt;0),(0.02+Q113*0.02/0.33),Q113&lt;-0.33,0)</f>
        <v>0.02</v>
      </c>
      <c r="S113" s="20">
        <f t="shared" si="40"/>
        <v>0</v>
      </c>
      <c r="T113" s="20">
        <f t="shared" si="41"/>
        <v>0</v>
      </c>
      <c r="U113" s="20">
        <f t="shared" si="42"/>
        <v>0</v>
      </c>
      <c r="V113" s="20">
        <f t="shared" si="43"/>
        <v>0</v>
      </c>
      <c r="W113" s="9"/>
      <c r="X113" s="9"/>
      <c r="Y113" s="9"/>
      <c r="Z113" s="9"/>
    </row>
    <row r="114" spans="1:26" ht="14.25" customHeight="1" x14ac:dyDescent="0.35">
      <c r="A114" s="4">
        <f t="shared" si="14"/>
        <v>101</v>
      </c>
      <c r="B114" s="19">
        <f t="shared" si="30"/>
        <v>44939</v>
      </c>
      <c r="C114" s="5">
        <v>0</v>
      </c>
      <c r="D114" s="20">
        <f t="shared" si="31"/>
        <v>2.7048138294215285</v>
      </c>
      <c r="E114" s="20">
        <f t="shared" si="32"/>
        <v>21.719916739439519</v>
      </c>
      <c r="F114" s="20">
        <f t="shared" si="33"/>
        <v>24.424730568861047</v>
      </c>
      <c r="G114" s="20">
        <f t="shared" si="34"/>
        <v>273.18619677157437</v>
      </c>
      <c r="H114" s="20">
        <f t="shared" si="35"/>
        <v>1109.3345717038649</v>
      </c>
      <c r="I114" s="4">
        <v>1</v>
      </c>
      <c r="J114" s="4">
        <v>1</v>
      </c>
      <c r="K114" s="20">
        <f t="shared" si="29"/>
        <v>2.7048138294215285</v>
      </c>
      <c r="L114" s="20">
        <f t="shared" si="36"/>
        <v>20.633920902467541</v>
      </c>
      <c r="M114" s="20" cm="1">
        <f t="array" ref="M114">_xlfn.IFS(I114=0,D114,I114=1,D114,I114=2,0)</f>
        <v>2.7048138294215285</v>
      </c>
      <c r="N114" s="20" cm="1">
        <f t="array" ref="N114">_xlfn.IFS(J114=0,E114,J114=1,E114,J114=2,0)</f>
        <v>21.719916739439519</v>
      </c>
      <c r="O114" s="20">
        <f t="shared" si="37"/>
        <v>173.18619677157417</v>
      </c>
      <c r="P114" s="20">
        <f t="shared" si="38"/>
        <v>100.0000000000002</v>
      </c>
      <c r="Q114" s="21">
        <f t="shared" si="39"/>
        <v>0.36605070527635614</v>
      </c>
      <c r="R114" s="22" cm="1">
        <f t="array" ref="R114">_xlfn.IFS(Q114&gt;0,0.02,AND(Q114&gt;-0.33,Q114&lt;0),(0.02+Q114*0.02/0.33),Q114&lt;-0.33,0)</f>
        <v>0.02</v>
      </c>
      <c r="S114" s="20">
        <f t="shared" si="40"/>
        <v>0</v>
      </c>
      <c r="T114" s="20">
        <f t="shared" si="41"/>
        <v>0</v>
      </c>
      <c r="U114" s="20">
        <f t="shared" si="42"/>
        <v>0</v>
      </c>
      <c r="V114" s="20">
        <f t="shared" si="43"/>
        <v>0</v>
      </c>
      <c r="W114" s="9"/>
      <c r="X114" s="9"/>
      <c r="Y114" s="9"/>
      <c r="Z114" s="9"/>
    </row>
    <row r="115" spans="1:26" ht="14.25" customHeight="1" x14ac:dyDescent="0.35">
      <c r="A115" s="4">
        <f t="shared" si="14"/>
        <v>102</v>
      </c>
      <c r="B115" s="19">
        <f t="shared" si="30"/>
        <v>44940</v>
      </c>
      <c r="C115" s="5">
        <v>0</v>
      </c>
      <c r="D115" s="20">
        <f t="shared" si="31"/>
        <v>2.7318619677157439</v>
      </c>
      <c r="E115" s="20">
        <f t="shared" si="32"/>
        <v>22.186691434077296</v>
      </c>
      <c r="F115" s="20">
        <f t="shared" si="33"/>
        <v>24.918553401793041</v>
      </c>
      <c r="G115" s="20">
        <f t="shared" si="34"/>
        <v>275.91805873929013</v>
      </c>
      <c r="H115" s="20">
        <f t="shared" si="35"/>
        <v>1133.143790533954</v>
      </c>
      <c r="I115" s="4">
        <v>1</v>
      </c>
      <c r="J115" s="4">
        <v>1</v>
      </c>
      <c r="K115" s="20">
        <f t="shared" si="29"/>
        <v>2.7318619677157439</v>
      </c>
      <c r="L115" s="20">
        <f t="shared" si="36"/>
        <v>21.077356862373431</v>
      </c>
      <c r="M115" s="20" cm="1">
        <f t="array" ref="M115">_xlfn.IFS(I115=0,D115,I115=1,D115,I115=2,0)</f>
        <v>2.7318619677157439</v>
      </c>
      <c r="N115" s="20" cm="1">
        <f t="array" ref="N115">_xlfn.IFS(J115=0,E115,J115=1,E115,J115=2,0)</f>
        <v>22.186691434077296</v>
      </c>
      <c r="O115" s="20">
        <f t="shared" si="37"/>
        <v>175.9180587392899</v>
      </c>
      <c r="P115" s="20">
        <f t="shared" si="38"/>
        <v>100.00000000000023</v>
      </c>
      <c r="Q115" s="21">
        <f t="shared" si="39"/>
        <v>0.36242644086767939</v>
      </c>
      <c r="R115" s="22" cm="1">
        <f t="array" ref="R115">_xlfn.IFS(Q115&gt;0,0.02,AND(Q115&gt;-0.33,Q115&lt;0),(0.02+Q115*0.02/0.33),Q115&lt;-0.33,0)</f>
        <v>0.02</v>
      </c>
      <c r="S115" s="20">
        <f t="shared" si="40"/>
        <v>0</v>
      </c>
      <c r="T115" s="20">
        <f t="shared" si="41"/>
        <v>0</v>
      </c>
      <c r="U115" s="20">
        <f t="shared" si="42"/>
        <v>0</v>
      </c>
      <c r="V115" s="20">
        <f t="shared" si="43"/>
        <v>0</v>
      </c>
      <c r="W115" s="9"/>
      <c r="X115" s="9"/>
      <c r="Y115" s="9"/>
      <c r="Z115" s="9"/>
    </row>
    <row r="116" spans="1:26" ht="14.25" customHeight="1" x14ac:dyDescent="0.35">
      <c r="A116" s="4">
        <f t="shared" si="14"/>
        <v>103</v>
      </c>
      <c r="B116" s="19">
        <f t="shared" si="30"/>
        <v>44941</v>
      </c>
      <c r="C116" s="5">
        <v>0</v>
      </c>
      <c r="D116" s="20">
        <f t="shared" si="31"/>
        <v>2.7591805873929012</v>
      </c>
      <c r="E116" s="20">
        <f t="shared" si="32"/>
        <v>22.662875810679079</v>
      </c>
      <c r="F116" s="20">
        <f t="shared" si="33"/>
        <v>25.42205639807198</v>
      </c>
      <c r="G116" s="20">
        <f t="shared" si="34"/>
        <v>278.67723932668304</v>
      </c>
      <c r="H116" s="20">
        <f t="shared" si="35"/>
        <v>1157.4327031414919</v>
      </c>
      <c r="I116" s="4">
        <v>1</v>
      </c>
      <c r="J116" s="4">
        <v>1</v>
      </c>
      <c r="K116" s="20">
        <f t="shared" si="29"/>
        <v>2.7591805873929012</v>
      </c>
      <c r="L116" s="20">
        <f t="shared" si="36"/>
        <v>21.529732020145126</v>
      </c>
      <c r="M116" s="20" cm="1">
        <f t="array" ref="M116">_xlfn.IFS(I116=0,D116,I116=1,D116,I116=2,0)</f>
        <v>2.7591805873929012</v>
      </c>
      <c r="N116" s="20" cm="1">
        <f t="array" ref="N116">_xlfn.IFS(J116=0,E116,J116=1,E116,J116=2,0)</f>
        <v>22.662875810679079</v>
      </c>
      <c r="O116" s="20">
        <f t="shared" si="37"/>
        <v>178.67723932668281</v>
      </c>
      <c r="P116" s="20">
        <f t="shared" si="38"/>
        <v>100.00000000000023</v>
      </c>
      <c r="Q116" s="21">
        <f t="shared" si="39"/>
        <v>0.35883806026502912</v>
      </c>
      <c r="R116" s="22" cm="1">
        <f t="array" ref="R116">_xlfn.IFS(Q116&gt;0,0.02,AND(Q116&gt;-0.33,Q116&lt;0),(0.02+Q116*0.02/0.33),Q116&lt;-0.33,0)</f>
        <v>0.02</v>
      </c>
      <c r="S116" s="20">
        <f t="shared" si="40"/>
        <v>0</v>
      </c>
      <c r="T116" s="20">
        <f t="shared" si="41"/>
        <v>0</v>
      </c>
      <c r="U116" s="20">
        <f t="shared" si="42"/>
        <v>0</v>
      </c>
      <c r="V116" s="20">
        <f t="shared" si="43"/>
        <v>0</v>
      </c>
      <c r="W116" s="9"/>
      <c r="X116" s="9"/>
      <c r="Y116" s="9"/>
      <c r="Z116" s="9"/>
    </row>
    <row r="117" spans="1:26" ht="14.25" customHeight="1" x14ac:dyDescent="0.35">
      <c r="A117" s="4">
        <f t="shared" si="14"/>
        <v>104</v>
      </c>
      <c r="B117" s="19">
        <f t="shared" si="30"/>
        <v>44942</v>
      </c>
      <c r="C117" s="5">
        <v>0</v>
      </c>
      <c r="D117" s="20">
        <f t="shared" si="31"/>
        <v>2.7867723932668302</v>
      </c>
      <c r="E117" s="20">
        <f t="shared" si="32"/>
        <v>23.148654062829838</v>
      </c>
      <c r="F117" s="20">
        <f t="shared" si="33"/>
        <v>25.935426456096668</v>
      </c>
      <c r="G117" s="20">
        <f t="shared" si="34"/>
        <v>281.46401171994989</v>
      </c>
      <c r="H117" s="20">
        <f t="shared" si="35"/>
        <v>1182.210696894447</v>
      </c>
      <c r="I117" s="4">
        <v>1</v>
      </c>
      <c r="J117" s="4">
        <v>1</v>
      </c>
      <c r="K117" s="20">
        <f t="shared" si="29"/>
        <v>2.7867723932668302</v>
      </c>
      <c r="L117" s="20">
        <f t="shared" si="36"/>
        <v>21.991221359688346</v>
      </c>
      <c r="M117" s="20" cm="1">
        <f t="array" ref="M117">_xlfn.IFS(I117=0,D117,I117=1,D117,I117=2,0)</f>
        <v>2.7867723932668302</v>
      </c>
      <c r="N117" s="20" cm="1">
        <f t="array" ref="N117">_xlfn.IFS(J117=0,E117,J117=1,E117,J117=2,0)</f>
        <v>23.148654062829838</v>
      </c>
      <c r="O117" s="20">
        <f t="shared" si="37"/>
        <v>181.46401171994964</v>
      </c>
      <c r="P117" s="20">
        <f t="shared" si="38"/>
        <v>100.00000000000026</v>
      </c>
      <c r="Q117" s="21">
        <f t="shared" si="39"/>
        <v>0.3552852081831972</v>
      </c>
      <c r="R117" s="22" cm="1">
        <f t="array" ref="R117">_xlfn.IFS(Q117&gt;0,0.02,AND(Q117&gt;-0.33,Q117&lt;0),(0.02+Q117*0.02/0.33),Q117&lt;-0.33,0)</f>
        <v>0.02</v>
      </c>
      <c r="S117" s="20">
        <f t="shared" si="40"/>
        <v>0</v>
      </c>
      <c r="T117" s="20">
        <f t="shared" si="41"/>
        <v>0</v>
      </c>
      <c r="U117" s="20">
        <f t="shared" si="42"/>
        <v>0</v>
      </c>
      <c r="V117" s="20">
        <f t="shared" si="43"/>
        <v>0</v>
      </c>
      <c r="W117" s="9"/>
      <c r="X117" s="9"/>
      <c r="Y117" s="9"/>
      <c r="Z117" s="9"/>
    </row>
    <row r="118" spans="1:26" ht="14.25" customHeight="1" x14ac:dyDescent="0.35">
      <c r="A118" s="4">
        <f t="shared" si="14"/>
        <v>105</v>
      </c>
      <c r="B118" s="19">
        <f t="shared" si="30"/>
        <v>44943</v>
      </c>
      <c r="C118" s="5">
        <v>0</v>
      </c>
      <c r="D118" s="20">
        <f t="shared" si="31"/>
        <v>2.8146401171994988</v>
      </c>
      <c r="E118" s="20">
        <f t="shared" si="32"/>
        <v>23.644213937888939</v>
      </c>
      <c r="F118" s="20">
        <f t="shared" si="33"/>
        <v>26.458854055088437</v>
      </c>
      <c r="G118" s="20">
        <f t="shared" si="34"/>
        <v>284.27865183714937</v>
      </c>
      <c r="H118" s="20">
        <f t="shared" si="35"/>
        <v>1207.4873402526412</v>
      </c>
      <c r="I118" s="4">
        <v>1</v>
      </c>
      <c r="J118" s="4">
        <v>1</v>
      </c>
      <c r="K118" s="20">
        <f t="shared" si="29"/>
        <v>2.8146401171994988</v>
      </c>
      <c r="L118" s="20">
        <f t="shared" si="36"/>
        <v>22.462003240994491</v>
      </c>
      <c r="M118" s="20" cm="1">
        <f t="array" ref="M118">_xlfn.IFS(I118=0,D118,I118=1,D118,I118=2,0)</f>
        <v>2.8146401171994988</v>
      </c>
      <c r="N118" s="20" cm="1">
        <f t="array" ref="N118">_xlfn.IFS(J118=0,E118,J118=1,E118,J118=2,0)</f>
        <v>23.644213937888939</v>
      </c>
      <c r="O118" s="20">
        <f t="shared" si="37"/>
        <v>184.27865183714914</v>
      </c>
      <c r="P118" s="20">
        <f t="shared" si="38"/>
        <v>100.00000000000023</v>
      </c>
      <c r="Q118" s="21">
        <f t="shared" si="39"/>
        <v>0.35176753285465062</v>
      </c>
      <c r="R118" s="22" cm="1">
        <f t="array" ref="R118">_xlfn.IFS(Q118&gt;0,0.02,AND(Q118&gt;-0.33,Q118&lt;0),(0.02+Q118*0.02/0.33),Q118&lt;-0.33,0)</f>
        <v>0.02</v>
      </c>
      <c r="S118" s="20">
        <f t="shared" si="40"/>
        <v>0</v>
      </c>
      <c r="T118" s="20">
        <f t="shared" si="41"/>
        <v>0</v>
      </c>
      <c r="U118" s="20">
        <f t="shared" si="42"/>
        <v>0</v>
      </c>
      <c r="V118" s="20">
        <f t="shared" si="43"/>
        <v>0</v>
      </c>
      <c r="W118" s="9"/>
      <c r="X118" s="9"/>
      <c r="Y118" s="9"/>
      <c r="Z118" s="9"/>
    </row>
    <row r="119" spans="1:26" ht="14.25" customHeight="1" x14ac:dyDescent="0.35">
      <c r="A119" s="4">
        <f t="shared" si="14"/>
        <v>106</v>
      </c>
      <c r="B119" s="19">
        <f t="shared" si="30"/>
        <v>44944</v>
      </c>
      <c r="C119" s="5">
        <v>0</v>
      </c>
      <c r="D119" s="20">
        <f t="shared" si="31"/>
        <v>2.8427865183714935</v>
      </c>
      <c r="E119" s="20">
        <f t="shared" si="32"/>
        <v>24.149746805052825</v>
      </c>
      <c r="F119" s="20">
        <f t="shared" si="33"/>
        <v>26.992533323424318</v>
      </c>
      <c r="G119" s="20">
        <f t="shared" si="34"/>
        <v>287.12143835552087</v>
      </c>
      <c r="H119" s="20">
        <f t="shared" si="35"/>
        <v>1233.2723862358127</v>
      </c>
      <c r="I119" s="4">
        <v>1</v>
      </c>
      <c r="J119" s="4">
        <v>1</v>
      </c>
      <c r="K119" s="20">
        <f t="shared" si="29"/>
        <v>2.8427865183714935</v>
      </c>
      <c r="L119" s="20">
        <f t="shared" si="36"/>
        <v>22.942259464800184</v>
      </c>
      <c r="M119" s="20" cm="1">
        <f t="array" ref="M119">_xlfn.IFS(I119=0,D119,I119=1,D119,I119=2,0)</f>
        <v>2.8427865183714935</v>
      </c>
      <c r="N119" s="20" cm="1">
        <f t="array" ref="N119">_xlfn.IFS(J119=0,E119,J119=1,E119,J119=2,0)</f>
        <v>24.149746805052825</v>
      </c>
      <c r="O119" s="20">
        <f t="shared" si="37"/>
        <v>187.12143835552064</v>
      </c>
      <c r="P119" s="20">
        <f t="shared" si="38"/>
        <v>100.00000000000023</v>
      </c>
      <c r="Q119" s="21">
        <f t="shared" si="39"/>
        <v>0.34828468599470358</v>
      </c>
      <c r="R119" s="22" cm="1">
        <f t="array" ref="R119">_xlfn.IFS(Q119&gt;0,0.02,AND(Q119&gt;-0.33,Q119&lt;0),(0.02+Q119*0.02/0.33),Q119&lt;-0.33,0)</f>
        <v>0.02</v>
      </c>
      <c r="S119" s="20">
        <f t="shared" si="40"/>
        <v>0</v>
      </c>
      <c r="T119" s="20">
        <f t="shared" si="41"/>
        <v>0</v>
      </c>
      <c r="U119" s="20">
        <f t="shared" si="42"/>
        <v>0</v>
      </c>
      <c r="V119" s="20">
        <f t="shared" si="43"/>
        <v>0</v>
      </c>
      <c r="W119" s="9"/>
      <c r="X119" s="9"/>
      <c r="Y119" s="9"/>
      <c r="Z119" s="9"/>
    </row>
    <row r="120" spans="1:26" ht="14.25" customHeight="1" x14ac:dyDescent="0.35">
      <c r="A120" s="4">
        <f t="shared" si="14"/>
        <v>107</v>
      </c>
      <c r="B120" s="19">
        <f t="shared" si="30"/>
        <v>44945</v>
      </c>
      <c r="C120" s="5">
        <v>0</v>
      </c>
      <c r="D120" s="20">
        <f t="shared" si="31"/>
        <v>2.8712143835552086</v>
      </c>
      <c r="E120" s="20">
        <f t="shared" si="32"/>
        <v>24.665447724716255</v>
      </c>
      <c r="F120" s="20">
        <f t="shared" si="33"/>
        <v>27.536662108271464</v>
      </c>
      <c r="G120" s="20">
        <f t="shared" si="34"/>
        <v>289.99265273907605</v>
      </c>
      <c r="H120" s="20">
        <f t="shared" si="35"/>
        <v>1259.5757759578485</v>
      </c>
      <c r="I120" s="4">
        <v>1</v>
      </c>
      <c r="J120" s="4">
        <v>1</v>
      </c>
      <c r="K120" s="20">
        <f t="shared" si="29"/>
        <v>2.8712143835552086</v>
      </c>
      <c r="L120" s="20">
        <f t="shared" si="36"/>
        <v>23.432175338480441</v>
      </c>
      <c r="M120" s="20" cm="1">
        <f t="array" ref="M120">_xlfn.IFS(I120=0,D120,I120=1,D120,I120=2,0)</f>
        <v>2.8712143835552086</v>
      </c>
      <c r="N120" s="20" cm="1">
        <f t="array" ref="N120">_xlfn.IFS(J120=0,E120,J120=1,E120,J120=2,0)</f>
        <v>24.665447724716255</v>
      </c>
      <c r="O120" s="20">
        <f t="shared" si="37"/>
        <v>189.99265273907585</v>
      </c>
      <c r="P120" s="20">
        <f t="shared" si="38"/>
        <v>100.0000000000002</v>
      </c>
      <c r="Q120" s="21">
        <f t="shared" si="39"/>
        <v>0.34483632276703319</v>
      </c>
      <c r="R120" s="22" cm="1">
        <f t="array" ref="R120">_xlfn.IFS(Q120&gt;0,0.02,AND(Q120&gt;-0.33,Q120&lt;0),(0.02+Q120*0.02/0.33),Q120&lt;-0.33,0)</f>
        <v>0.02</v>
      </c>
      <c r="S120" s="20">
        <f t="shared" si="40"/>
        <v>0</v>
      </c>
      <c r="T120" s="20">
        <f t="shared" si="41"/>
        <v>0</v>
      </c>
      <c r="U120" s="20">
        <f t="shared" si="42"/>
        <v>0</v>
      </c>
      <c r="V120" s="20">
        <f t="shared" si="43"/>
        <v>0</v>
      </c>
      <c r="W120" s="9"/>
      <c r="X120" s="9"/>
      <c r="Y120" s="9"/>
      <c r="Z120" s="9"/>
    </row>
    <row r="121" spans="1:26" ht="14.25" customHeight="1" x14ac:dyDescent="0.35">
      <c r="A121" s="4">
        <f t="shared" si="14"/>
        <v>108</v>
      </c>
      <c r="B121" s="19">
        <f t="shared" si="30"/>
        <v>44946</v>
      </c>
      <c r="C121" s="5">
        <v>0</v>
      </c>
      <c r="D121" s="20">
        <f t="shared" si="31"/>
        <v>2.8999265273907606</v>
      </c>
      <c r="E121" s="20">
        <f t="shared" si="32"/>
        <v>25.191515519156969</v>
      </c>
      <c r="F121" s="20">
        <f t="shared" si="33"/>
        <v>28.09144204654773</v>
      </c>
      <c r="G121" s="20">
        <f t="shared" si="34"/>
        <v>292.89257926646678</v>
      </c>
      <c r="H121" s="20">
        <f t="shared" si="35"/>
        <v>1286.4076422284384</v>
      </c>
      <c r="I121" s="4">
        <v>1</v>
      </c>
      <c r="J121" s="4">
        <v>1</v>
      </c>
      <c r="K121" s="20">
        <f t="shared" si="29"/>
        <v>2.8999265273907606</v>
      </c>
      <c r="L121" s="20">
        <f t="shared" si="36"/>
        <v>23.93193974319912</v>
      </c>
      <c r="M121" s="20" cm="1">
        <f t="array" ref="M121">_xlfn.IFS(I121=0,D121,I121=1,D121,I121=2,0)</f>
        <v>2.8999265273907606</v>
      </c>
      <c r="N121" s="20" cm="1">
        <f t="array" ref="N121">_xlfn.IFS(J121=0,E121,J121=1,E121,J121=2,0)</f>
        <v>25.191515519156969</v>
      </c>
      <c r="O121" s="20">
        <f t="shared" si="37"/>
        <v>192.89257926646661</v>
      </c>
      <c r="P121" s="20">
        <f t="shared" si="38"/>
        <v>100.00000000000017</v>
      </c>
      <c r="Q121" s="21">
        <f t="shared" si="39"/>
        <v>0.34142210174953774</v>
      </c>
      <c r="R121" s="22" cm="1">
        <f t="array" ref="R121">_xlfn.IFS(Q121&gt;0,0.02,AND(Q121&gt;-0.33,Q121&lt;0),(0.02+Q121*0.02/0.33),Q121&lt;-0.33,0)</f>
        <v>0.02</v>
      </c>
      <c r="S121" s="20">
        <f t="shared" si="40"/>
        <v>0</v>
      </c>
      <c r="T121" s="20">
        <f t="shared" si="41"/>
        <v>0</v>
      </c>
      <c r="U121" s="20">
        <f t="shared" si="42"/>
        <v>0</v>
      </c>
      <c r="V121" s="20">
        <f t="shared" si="43"/>
        <v>0</v>
      </c>
      <c r="W121" s="9"/>
      <c r="X121" s="9"/>
      <c r="Y121" s="9"/>
      <c r="Z121" s="9"/>
    </row>
    <row r="122" spans="1:26" ht="14.25" customHeight="1" x14ac:dyDescent="0.35">
      <c r="A122" s="4">
        <f t="shared" si="14"/>
        <v>109</v>
      </c>
      <c r="B122" s="19">
        <f t="shared" si="30"/>
        <v>44947</v>
      </c>
      <c r="C122" s="5">
        <v>0</v>
      </c>
      <c r="D122" s="20">
        <f t="shared" si="31"/>
        <v>2.9289257926646677</v>
      </c>
      <c r="E122" s="20">
        <f t="shared" si="32"/>
        <v>25.728152844568768</v>
      </c>
      <c r="F122" s="20">
        <f t="shared" si="33"/>
        <v>28.657078637233436</v>
      </c>
      <c r="G122" s="20">
        <f t="shared" si="34"/>
        <v>295.82150505913143</v>
      </c>
      <c r="H122" s="20">
        <f t="shared" si="35"/>
        <v>1313.7783132234433</v>
      </c>
      <c r="I122" s="4">
        <v>1</v>
      </c>
      <c r="J122" s="4">
        <v>1</v>
      </c>
      <c r="K122" s="20">
        <f t="shared" si="29"/>
        <v>2.9289257926646677</v>
      </c>
      <c r="L122" s="20">
        <f t="shared" si="36"/>
        <v>24.441745202340329</v>
      </c>
      <c r="M122" s="20" cm="1">
        <f t="array" ref="M122">_xlfn.IFS(I122=0,D122,I122=1,D122,I122=2,0)</f>
        <v>2.9289257926646677</v>
      </c>
      <c r="N122" s="20" cm="1">
        <f t="array" ref="N122">_xlfn.IFS(J122=0,E122,J122=1,E122,J122=2,0)</f>
        <v>25.728152844568768</v>
      </c>
      <c r="O122" s="20">
        <f t="shared" si="37"/>
        <v>195.82150505913128</v>
      </c>
      <c r="P122" s="20">
        <f t="shared" si="38"/>
        <v>100.00000000000014</v>
      </c>
      <c r="Q122" s="21">
        <f t="shared" si="39"/>
        <v>0.33804168490053232</v>
      </c>
      <c r="R122" s="22" cm="1">
        <f t="array" ref="R122">_xlfn.IFS(Q122&gt;0,0.02,AND(Q122&gt;-0.33,Q122&lt;0),(0.02+Q122*0.02/0.33),Q122&lt;-0.33,0)</f>
        <v>0.02</v>
      </c>
      <c r="S122" s="20">
        <f t="shared" si="40"/>
        <v>0</v>
      </c>
      <c r="T122" s="20">
        <f t="shared" si="41"/>
        <v>0</v>
      </c>
      <c r="U122" s="20">
        <f t="shared" si="42"/>
        <v>0</v>
      </c>
      <c r="V122" s="20">
        <f t="shared" si="43"/>
        <v>0</v>
      </c>
      <c r="W122" s="9"/>
      <c r="X122" s="9"/>
      <c r="Y122" s="9"/>
      <c r="Z122" s="9"/>
    </row>
    <row r="123" spans="1:26" ht="14.25" customHeight="1" x14ac:dyDescent="0.35">
      <c r="A123" s="4">
        <f t="shared" si="14"/>
        <v>110</v>
      </c>
      <c r="B123" s="19">
        <f t="shared" si="30"/>
        <v>44948</v>
      </c>
      <c r="C123" s="5">
        <v>0</v>
      </c>
      <c r="D123" s="20">
        <f t="shared" si="31"/>
        <v>2.9582150505913143</v>
      </c>
      <c r="E123" s="20">
        <f t="shared" si="32"/>
        <v>26.275566264468868</v>
      </c>
      <c r="F123" s="20">
        <f t="shared" si="33"/>
        <v>29.233781315060181</v>
      </c>
      <c r="G123" s="20">
        <f t="shared" si="34"/>
        <v>298.77972010972275</v>
      </c>
      <c r="H123" s="20">
        <f t="shared" si="35"/>
        <v>1341.69831622528</v>
      </c>
      <c r="I123" s="4">
        <v>1</v>
      </c>
      <c r="J123" s="4">
        <v>1</v>
      </c>
      <c r="K123" s="20">
        <f t="shared" si="29"/>
        <v>2.9582150505913143</v>
      </c>
      <c r="L123" s="20">
        <f t="shared" si="36"/>
        <v>24.961787951245423</v>
      </c>
      <c r="M123" s="20" cm="1">
        <f t="array" ref="M123">_xlfn.IFS(I123=0,D123,I123=1,D123,I123=2,0)</f>
        <v>2.9582150505913143</v>
      </c>
      <c r="N123" s="20" cm="1">
        <f t="array" ref="N123">_xlfn.IFS(J123=0,E123,J123=1,E123,J123=2,0)</f>
        <v>26.275566264468868</v>
      </c>
      <c r="O123" s="20">
        <f t="shared" si="37"/>
        <v>198.7797201097226</v>
      </c>
      <c r="P123" s="20">
        <f t="shared" si="38"/>
        <v>100.00000000000014</v>
      </c>
      <c r="Q123" s="21">
        <f t="shared" si="39"/>
        <v>0.33469473752527956</v>
      </c>
      <c r="R123" s="22" cm="1">
        <f t="array" ref="R123">_xlfn.IFS(Q123&gt;0,0.02,AND(Q123&gt;-0.33,Q123&lt;0),(0.02+Q123*0.02/0.33),Q123&lt;-0.33,0)</f>
        <v>0.02</v>
      </c>
      <c r="S123" s="20">
        <f t="shared" si="40"/>
        <v>0</v>
      </c>
      <c r="T123" s="20">
        <f t="shared" si="41"/>
        <v>0</v>
      </c>
      <c r="U123" s="20">
        <f t="shared" si="42"/>
        <v>0</v>
      </c>
      <c r="V123" s="20">
        <f t="shared" si="43"/>
        <v>0</v>
      </c>
      <c r="W123" s="9"/>
      <c r="X123" s="9"/>
      <c r="Y123" s="9"/>
      <c r="Z123" s="9"/>
    </row>
    <row r="124" spans="1:26" ht="14.25" customHeight="1" x14ac:dyDescent="0.35">
      <c r="A124" s="4">
        <f t="shared" si="14"/>
        <v>111</v>
      </c>
      <c r="B124" s="19">
        <f t="shared" si="30"/>
        <v>44949</v>
      </c>
      <c r="C124" s="5">
        <v>0</v>
      </c>
      <c r="D124" s="20">
        <f t="shared" si="31"/>
        <v>2.9877972010972274</v>
      </c>
      <c r="E124" s="20">
        <f t="shared" si="32"/>
        <v>26.833966324505599</v>
      </c>
      <c r="F124" s="20">
        <f t="shared" si="33"/>
        <v>29.821763525602826</v>
      </c>
      <c r="G124" s="20">
        <f t="shared" si="34"/>
        <v>301.76751731081998</v>
      </c>
      <c r="H124" s="20">
        <f t="shared" si="35"/>
        <v>1370.1783814346575</v>
      </c>
      <c r="I124" s="4">
        <v>1</v>
      </c>
      <c r="J124" s="4">
        <v>1</v>
      </c>
      <c r="K124" s="20">
        <f t="shared" si="29"/>
        <v>2.9877972010972274</v>
      </c>
      <c r="L124" s="20">
        <f t="shared" si="36"/>
        <v>25.49226800828032</v>
      </c>
      <c r="M124" s="20" cm="1">
        <f t="array" ref="M124">_xlfn.IFS(I124=0,D124,I124=1,D124,I124=2,0)</f>
        <v>2.9877972010972274</v>
      </c>
      <c r="N124" s="20" cm="1">
        <f t="array" ref="N124">_xlfn.IFS(J124=0,E124,J124=1,E124,J124=2,0)</f>
        <v>26.833966324505599</v>
      </c>
      <c r="O124" s="20">
        <f t="shared" si="37"/>
        <v>201.76751731081984</v>
      </c>
      <c r="P124" s="20">
        <f t="shared" si="38"/>
        <v>100.00000000000014</v>
      </c>
      <c r="Q124" s="21">
        <f t="shared" si="39"/>
        <v>0.33138092824285104</v>
      </c>
      <c r="R124" s="22" cm="1">
        <f t="array" ref="R124">_xlfn.IFS(Q124&gt;0,0.02,AND(Q124&gt;-0.33,Q124&lt;0),(0.02+Q124*0.02/0.33),Q124&lt;-0.33,0)</f>
        <v>0.02</v>
      </c>
      <c r="S124" s="20">
        <f t="shared" si="40"/>
        <v>0</v>
      </c>
      <c r="T124" s="20">
        <f t="shared" si="41"/>
        <v>0</v>
      </c>
      <c r="U124" s="20">
        <f t="shared" si="42"/>
        <v>0</v>
      </c>
      <c r="V124" s="20">
        <f t="shared" si="43"/>
        <v>0</v>
      </c>
      <c r="W124" s="9"/>
      <c r="X124" s="9"/>
      <c r="Y124" s="9"/>
      <c r="Z124" s="9"/>
    </row>
    <row r="125" spans="1:26" ht="14.25" customHeight="1" x14ac:dyDescent="0.35">
      <c r="A125" s="4">
        <f t="shared" si="14"/>
        <v>112</v>
      </c>
      <c r="B125" s="19">
        <f t="shared" si="30"/>
        <v>44950</v>
      </c>
      <c r="C125" s="5">
        <v>0</v>
      </c>
      <c r="D125" s="20">
        <f t="shared" si="31"/>
        <v>3.0176751731081999</v>
      </c>
      <c r="E125" s="20">
        <f t="shared" si="32"/>
        <v>27.40356762869315</v>
      </c>
      <c r="F125" s="20">
        <f t="shared" si="33"/>
        <v>30.421242801801348</v>
      </c>
      <c r="G125" s="20">
        <f t="shared" si="34"/>
        <v>304.7851924839282</v>
      </c>
      <c r="H125" s="20">
        <f t="shared" si="35"/>
        <v>1399.2294458550243</v>
      </c>
      <c r="I125" s="4">
        <v>1</v>
      </c>
      <c r="J125" s="4">
        <v>1</v>
      </c>
      <c r="K125" s="20">
        <f t="shared" si="29"/>
        <v>3.0176751731081999</v>
      </c>
      <c r="L125" s="20">
        <f t="shared" si="36"/>
        <v>26.033389247258491</v>
      </c>
      <c r="M125" s="20" cm="1">
        <f t="array" ref="M125">_xlfn.IFS(I125=0,D125,I125=1,D125,I125=2,0)</f>
        <v>3.0176751731081999</v>
      </c>
      <c r="N125" s="20" cm="1">
        <f t="array" ref="N125">_xlfn.IFS(J125=0,E125,J125=1,E125,J125=2,0)</f>
        <v>27.40356762869315</v>
      </c>
      <c r="O125" s="20">
        <f t="shared" si="37"/>
        <v>204.78519248392803</v>
      </c>
      <c r="P125" s="20">
        <f t="shared" si="38"/>
        <v>100.00000000000017</v>
      </c>
      <c r="Q125" s="21">
        <f t="shared" si="39"/>
        <v>0.32809992895331791</v>
      </c>
      <c r="R125" s="22" cm="1">
        <f t="array" ref="R125">_xlfn.IFS(Q125&gt;0,0.02,AND(Q125&gt;-0.33,Q125&lt;0),(0.02+Q125*0.02/0.33),Q125&lt;-0.33,0)</f>
        <v>0.02</v>
      </c>
      <c r="S125" s="20">
        <f t="shared" si="40"/>
        <v>0</v>
      </c>
      <c r="T125" s="20">
        <f t="shared" si="41"/>
        <v>0</v>
      </c>
      <c r="U125" s="20">
        <f t="shared" si="42"/>
        <v>0</v>
      </c>
      <c r="V125" s="20">
        <f t="shared" si="43"/>
        <v>0</v>
      </c>
      <c r="W125" s="9"/>
      <c r="X125" s="9"/>
      <c r="Y125" s="9"/>
      <c r="Z125" s="9"/>
    </row>
    <row r="126" spans="1:26" ht="14.25" customHeight="1" x14ac:dyDescent="0.35">
      <c r="A126" s="4">
        <f t="shared" si="14"/>
        <v>113</v>
      </c>
      <c r="B126" s="19">
        <f t="shared" si="30"/>
        <v>44951</v>
      </c>
      <c r="C126" s="5">
        <v>0</v>
      </c>
      <c r="D126" s="20">
        <f t="shared" si="31"/>
        <v>3.0478519248392821</v>
      </c>
      <c r="E126" s="20">
        <f t="shared" si="32"/>
        <v>27.984588917100488</v>
      </c>
      <c r="F126" s="20">
        <f t="shared" si="33"/>
        <v>31.032440841939771</v>
      </c>
      <c r="G126" s="20">
        <f t="shared" si="34"/>
        <v>307.83304440876748</v>
      </c>
      <c r="H126" s="20">
        <f t="shared" si="35"/>
        <v>1428.8626572511091</v>
      </c>
      <c r="I126" s="4">
        <v>1</v>
      </c>
      <c r="J126" s="4">
        <v>1</v>
      </c>
      <c r="K126" s="20">
        <f t="shared" si="29"/>
        <v>3.0478519248392821</v>
      </c>
      <c r="L126" s="20">
        <f t="shared" si="36"/>
        <v>26.585359471245464</v>
      </c>
      <c r="M126" s="20" cm="1">
        <f t="array" ref="M126">_xlfn.IFS(I126=0,D126,I126=1,D126,I126=2,0)</f>
        <v>3.0478519248392821</v>
      </c>
      <c r="N126" s="20" cm="1">
        <f t="array" ref="N126">_xlfn.IFS(J126=0,E126,J126=1,E126,J126=2,0)</f>
        <v>27.984588917100488</v>
      </c>
      <c r="O126" s="20">
        <f t="shared" si="37"/>
        <v>207.83304440876731</v>
      </c>
      <c r="P126" s="20">
        <f t="shared" si="38"/>
        <v>100.00000000000017</v>
      </c>
      <c r="Q126" s="21">
        <f t="shared" si="39"/>
        <v>0.32485141480526525</v>
      </c>
      <c r="R126" s="22" cm="1">
        <f t="array" ref="R126">_xlfn.IFS(Q126&gt;0,0.02,AND(Q126&gt;-0.33,Q126&lt;0),(0.02+Q126*0.02/0.33),Q126&lt;-0.33,0)</f>
        <v>0.02</v>
      </c>
      <c r="S126" s="20">
        <f t="shared" si="40"/>
        <v>0</v>
      </c>
      <c r="T126" s="20">
        <f t="shared" si="41"/>
        <v>0</v>
      </c>
      <c r="U126" s="20">
        <f t="shared" si="42"/>
        <v>0</v>
      </c>
      <c r="V126" s="20">
        <f t="shared" si="43"/>
        <v>0</v>
      </c>
      <c r="W126" s="9"/>
      <c r="X126" s="9"/>
      <c r="Y126" s="9"/>
      <c r="Z126" s="9"/>
    </row>
    <row r="127" spans="1:26" ht="14.25" customHeight="1" x14ac:dyDescent="0.35">
      <c r="A127" s="4">
        <f t="shared" si="14"/>
        <v>114</v>
      </c>
      <c r="B127" s="19">
        <f t="shared" si="30"/>
        <v>44952</v>
      </c>
      <c r="C127" s="5">
        <v>0</v>
      </c>
      <c r="D127" s="20">
        <f t="shared" si="31"/>
        <v>3.0783304440876749</v>
      </c>
      <c r="E127" s="20">
        <f t="shared" si="32"/>
        <v>28.577253145022183</v>
      </c>
      <c r="F127" s="20">
        <f t="shared" si="33"/>
        <v>31.65558358910986</v>
      </c>
      <c r="G127" s="20">
        <f t="shared" si="34"/>
        <v>310.91137485285515</v>
      </c>
      <c r="H127" s="20">
        <f t="shared" si="35"/>
        <v>1459.0893781829679</v>
      </c>
      <c r="I127" s="4">
        <v>1</v>
      </c>
      <c r="J127" s="4">
        <v>1</v>
      </c>
      <c r="K127" s="20">
        <f t="shared" si="29"/>
        <v>3.0783304440876749</v>
      </c>
      <c r="L127" s="20">
        <f t="shared" si="36"/>
        <v>27.148390487771074</v>
      </c>
      <c r="M127" s="20" cm="1">
        <f t="array" ref="M127">_xlfn.IFS(I127=0,D127,I127=1,D127,I127=2,0)</f>
        <v>3.0783304440876749</v>
      </c>
      <c r="N127" s="20" cm="1">
        <f t="array" ref="N127">_xlfn.IFS(J127=0,E127,J127=1,E127,J127=2,0)</f>
        <v>28.577253145022183</v>
      </c>
      <c r="O127" s="20">
        <f t="shared" si="37"/>
        <v>210.91137485285498</v>
      </c>
      <c r="P127" s="20">
        <f t="shared" si="38"/>
        <v>100.00000000000017</v>
      </c>
      <c r="Q127" s="21">
        <f t="shared" si="39"/>
        <v>0.32163506416362897</v>
      </c>
      <c r="R127" s="22" cm="1">
        <f t="array" ref="R127">_xlfn.IFS(Q127&gt;0,0.02,AND(Q127&gt;-0.33,Q127&lt;0),(0.02+Q127*0.02/0.33),Q127&lt;-0.33,0)</f>
        <v>0.02</v>
      </c>
      <c r="S127" s="20">
        <f t="shared" si="40"/>
        <v>0</v>
      </c>
      <c r="T127" s="20">
        <f t="shared" si="41"/>
        <v>0</v>
      </c>
      <c r="U127" s="20">
        <f t="shared" si="42"/>
        <v>0</v>
      </c>
      <c r="V127" s="20">
        <f t="shared" si="43"/>
        <v>0</v>
      </c>
      <c r="W127" s="9"/>
      <c r="X127" s="9"/>
      <c r="Y127" s="9"/>
      <c r="Z127" s="9"/>
    </row>
    <row r="128" spans="1:26" ht="14.25" customHeight="1" x14ac:dyDescent="0.35">
      <c r="A128" s="4">
        <f t="shared" si="14"/>
        <v>115</v>
      </c>
      <c r="B128" s="19">
        <f t="shared" si="30"/>
        <v>44953</v>
      </c>
      <c r="C128" s="5">
        <v>0</v>
      </c>
      <c r="D128" s="20">
        <f t="shared" si="31"/>
        <v>3.1091137485285514</v>
      </c>
      <c r="E128" s="20">
        <f t="shared" si="32"/>
        <v>29.181787563659359</v>
      </c>
      <c r="F128" s="20">
        <f t="shared" si="33"/>
        <v>32.290901312187913</v>
      </c>
      <c r="G128" s="20">
        <f t="shared" si="34"/>
        <v>314.0204886013837</v>
      </c>
      <c r="H128" s="20">
        <f t="shared" si="35"/>
        <v>1489.9211901169729</v>
      </c>
      <c r="I128" s="4">
        <v>1</v>
      </c>
      <c r="J128" s="4">
        <v>1</v>
      </c>
      <c r="K128" s="20">
        <f t="shared" si="29"/>
        <v>3.1091137485285514</v>
      </c>
      <c r="L128" s="20">
        <f t="shared" si="36"/>
        <v>27.722698185476389</v>
      </c>
      <c r="M128" s="20" cm="1">
        <f t="array" ref="M128">_xlfn.IFS(I128=0,D128,I128=1,D128,I128=2,0)</f>
        <v>3.1091137485285514</v>
      </c>
      <c r="N128" s="20" cm="1">
        <f t="array" ref="N128">_xlfn.IFS(J128=0,E128,J128=1,E128,J128=2,0)</f>
        <v>29.181787563659359</v>
      </c>
      <c r="O128" s="20">
        <f t="shared" si="37"/>
        <v>214.02048860138353</v>
      </c>
      <c r="P128" s="20">
        <f t="shared" si="38"/>
        <v>100.00000000000017</v>
      </c>
      <c r="Q128" s="21">
        <f t="shared" si="39"/>
        <v>0.31845055857785048</v>
      </c>
      <c r="R128" s="22" cm="1">
        <f t="array" ref="R128">_xlfn.IFS(Q128&gt;0,0.02,AND(Q128&gt;-0.33,Q128&lt;0),(0.02+Q128*0.02/0.33),Q128&lt;-0.33,0)</f>
        <v>0.02</v>
      </c>
      <c r="S128" s="20">
        <f t="shared" si="40"/>
        <v>0</v>
      </c>
      <c r="T128" s="20">
        <f t="shared" si="41"/>
        <v>0</v>
      </c>
      <c r="U128" s="20">
        <f t="shared" si="42"/>
        <v>0</v>
      </c>
      <c r="V128" s="20">
        <f t="shared" si="43"/>
        <v>0</v>
      </c>
      <c r="W128" s="9"/>
      <c r="X128" s="9"/>
      <c r="Y128" s="9"/>
      <c r="Z128" s="9"/>
    </row>
    <row r="129" spans="1:26" ht="14.25" customHeight="1" x14ac:dyDescent="0.35">
      <c r="A129" s="4">
        <f t="shared" si="14"/>
        <v>116</v>
      </c>
      <c r="B129" s="19">
        <f t="shared" si="30"/>
        <v>44954</v>
      </c>
      <c r="C129" s="5">
        <v>0</v>
      </c>
      <c r="D129" s="20">
        <f t="shared" si="31"/>
        <v>3.1402048860138372</v>
      </c>
      <c r="E129" s="20">
        <f t="shared" si="32"/>
        <v>29.798423802339457</v>
      </c>
      <c r="F129" s="20">
        <f t="shared" si="33"/>
        <v>32.93862868835329</v>
      </c>
      <c r="G129" s="20">
        <f t="shared" si="34"/>
        <v>317.16069348739757</v>
      </c>
      <c r="H129" s="20">
        <f t="shared" si="35"/>
        <v>1521.3698976152093</v>
      </c>
      <c r="I129" s="4">
        <v>1</v>
      </c>
      <c r="J129" s="4">
        <v>1</v>
      </c>
      <c r="K129" s="20">
        <f t="shared" si="29"/>
        <v>3.1402048860138372</v>
      </c>
      <c r="L129" s="20">
        <f t="shared" si="36"/>
        <v>28.308502612222483</v>
      </c>
      <c r="M129" s="20" cm="1">
        <f t="array" ref="M129">_xlfn.IFS(I129=0,D129,I129=1,D129,I129=2,0)</f>
        <v>3.1402048860138372</v>
      </c>
      <c r="N129" s="20" cm="1">
        <f t="array" ref="N129">_xlfn.IFS(J129=0,E129,J129=1,E129,J129=2,0)</f>
        <v>29.798423802339457</v>
      </c>
      <c r="O129" s="20">
        <f t="shared" si="37"/>
        <v>217.16069348739734</v>
      </c>
      <c r="P129" s="20">
        <f t="shared" si="38"/>
        <v>100.00000000000023</v>
      </c>
      <c r="Q129" s="21">
        <f t="shared" si="39"/>
        <v>0.31529758275034714</v>
      </c>
      <c r="R129" s="22" cm="1">
        <f t="array" ref="R129">_xlfn.IFS(Q129&gt;0,0.02,AND(Q129&gt;-0.33,Q129&lt;0),(0.02+Q129*0.02/0.33),Q129&lt;-0.33,0)</f>
        <v>0.02</v>
      </c>
      <c r="S129" s="20">
        <f t="shared" si="40"/>
        <v>0</v>
      </c>
      <c r="T129" s="20">
        <f t="shared" si="41"/>
        <v>0</v>
      </c>
      <c r="U129" s="20">
        <f t="shared" si="42"/>
        <v>0</v>
      </c>
      <c r="V129" s="20">
        <f t="shared" si="43"/>
        <v>0</v>
      </c>
      <c r="W129" s="9"/>
      <c r="X129" s="9"/>
      <c r="Y129" s="9"/>
      <c r="Z129" s="9"/>
    </row>
    <row r="130" spans="1:26" ht="14.25" customHeight="1" x14ac:dyDescent="0.35">
      <c r="A130" s="4">
        <f t="shared" si="14"/>
        <v>117</v>
      </c>
      <c r="B130" s="19">
        <f t="shared" si="30"/>
        <v>44955</v>
      </c>
      <c r="C130" s="5">
        <v>0</v>
      </c>
      <c r="D130" s="20">
        <f t="shared" si="31"/>
        <v>3.1716069348739757</v>
      </c>
      <c r="E130" s="20">
        <f t="shared" si="32"/>
        <v>30.427397952304187</v>
      </c>
      <c r="F130" s="20">
        <f t="shared" si="33"/>
        <v>33.599004887178161</v>
      </c>
      <c r="G130" s="20">
        <f t="shared" si="34"/>
        <v>320.33230042227154</v>
      </c>
      <c r="H130" s="20">
        <f t="shared" si="35"/>
        <v>1553.4475326047723</v>
      </c>
      <c r="I130" s="4">
        <v>1</v>
      </c>
      <c r="J130" s="4">
        <v>1</v>
      </c>
      <c r="K130" s="20">
        <f t="shared" si="29"/>
        <v>3.1716069348739757</v>
      </c>
      <c r="L130" s="20">
        <f t="shared" si="36"/>
        <v>28.906028054688974</v>
      </c>
      <c r="M130" s="20" cm="1">
        <f t="array" ref="M130">_xlfn.IFS(I130=0,D130,I130=1,D130,I130=2,0)</f>
        <v>3.1716069348739757</v>
      </c>
      <c r="N130" s="20" cm="1">
        <f t="array" ref="N130">_xlfn.IFS(J130=0,E130,J130=1,E130,J130=2,0)</f>
        <v>30.427397952304187</v>
      </c>
      <c r="O130" s="20">
        <f t="shared" si="37"/>
        <v>220.33230042227132</v>
      </c>
      <c r="P130" s="20">
        <f t="shared" si="38"/>
        <v>100.00000000000023</v>
      </c>
      <c r="Q130" s="21">
        <f t="shared" si="39"/>
        <v>0.31217582450529424</v>
      </c>
      <c r="R130" s="22" cm="1">
        <f t="array" ref="R130">_xlfn.IFS(Q130&gt;0,0.02,AND(Q130&gt;-0.33,Q130&lt;0),(0.02+Q130*0.02/0.33),Q130&lt;-0.33,0)</f>
        <v>0.02</v>
      </c>
      <c r="S130" s="20">
        <f t="shared" si="40"/>
        <v>0</v>
      </c>
      <c r="T130" s="20">
        <f t="shared" si="41"/>
        <v>0</v>
      </c>
      <c r="U130" s="20">
        <f t="shared" si="42"/>
        <v>0</v>
      </c>
      <c r="V130" s="20">
        <f t="shared" si="43"/>
        <v>0</v>
      </c>
      <c r="W130" s="9"/>
      <c r="X130" s="9"/>
      <c r="Y130" s="9"/>
      <c r="Z130" s="9"/>
    </row>
    <row r="131" spans="1:26" ht="14.25" customHeight="1" x14ac:dyDescent="0.35">
      <c r="A131" s="4">
        <f t="shared" si="14"/>
        <v>118</v>
      </c>
      <c r="B131" s="19">
        <f t="shared" si="30"/>
        <v>44956</v>
      </c>
      <c r="C131" s="5">
        <v>0</v>
      </c>
      <c r="D131" s="20">
        <f t="shared" si="31"/>
        <v>3.2033230042227157</v>
      </c>
      <c r="E131" s="20">
        <f t="shared" si="32"/>
        <v>31.068950652095445</v>
      </c>
      <c r="F131" s="20">
        <f t="shared" si="33"/>
        <v>34.272273656318163</v>
      </c>
      <c r="G131" s="20">
        <f t="shared" si="34"/>
        <v>323.53562342649428</v>
      </c>
      <c r="H131" s="20">
        <f t="shared" si="35"/>
        <v>1586.1663587284856</v>
      </c>
      <c r="I131" s="4">
        <v>1</v>
      </c>
      <c r="J131" s="4">
        <v>1</v>
      </c>
      <c r="K131" s="20">
        <f t="shared" si="29"/>
        <v>3.2033230042227157</v>
      </c>
      <c r="L131" s="20">
        <f t="shared" si="36"/>
        <v>29.515503119490671</v>
      </c>
      <c r="M131" s="20" cm="1">
        <f t="array" ref="M131">_xlfn.IFS(I131=0,D131,I131=1,D131,I131=2,0)</f>
        <v>3.2033230042227157</v>
      </c>
      <c r="N131" s="20" cm="1">
        <f t="array" ref="N131">_xlfn.IFS(J131=0,E131,J131=1,E131,J131=2,0)</f>
        <v>31.068950652095445</v>
      </c>
      <c r="O131" s="20">
        <f t="shared" si="37"/>
        <v>223.53562342649403</v>
      </c>
      <c r="P131" s="20">
        <f t="shared" si="38"/>
        <v>100.00000000000026</v>
      </c>
      <c r="Q131" s="21">
        <f t="shared" si="39"/>
        <v>0.30908497475771712</v>
      </c>
      <c r="R131" s="22" cm="1">
        <f t="array" ref="R131">_xlfn.IFS(Q131&gt;0,0.02,AND(Q131&gt;-0.33,Q131&lt;0),(0.02+Q131*0.02/0.33),Q131&lt;-0.33,0)</f>
        <v>0.02</v>
      </c>
      <c r="S131" s="20">
        <f t="shared" si="40"/>
        <v>0</v>
      </c>
      <c r="T131" s="20">
        <f t="shared" si="41"/>
        <v>0</v>
      </c>
      <c r="U131" s="20">
        <f t="shared" si="42"/>
        <v>0</v>
      </c>
      <c r="V131" s="20">
        <f t="shared" si="43"/>
        <v>0</v>
      </c>
      <c r="W131" s="9"/>
      <c r="X131" s="9"/>
      <c r="Y131" s="9"/>
      <c r="Z131" s="9"/>
    </row>
    <row r="132" spans="1:26" ht="14.25" customHeight="1" x14ac:dyDescent="0.35">
      <c r="A132" s="4">
        <f t="shared" si="14"/>
        <v>119</v>
      </c>
      <c r="B132" s="19">
        <f t="shared" si="30"/>
        <v>44957</v>
      </c>
      <c r="C132" s="5">
        <v>0</v>
      </c>
      <c r="D132" s="20">
        <f t="shared" si="31"/>
        <v>3.2353562342649429</v>
      </c>
      <c r="E132" s="20">
        <f t="shared" si="32"/>
        <v>31.723327174569715</v>
      </c>
      <c r="F132" s="20">
        <f t="shared" si="33"/>
        <v>34.958683408834659</v>
      </c>
      <c r="G132" s="20">
        <f t="shared" si="34"/>
        <v>326.77097966075922</v>
      </c>
      <c r="H132" s="20">
        <f t="shared" si="35"/>
        <v>1619.538875778592</v>
      </c>
      <c r="I132" s="4">
        <v>1</v>
      </c>
      <c r="J132" s="4">
        <v>1</v>
      </c>
      <c r="K132" s="20">
        <f t="shared" si="29"/>
        <v>3.2353562342649429</v>
      </c>
      <c r="L132" s="20">
        <f t="shared" si="36"/>
        <v>30.137160815841227</v>
      </c>
      <c r="M132" s="20" cm="1">
        <f t="array" ref="M132">_xlfn.IFS(I132=0,D132,I132=1,D132,I132=2,0)</f>
        <v>3.2353562342649429</v>
      </c>
      <c r="N132" s="20" cm="1">
        <f t="array" ref="N132">_xlfn.IFS(J132=0,E132,J132=1,E132,J132=2,0)</f>
        <v>31.723327174569715</v>
      </c>
      <c r="O132" s="20">
        <f t="shared" si="37"/>
        <v>226.770979660759</v>
      </c>
      <c r="P132" s="20">
        <f t="shared" si="38"/>
        <v>100.00000000000023</v>
      </c>
      <c r="Q132" s="21">
        <f t="shared" si="39"/>
        <v>0.30602472748288817</v>
      </c>
      <c r="R132" s="22" cm="1">
        <f t="array" ref="R132">_xlfn.IFS(Q132&gt;0,0.02,AND(Q132&gt;-0.33,Q132&lt;0),(0.02+Q132*0.02/0.33),Q132&lt;-0.33,0)</f>
        <v>0.02</v>
      </c>
      <c r="S132" s="20">
        <f t="shared" si="40"/>
        <v>0</v>
      </c>
      <c r="T132" s="20">
        <f t="shared" si="41"/>
        <v>0</v>
      </c>
      <c r="U132" s="20">
        <f t="shared" si="42"/>
        <v>0</v>
      </c>
      <c r="V132" s="20">
        <f t="shared" si="43"/>
        <v>0</v>
      </c>
      <c r="W132" s="9"/>
      <c r="X132" s="9"/>
      <c r="Y132" s="9"/>
      <c r="Z132" s="9"/>
    </row>
    <row r="133" spans="1:26" ht="14.25" customHeight="1" x14ac:dyDescent="0.35">
      <c r="A133" s="4">
        <f t="shared" si="14"/>
        <v>120</v>
      </c>
      <c r="B133" s="19">
        <f t="shared" si="30"/>
        <v>44958</v>
      </c>
      <c r="C133" s="5">
        <v>0</v>
      </c>
      <c r="D133" s="20">
        <f t="shared" si="31"/>
        <v>3.2677097966075923</v>
      </c>
      <c r="E133" s="20">
        <f t="shared" si="32"/>
        <v>32.390777515571841</v>
      </c>
      <c r="F133" s="20">
        <f t="shared" si="33"/>
        <v>35.658487312179432</v>
      </c>
      <c r="G133" s="20">
        <f t="shared" si="34"/>
        <v>330.03868945736684</v>
      </c>
      <c r="H133" s="20">
        <f t="shared" si="35"/>
        <v>1653.5778242149927</v>
      </c>
      <c r="I133" s="4">
        <v>1</v>
      </c>
      <c r="J133" s="4">
        <v>1</v>
      </c>
      <c r="K133" s="20">
        <f t="shared" si="29"/>
        <v>3.2677097966075923</v>
      </c>
      <c r="L133" s="20">
        <f t="shared" si="36"/>
        <v>30.771238639793246</v>
      </c>
      <c r="M133" s="20" cm="1">
        <f t="array" ref="M133">_xlfn.IFS(I133=0,D133,I133=1,D133,I133=2,0)</f>
        <v>3.2677097966075923</v>
      </c>
      <c r="N133" s="20" cm="1">
        <f t="array" ref="N133">_xlfn.IFS(J133=0,E133,J133=1,E133,J133=2,0)</f>
        <v>32.390777515571841</v>
      </c>
      <c r="O133" s="20">
        <f t="shared" si="37"/>
        <v>230.03868945736659</v>
      </c>
      <c r="P133" s="20">
        <f t="shared" si="38"/>
        <v>100.00000000000026</v>
      </c>
      <c r="Q133" s="21">
        <f t="shared" si="39"/>
        <v>0.30299477968602795</v>
      </c>
      <c r="R133" s="22" cm="1">
        <f t="array" ref="R133">_xlfn.IFS(Q133&gt;0,0.02,AND(Q133&gt;-0.33,Q133&lt;0),(0.02+Q133*0.02/0.33),Q133&lt;-0.33,0)</f>
        <v>0.02</v>
      </c>
      <c r="S133" s="20">
        <f t="shared" si="40"/>
        <v>0</v>
      </c>
      <c r="T133" s="20">
        <f t="shared" si="41"/>
        <v>0</v>
      </c>
      <c r="U133" s="20">
        <f t="shared" si="42"/>
        <v>0</v>
      </c>
      <c r="V133" s="20">
        <f t="shared" si="43"/>
        <v>0</v>
      </c>
      <c r="W133" s="9"/>
      <c r="X133" s="9"/>
      <c r="Y133" s="9"/>
      <c r="Z133" s="9"/>
    </row>
    <row r="134" spans="1:26" ht="14.25" customHeight="1" x14ac:dyDescent="0.35">
      <c r="A134" s="4">
        <f t="shared" si="14"/>
        <v>121</v>
      </c>
      <c r="B134" s="19">
        <f t="shared" si="30"/>
        <v>44959</v>
      </c>
      <c r="C134" s="5">
        <v>0</v>
      </c>
      <c r="D134" s="20">
        <f t="shared" si="31"/>
        <v>3.3003868945736685</v>
      </c>
      <c r="E134" s="20">
        <f t="shared" si="32"/>
        <v>33.071556484299855</v>
      </c>
      <c r="F134" s="20">
        <f t="shared" si="33"/>
        <v>36.371943378873524</v>
      </c>
      <c r="G134" s="20">
        <f t="shared" si="34"/>
        <v>333.33907635194049</v>
      </c>
      <c r="H134" s="20">
        <f t="shared" si="35"/>
        <v>1688.2961897696512</v>
      </c>
      <c r="I134" s="4">
        <v>1</v>
      </c>
      <c r="J134" s="4">
        <v>1</v>
      </c>
      <c r="K134" s="20">
        <f t="shared" si="29"/>
        <v>3.3003868945736685</v>
      </c>
      <c r="L134" s="20">
        <f t="shared" si="36"/>
        <v>31.417978660084859</v>
      </c>
      <c r="M134" s="20" cm="1">
        <f t="array" ref="M134">_xlfn.IFS(I134=0,D134,I134=1,D134,I134=2,0)</f>
        <v>3.3003868945736685</v>
      </c>
      <c r="N134" s="20" cm="1">
        <f t="array" ref="N134">_xlfn.IFS(J134=0,E134,J134=1,E134,J134=2,0)</f>
        <v>33.071556484299855</v>
      </c>
      <c r="O134" s="20">
        <f t="shared" si="37"/>
        <v>233.33907635194024</v>
      </c>
      <c r="P134" s="20">
        <f t="shared" si="38"/>
        <v>100.00000000000026</v>
      </c>
      <c r="Q134" s="21">
        <f t="shared" si="39"/>
        <v>0.29999483137230493</v>
      </c>
      <c r="R134" s="22" cm="1">
        <f t="array" ref="R134">_xlfn.IFS(Q134&gt;0,0.02,AND(Q134&gt;-0.33,Q134&lt;0),(0.02+Q134*0.02/0.33),Q134&lt;-0.33,0)</f>
        <v>0.02</v>
      </c>
      <c r="S134" s="20">
        <f t="shared" si="40"/>
        <v>0</v>
      </c>
      <c r="T134" s="20">
        <f t="shared" si="41"/>
        <v>0</v>
      </c>
      <c r="U134" s="20">
        <f t="shared" si="42"/>
        <v>0</v>
      </c>
      <c r="V134" s="20">
        <f t="shared" si="43"/>
        <v>0</v>
      </c>
      <c r="W134" s="9"/>
      <c r="X134" s="9"/>
      <c r="Y134" s="9"/>
      <c r="Z134" s="9"/>
    </row>
    <row r="135" spans="1:26" ht="14.25" customHeight="1" x14ac:dyDescent="0.35">
      <c r="A135" s="4">
        <f t="shared" si="14"/>
        <v>122</v>
      </c>
      <c r="B135" s="19">
        <f t="shared" si="30"/>
        <v>44960</v>
      </c>
      <c r="C135" s="5">
        <v>0</v>
      </c>
      <c r="D135" s="20">
        <f t="shared" si="31"/>
        <v>3.3333907635194051</v>
      </c>
      <c r="E135" s="20">
        <f t="shared" si="32"/>
        <v>33.765923795393022</v>
      </c>
      <c r="F135" s="20">
        <f t="shared" si="33"/>
        <v>37.099314558912425</v>
      </c>
      <c r="G135" s="20">
        <f t="shared" si="34"/>
        <v>336.67246711545988</v>
      </c>
      <c r="H135" s="20">
        <f t="shared" si="35"/>
        <v>1723.7072081387939</v>
      </c>
      <c r="I135" s="4">
        <v>1</v>
      </c>
      <c r="J135" s="4">
        <v>1</v>
      </c>
      <c r="K135" s="20">
        <f t="shared" si="29"/>
        <v>3.3333907635194051</v>
      </c>
      <c r="L135" s="20">
        <f t="shared" si="36"/>
        <v>32.07762760562337</v>
      </c>
      <c r="M135" s="20" cm="1">
        <f t="array" ref="M135">_xlfn.IFS(I135=0,D135,I135=1,D135,I135=2,0)</f>
        <v>3.3333907635194051</v>
      </c>
      <c r="N135" s="20" cm="1">
        <f t="array" ref="N135">_xlfn.IFS(J135=0,E135,J135=1,E135,J135=2,0)</f>
        <v>33.765923795393022</v>
      </c>
      <c r="O135" s="20">
        <f t="shared" si="37"/>
        <v>236.67246711545965</v>
      </c>
      <c r="P135" s="20">
        <f t="shared" si="38"/>
        <v>100.00000000000023</v>
      </c>
      <c r="Q135" s="21">
        <f t="shared" si="39"/>
        <v>0.29702458551713351</v>
      </c>
      <c r="R135" s="22" cm="1">
        <f t="array" ref="R135">_xlfn.IFS(Q135&gt;0,0.02,AND(Q135&gt;-0.33,Q135&lt;0),(0.02+Q135*0.02/0.33),Q135&lt;-0.33,0)</f>
        <v>0.02</v>
      </c>
      <c r="S135" s="20">
        <f t="shared" si="40"/>
        <v>0</v>
      </c>
      <c r="T135" s="20">
        <f t="shared" si="41"/>
        <v>0</v>
      </c>
      <c r="U135" s="20">
        <f t="shared" si="42"/>
        <v>0</v>
      </c>
      <c r="V135" s="20">
        <f t="shared" si="43"/>
        <v>0</v>
      </c>
      <c r="W135" s="9"/>
      <c r="X135" s="9"/>
      <c r="Y135" s="9"/>
      <c r="Z135" s="9"/>
    </row>
    <row r="136" spans="1:26" ht="14.25" customHeight="1" x14ac:dyDescent="0.35">
      <c r="A136" s="4">
        <f t="shared" si="14"/>
        <v>123</v>
      </c>
      <c r="B136" s="19">
        <f t="shared" si="30"/>
        <v>44961</v>
      </c>
      <c r="C136" s="5">
        <v>0</v>
      </c>
      <c r="D136" s="20">
        <f t="shared" si="31"/>
        <v>3.3667246711545991</v>
      </c>
      <c r="E136" s="20">
        <f t="shared" si="32"/>
        <v>34.474144162775879</v>
      </c>
      <c r="F136" s="20">
        <f t="shared" si="33"/>
        <v>37.840868833930479</v>
      </c>
      <c r="G136" s="20">
        <f t="shared" si="34"/>
        <v>340.03919178661448</v>
      </c>
      <c r="H136" s="20">
        <f t="shared" si="35"/>
        <v>1759.8243697645855</v>
      </c>
      <c r="I136" s="4">
        <v>1</v>
      </c>
      <c r="J136" s="4">
        <v>1</v>
      </c>
      <c r="K136" s="20">
        <f t="shared" si="29"/>
        <v>3.3667246711545991</v>
      </c>
      <c r="L136" s="20">
        <f t="shared" si="36"/>
        <v>32.750436954637081</v>
      </c>
      <c r="M136" s="20" cm="1">
        <f t="array" ref="M136">_xlfn.IFS(I136=0,D136,I136=1,D136,I136=2,0)</f>
        <v>3.3667246711545991</v>
      </c>
      <c r="N136" s="20" cm="1">
        <f t="array" ref="N136">_xlfn.IFS(J136=0,E136,J136=1,E136,J136=2,0)</f>
        <v>34.474144162775879</v>
      </c>
      <c r="O136" s="20">
        <f t="shared" si="37"/>
        <v>240.03919178661425</v>
      </c>
      <c r="P136" s="20">
        <f t="shared" si="38"/>
        <v>100.00000000000023</v>
      </c>
      <c r="Q136" s="21">
        <f t="shared" si="39"/>
        <v>0.29408374803676585</v>
      </c>
      <c r="R136" s="22" cm="1">
        <f t="array" ref="R136">_xlfn.IFS(Q136&gt;0,0.02,AND(Q136&gt;-0.33,Q136&lt;0),(0.02+Q136*0.02/0.33),Q136&lt;-0.33,0)</f>
        <v>0.02</v>
      </c>
      <c r="S136" s="20">
        <f t="shared" si="40"/>
        <v>0</v>
      </c>
      <c r="T136" s="20">
        <f t="shared" si="41"/>
        <v>0</v>
      </c>
      <c r="U136" s="20">
        <f t="shared" si="42"/>
        <v>0</v>
      </c>
      <c r="V136" s="20">
        <f t="shared" si="43"/>
        <v>0</v>
      </c>
      <c r="W136" s="9"/>
      <c r="X136" s="9"/>
      <c r="Y136" s="9"/>
      <c r="Z136" s="9"/>
    </row>
    <row r="137" spans="1:26" ht="14.25" customHeight="1" x14ac:dyDescent="0.35">
      <c r="A137" s="4">
        <f t="shared" si="14"/>
        <v>124</v>
      </c>
      <c r="B137" s="19">
        <f t="shared" si="30"/>
        <v>44962</v>
      </c>
      <c r="C137" s="5">
        <v>0</v>
      </c>
      <c r="D137" s="20">
        <f t="shared" si="31"/>
        <v>3.4003919178661448</v>
      </c>
      <c r="E137" s="20">
        <f t="shared" si="32"/>
        <v>35.196487395291712</v>
      </c>
      <c r="F137" s="20">
        <f t="shared" si="33"/>
        <v>38.596879313157856</v>
      </c>
      <c r="G137" s="20">
        <f t="shared" si="34"/>
        <v>343.43958370448064</v>
      </c>
      <c r="H137" s="20">
        <f t="shared" si="35"/>
        <v>1796.6614247079788</v>
      </c>
      <c r="I137" s="4">
        <v>1</v>
      </c>
      <c r="J137" s="4">
        <v>1</v>
      </c>
      <c r="K137" s="20">
        <f t="shared" si="29"/>
        <v>3.4003919178661448</v>
      </c>
      <c r="L137" s="20">
        <f t="shared" si="36"/>
        <v>33.436663025527125</v>
      </c>
      <c r="M137" s="20" cm="1">
        <f t="array" ref="M137">_xlfn.IFS(I137=0,D137,I137=1,D137,I137=2,0)</f>
        <v>3.4003919178661448</v>
      </c>
      <c r="N137" s="20" cm="1">
        <f t="array" ref="N137">_xlfn.IFS(J137=0,E137,J137=1,E137,J137=2,0)</f>
        <v>35.196487395291712</v>
      </c>
      <c r="O137" s="20">
        <f t="shared" si="37"/>
        <v>243.43958370448044</v>
      </c>
      <c r="P137" s="20">
        <f t="shared" si="38"/>
        <v>100.0000000000002</v>
      </c>
      <c r="Q137" s="21">
        <f t="shared" si="39"/>
        <v>0.291172027759174</v>
      </c>
      <c r="R137" s="22" cm="1">
        <f t="array" ref="R137">_xlfn.IFS(Q137&gt;0,0.02,AND(Q137&gt;-0.33,Q137&lt;0),(0.02+Q137*0.02/0.33),Q137&lt;-0.33,0)</f>
        <v>0.02</v>
      </c>
      <c r="S137" s="20">
        <f t="shared" si="40"/>
        <v>0</v>
      </c>
      <c r="T137" s="20">
        <f t="shared" si="41"/>
        <v>0</v>
      </c>
      <c r="U137" s="20">
        <f t="shared" si="42"/>
        <v>0</v>
      </c>
      <c r="V137" s="20">
        <f t="shared" si="43"/>
        <v>0</v>
      </c>
      <c r="W137" s="9"/>
      <c r="X137" s="9"/>
      <c r="Y137" s="9"/>
      <c r="Z137" s="9"/>
    </row>
    <row r="138" spans="1:26" ht="14.25" customHeight="1" x14ac:dyDescent="0.35">
      <c r="A138" s="4">
        <f t="shared" si="14"/>
        <v>125</v>
      </c>
      <c r="B138" s="19">
        <f t="shared" si="30"/>
        <v>44963</v>
      </c>
      <c r="C138" s="5">
        <v>0</v>
      </c>
      <c r="D138" s="20">
        <f t="shared" si="31"/>
        <v>3.4343958370448067</v>
      </c>
      <c r="E138" s="20">
        <f t="shared" si="32"/>
        <v>35.933228494159579</v>
      </c>
      <c r="F138" s="20">
        <f t="shared" si="33"/>
        <v>39.367624331204382</v>
      </c>
      <c r="G138" s="20">
        <f t="shared" si="34"/>
        <v>346.87397954152544</v>
      </c>
      <c r="H138" s="20">
        <f t="shared" si="35"/>
        <v>1834.2323876144751</v>
      </c>
      <c r="I138" s="4">
        <v>1</v>
      </c>
      <c r="J138" s="4">
        <v>1</v>
      </c>
      <c r="K138" s="20">
        <f t="shared" si="29"/>
        <v>3.4343958370448067</v>
      </c>
      <c r="L138" s="20">
        <f t="shared" si="36"/>
        <v>34.136567069451601</v>
      </c>
      <c r="M138" s="20" cm="1">
        <f t="array" ref="M138">_xlfn.IFS(I138=0,D138,I138=1,D138,I138=2,0)</f>
        <v>3.4343958370448067</v>
      </c>
      <c r="N138" s="20" cm="1">
        <f t="array" ref="N138">_xlfn.IFS(J138=0,E138,J138=1,E138,J138=2,0)</f>
        <v>35.933228494159579</v>
      </c>
      <c r="O138" s="20">
        <f t="shared" si="37"/>
        <v>246.87397954152524</v>
      </c>
      <c r="P138" s="20">
        <f t="shared" si="38"/>
        <v>100.0000000000002</v>
      </c>
      <c r="Q138" s="21">
        <f t="shared" si="39"/>
        <v>0.2882891363952218</v>
      </c>
      <c r="R138" s="22" cm="1">
        <f t="array" ref="R138">_xlfn.IFS(Q138&gt;0,0.02,AND(Q138&gt;-0.33,Q138&lt;0),(0.02+Q138*0.02/0.33),Q138&lt;-0.33,0)</f>
        <v>0.02</v>
      </c>
      <c r="S138" s="20">
        <f t="shared" si="40"/>
        <v>0</v>
      </c>
      <c r="T138" s="20">
        <f t="shared" si="41"/>
        <v>0</v>
      </c>
      <c r="U138" s="20">
        <f t="shared" si="42"/>
        <v>0</v>
      </c>
      <c r="V138" s="20">
        <f t="shared" si="43"/>
        <v>0</v>
      </c>
      <c r="W138" s="9"/>
      <c r="X138" s="9"/>
      <c r="Y138" s="9"/>
      <c r="Z138" s="9"/>
    </row>
    <row r="139" spans="1:26" ht="14.25" customHeight="1" x14ac:dyDescent="0.35">
      <c r="A139" s="4">
        <f t="shared" si="14"/>
        <v>126</v>
      </c>
      <c r="B139" s="19">
        <f t="shared" si="30"/>
        <v>44964</v>
      </c>
      <c r="C139" s="5">
        <v>0</v>
      </c>
      <c r="D139" s="20">
        <f t="shared" si="31"/>
        <v>3.4687397954152543</v>
      </c>
      <c r="E139" s="20">
        <f t="shared" si="32"/>
        <v>36.6846477522895</v>
      </c>
      <c r="F139" s="20">
        <f t="shared" si="33"/>
        <v>40.153387547704753</v>
      </c>
      <c r="G139" s="20">
        <f t="shared" si="34"/>
        <v>350.34271933694072</v>
      </c>
      <c r="H139" s="20">
        <f t="shared" si="35"/>
        <v>1872.5515427745654</v>
      </c>
      <c r="I139" s="4">
        <v>1</v>
      </c>
      <c r="J139" s="4">
        <v>1</v>
      </c>
      <c r="K139" s="20">
        <f t="shared" si="29"/>
        <v>3.4687397954152543</v>
      </c>
      <c r="L139" s="20">
        <f t="shared" si="36"/>
        <v>34.850415364675023</v>
      </c>
      <c r="M139" s="20" cm="1">
        <f t="array" ref="M139">_xlfn.IFS(I139=0,D139,I139=1,D139,I139=2,0)</f>
        <v>3.4687397954152543</v>
      </c>
      <c r="N139" s="20" cm="1">
        <f t="array" ref="N139">_xlfn.IFS(J139=0,E139,J139=1,E139,J139=2,0)</f>
        <v>36.6846477522895</v>
      </c>
      <c r="O139" s="20">
        <f t="shared" si="37"/>
        <v>250.34271933694049</v>
      </c>
      <c r="P139" s="20">
        <f t="shared" si="38"/>
        <v>100.00000000000023</v>
      </c>
      <c r="Q139" s="21">
        <f t="shared" si="39"/>
        <v>0.28543478851012066</v>
      </c>
      <c r="R139" s="22" cm="1">
        <f t="array" ref="R139">_xlfn.IFS(Q139&gt;0,0.02,AND(Q139&gt;-0.33,Q139&lt;0),(0.02+Q139*0.02/0.33),Q139&lt;-0.33,0)</f>
        <v>0.02</v>
      </c>
      <c r="S139" s="20">
        <f t="shared" si="40"/>
        <v>0</v>
      </c>
      <c r="T139" s="20">
        <f t="shared" si="41"/>
        <v>0</v>
      </c>
      <c r="U139" s="20">
        <f t="shared" si="42"/>
        <v>0</v>
      </c>
      <c r="V139" s="20">
        <f t="shared" si="43"/>
        <v>0</v>
      </c>
      <c r="W139" s="9"/>
      <c r="X139" s="9"/>
      <c r="Y139" s="9"/>
      <c r="Z139" s="9"/>
    </row>
    <row r="140" spans="1:26" ht="14.25" customHeight="1" x14ac:dyDescent="0.35">
      <c r="A140" s="4">
        <f t="shared" si="14"/>
        <v>127</v>
      </c>
      <c r="B140" s="19">
        <f t="shared" si="30"/>
        <v>44965</v>
      </c>
      <c r="C140" s="5">
        <v>0</v>
      </c>
      <c r="D140" s="20">
        <f t="shared" si="31"/>
        <v>3.5034271933694074</v>
      </c>
      <c r="E140" s="20">
        <f t="shared" si="32"/>
        <v>37.451030855491311</v>
      </c>
      <c r="F140" s="20">
        <f t="shared" si="33"/>
        <v>40.954458048860715</v>
      </c>
      <c r="G140" s="20">
        <f t="shared" si="34"/>
        <v>353.84614653031014</v>
      </c>
      <c r="H140" s="20">
        <f t="shared" si="35"/>
        <v>1911.6334492806516</v>
      </c>
      <c r="I140" s="4">
        <v>1</v>
      </c>
      <c r="J140" s="4">
        <v>1</v>
      </c>
      <c r="K140" s="20">
        <f t="shared" ref="K140:K203" si="44">IF(I140=1,D140,0)</f>
        <v>3.5034271933694074</v>
      </c>
      <c r="L140" s="20">
        <f t="shared" si="36"/>
        <v>35.578479312716745</v>
      </c>
      <c r="M140" s="20" cm="1">
        <f t="array" ref="M140">_xlfn.IFS(I140=0,D140,I140=1,D140,I140=2,0)</f>
        <v>3.5034271933694074</v>
      </c>
      <c r="N140" s="20" cm="1">
        <f t="array" ref="N140">_xlfn.IFS(J140=0,E140,J140=1,E140,J140=2,0)</f>
        <v>37.451030855491311</v>
      </c>
      <c r="O140" s="20">
        <f t="shared" si="37"/>
        <v>253.84614653030991</v>
      </c>
      <c r="P140" s="20">
        <f t="shared" si="38"/>
        <v>100.00000000000023</v>
      </c>
      <c r="Q140" s="21">
        <f t="shared" si="39"/>
        <v>0.28260870149516892</v>
      </c>
      <c r="R140" s="22" cm="1">
        <f t="array" ref="R140">_xlfn.IFS(Q140&gt;0,0.02,AND(Q140&gt;-0.33,Q140&lt;0),(0.02+Q140*0.02/0.33),Q140&lt;-0.33,0)</f>
        <v>0.02</v>
      </c>
      <c r="S140" s="20">
        <f t="shared" si="40"/>
        <v>0</v>
      </c>
      <c r="T140" s="20">
        <f t="shared" si="41"/>
        <v>0</v>
      </c>
      <c r="U140" s="20">
        <f t="shared" si="42"/>
        <v>0</v>
      </c>
      <c r="V140" s="20">
        <f t="shared" si="43"/>
        <v>0</v>
      </c>
      <c r="W140" s="9"/>
      <c r="X140" s="9"/>
      <c r="Y140" s="9"/>
      <c r="Z140" s="9"/>
    </row>
    <row r="141" spans="1:26" ht="14.25" customHeight="1" x14ac:dyDescent="0.35">
      <c r="A141" s="4">
        <f t="shared" si="14"/>
        <v>128</v>
      </c>
      <c r="B141" s="19">
        <f t="shared" si="30"/>
        <v>44966</v>
      </c>
      <c r="C141" s="5">
        <v>0</v>
      </c>
      <c r="D141" s="20">
        <f t="shared" si="31"/>
        <v>3.5384614653031012</v>
      </c>
      <c r="E141" s="20">
        <f t="shared" si="32"/>
        <v>38.232668985613032</v>
      </c>
      <c r="F141" s="20">
        <f t="shared" si="33"/>
        <v>41.771130450916132</v>
      </c>
      <c r="G141" s="20">
        <f t="shared" si="34"/>
        <v>357.38460799561324</v>
      </c>
      <c r="H141" s="20">
        <f t="shared" si="35"/>
        <v>1951.492946282287</v>
      </c>
      <c r="I141" s="4">
        <v>1</v>
      </c>
      <c r="J141" s="4">
        <v>1</v>
      </c>
      <c r="K141" s="20">
        <f t="shared" si="44"/>
        <v>3.5384614653031012</v>
      </c>
      <c r="L141" s="20">
        <f t="shared" si="36"/>
        <v>36.321035536332381</v>
      </c>
      <c r="M141" s="20" cm="1">
        <f t="array" ref="M141">_xlfn.IFS(I141=0,D141,I141=1,D141,I141=2,0)</f>
        <v>3.5384614653031012</v>
      </c>
      <c r="N141" s="20" cm="1">
        <f t="array" ref="N141">_xlfn.IFS(J141=0,E141,J141=1,E141,J141=2,0)</f>
        <v>38.232668985613032</v>
      </c>
      <c r="O141" s="20">
        <f t="shared" si="37"/>
        <v>257.38460799561301</v>
      </c>
      <c r="P141" s="20">
        <f t="shared" si="38"/>
        <v>100.00000000000023</v>
      </c>
      <c r="Q141" s="21">
        <f t="shared" si="39"/>
        <v>0.27981059553977122</v>
      </c>
      <c r="R141" s="22" cm="1">
        <f t="array" ref="R141">_xlfn.IFS(Q141&gt;0,0.02,AND(Q141&gt;-0.33,Q141&lt;0),(0.02+Q141*0.02/0.33),Q141&lt;-0.33,0)</f>
        <v>0.02</v>
      </c>
      <c r="S141" s="20">
        <f t="shared" si="40"/>
        <v>0</v>
      </c>
      <c r="T141" s="20">
        <f t="shared" si="41"/>
        <v>0</v>
      </c>
      <c r="U141" s="20">
        <f t="shared" si="42"/>
        <v>0</v>
      </c>
      <c r="V141" s="20">
        <f t="shared" si="43"/>
        <v>0</v>
      </c>
      <c r="W141" s="9"/>
      <c r="X141" s="9"/>
      <c r="Y141" s="9"/>
      <c r="Z141" s="9"/>
    </row>
    <row r="142" spans="1:26" ht="14.25" customHeight="1" x14ac:dyDescent="0.35">
      <c r="A142" s="4">
        <f t="shared" si="14"/>
        <v>129</v>
      </c>
      <c r="B142" s="19">
        <f t="shared" si="30"/>
        <v>44967</v>
      </c>
      <c r="C142" s="5">
        <v>0</v>
      </c>
      <c r="D142" s="20">
        <f t="shared" si="31"/>
        <v>3.5738460799561325</v>
      </c>
      <c r="E142" s="20">
        <f t="shared" si="32"/>
        <v>39.02985892564574</v>
      </c>
      <c r="F142" s="20">
        <f t="shared" si="33"/>
        <v>42.603705005601874</v>
      </c>
      <c r="G142" s="20">
        <f t="shared" si="34"/>
        <v>360.95845407556936</v>
      </c>
      <c r="H142" s="20">
        <f t="shared" si="35"/>
        <v>1992.1451583416067</v>
      </c>
      <c r="I142" s="4">
        <v>1</v>
      </c>
      <c r="J142" s="4">
        <v>1</v>
      </c>
      <c r="K142" s="20">
        <f t="shared" si="44"/>
        <v>3.5738460799561325</v>
      </c>
      <c r="L142" s="20">
        <f t="shared" si="36"/>
        <v>37.078365979363454</v>
      </c>
      <c r="M142" s="20" cm="1">
        <f t="array" ref="M142">_xlfn.IFS(I142=0,D142,I142=1,D142,I142=2,0)</f>
        <v>3.5738460799561325</v>
      </c>
      <c r="N142" s="20" cm="1">
        <f t="array" ref="N142">_xlfn.IFS(J142=0,E142,J142=1,E142,J142=2,0)</f>
        <v>39.02985892564574</v>
      </c>
      <c r="O142" s="20">
        <f t="shared" si="37"/>
        <v>260.95845407556914</v>
      </c>
      <c r="P142" s="20">
        <f t="shared" si="38"/>
        <v>100.00000000000023</v>
      </c>
      <c r="Q142" s="21">
        <f t="shared" si="39"/>
        <v>0.27704019360373389</v>
      </c>
      <c r="R142" s="22" cm="1">
        <f t="array" ref="R142">_xlfn.IFS(Q142&gt;0,0.02,AND(Q142&gt;-0.33,Q142&lt;0),(0.02+Q142*0.02/0.33),Q142&lt;-0.33,0)</f>
        <v>0.02</v>
      </c>
      <c r="S142" s="20">
        <f t="shared" si="40"/>
        <v>0</v>
      </c>
      <c r="T142" s="20">
        <f t="shared" si="41"/>
        <v>0</v>
      </c>
      <c r="U142" s="20">
        <f t="shared" si="42"/>
        <v>0</v>
      </c>
      <c r="V142" s="20">
        <f t="shared" si="43"/>
        <v>0</v>
      </c>
      <c r="W142" s="9"/>
      <c r="X142" s="9"/>
      <c r="Y142" s="9"/>
      <c r="Z142" s="9"/>
    </row>
    <row r="143" spans="1:26" ht="14.25" customHeight="1" x14ac:dyDescent="0.35">
      <c r="A143" s="4">
        <f t="shared" si="14"/>
        <v>130</v>
      </c>
      <c r="B143" s="19">
        <f t="shared" ref="B143:B206" si="45">$B$11+A143</f>
        <v>44968</v>
      </c>
      <c r="C143" s="5">
        <v>0</v>
      </c>
      <c r="D143" s="20">
        <f t="shared" ref="D143:D206" si="46">D142-M142+(A143-A142)*G142*0.01</f>
        <v>3.6095845407556939</v>
      </c>
      <c r="E143" s="20">
        <f t="shared" ref="E143:E206" si="47">E142-N142+(A143-A142)*H142*R142</f>
        <v>39.842903166832137</v>
      </c>
      <c r="F143" s="20">
        <f t="shared" ref="F143:F206" si="48">D143+E143</f>
        <v>43.452487707587828</v>
      </c>
      <c r="G143" s="20">
        <f t="shared" ref="G143:G206" si="49">C143+G142+K143</f>
        <v>364.56803861632505</v>
      </c>
      <c r="H143" s="20">
        <f t="shared" ref="H143:H206" si="50">H142+C143+K143+L143</f>
        <v>2033.6055008908531</v>
      </c>
      <c r="I143" s="4">
        <v>1</v>
      </c>
      <c r="J143" s="4">
        <v>1</v>
      </c>
      <c r="K143" s="20">
        <f t="shared" si="44"/>
        <v>3.6095845407556939</v>
      </c>
      <c r="L143" s="20">
        <f t="shared" ref="L143:L206" si="51">IF(J143=1,E143*0.95,0)</f>
        <v>37.85075800849053</v>
      </c>
      <c r="M143" s="20" cm="1">
        <f t="array" ref="M143">_xlfn.IFS(I143=0,D143,I143=1,D143,I143=2,0)</f>
        <v>3.6095845407556939</v>
      </c>
      <c r="N143" s="20" cm="1">
        <f t="array" ref="N143">_xlfn.IFS(J143=0,E143,J143=1,E143,J143=2,0)</f>
        <v>39.842903166832137</v>
      </c>
      <c r="O143" s="20">
        <f t="shared" ref="O143:O206" si="52">O142+M143+N143-(L143/0.95)</f>
        <v>264.56803861632483</v>
      </c>
      <c r="P143" s="20">
        <f t="shared" ref="P143:P206" si="53">G143-O143</f>
        <v>100.00000000000023</v>
      </c>
      <c r="Q143" s="21">
        <f t="shared" ref="Q143:Q206" si="54">P143/G143</f>
        <v>0.27429722138983553</v>
      </c>
      <c r="R143" s="22" cm="1">
        <f t="array" ref="R143">_xlfn.IFS(Q143&gt;0,0.02,AND(Q143&gt;-0.33,Q143&lt;0),(0.02+Q143*0.02/0.33),Q143&lt;-0.33,0)</f>
        <v>0.02</v>
      </c>
      <c r="S143" s="20">
        <f t="shared" ref="S143:S206" si="55">0.9*0.82*IF(I143=0,M143,0)</f>
        <v>0</v>
      </c>
      <c r="T143" s="20">
        <f t="shared" ref="T143:T206" si="56">0.9*0.82*IF(J143=0,N143,0)</f>
        <v>0</v>
      </c>
      <c r="U143" s="20">
        <f t="shared" ref="U143:U206" si="57">S143+T143</f>
        <v>0</v>
      </c>
      <c r="V143" s="20">
        <f t="shared" ref="V143:V206" si="58">V142+U143</f>
        <v>0</v>
      </c>
      <c r="W143" s="9"/>
      <c r="X143" s="9"/>
      <c r="Y143" s="9"/>
      <c r="Z143" s="9"/>
    </row>
    <row r="144" spans="1:26" ht="14.25" customHeight="1" x14ac:dyDescent="0.35">
      <c r="A144" s="4">
        <f t="shared" si="14"/>
        <v>131</v>
      </c>
      <c r="B144" s="19">
        <f t="shared" si="45"/>
        <v>44969</v>
      </c>
      <c r="C144" s="5">
        <v>0</v>
      </c>
      <c r="D144" s="20">
        <f t="shared" si="46"/>
        <v>3.6456803861632507</v>
      </c>
      <c r="E144" s="20">
        <f t="shared" si="47"/>
        <v>40.672110017817062</v>
      </c>
      <c r="F144" s="20">
        <f t="shared" si="48"/>
        <v>44.317790403980311</v>
      </c>
      <c r="G144" s="20">
        <f t="shared" si="49"/>
        <v>368.21371900248829</v>
      </c>
      <c r="H144" s="20">
        <f t="shared" si="50"/>
        <v>2075.8896857939426</v>
      </c>
      <c r="I144" s="4">
        <v>1</v>
      </c>
      <c r="J144" s="4">
        <v>1</v>
      </c>
      <c r="K144" s="20">
        <f t="shared" si="44"/>
        <v>3.6456803861632507</v>
      </c>
      <c r="L144" s="20">
        <f t="shared" si="51"/>
        <v>38.638504516926204</v>
      </c>
      <c r="M144" s="20" cm="1">
        <f t="array" ref="M144">_xlfn.IFS(I144=0,D144,I144=1,D144,I144=2,0)</f>
        <v>3.6456803861632507</v>
      </c>
      <c r="N144" s="20" cm="1">
        <f t="array" ref="N144">_xlfn.IFS(J144=0,E144,J144=1,E144,J144=2,0)</f>
        <v>40.672110017817062</v>
      </c>
      <c r="O144" s="20">
        <f t="shared" si="52"/>
        <v>268.21371900248801</v>
      </c>
      <c r="P144" s="20">
        <f t="shared" si="53"/>
        <v>100.00000000000028</v>
      </c>
      <c r="Q144" s="21">
        <f t="shared" si="54"/>
        <v>0.27158140731666902</v>
      </c>
      <c r="R144" s="22" cm="1">
        <f t="array" ref="R144">_xlfn.IFS(Q144&gt;0,0.02,AND(Q144&gt;-0.33,Q144&lt;0),(0.02+Q144*0.02/0.33),Q144&lt;-0.33,0)</f>
        <v>0.02</v>
      </c>
      <c r="S144" s="20">
        <f t="shared" si="55"/>
        <v>0</v>
      </c>
      <c r="T144" s="20">
        <f t="shared" si="56"/>
        <v>0</v>
      </c>
      <c r="U144" s="20">
        <f t="shared" si="57"/>
        <v>0</v>
      </c>
      <c r="V144" s="20">
        <f t="shared" si="58"/>
        <v>0</v>
      </c>
      <c r="W144" s="9"/>
      <c r="X144" s="9"/>
      <c r="Y144" s="9"/>
      <c r="Z144" s="9"/>
    </row>
    <row r="145" spans="1:26" ht="14.25" customHeight="1" x14ac:dyDescent="0.35">
      <c r="A145" s="4">
        <f t="shared" si="14"/>
        <v>132</v>
      </c>
      <c r="B145" s="19">
        <f t="shared" si="45"/>
        <v>44970</v>
      </c>
      <c r="C145" s="5">
        <v>0</v>
      </c>
      <c r="D145" s="20">
        <f t="shared" si="46"/>
        <v>3.6821371900248829</v>
      </c>
      <c r="E145" s="20">
        <f t="shared" si="47"/>
        <v>41.517793715878852</v>
      </c>
      <c r="F145" s="20">
        <f t="shared" si="48"/>
        <v>45.199930905903734</v>
      </c>
      <c r="G145" s="20">
        <f t="shared" si="49"/>
        <v>371.89585619251318</v>
      </c>
      <c r="H145" s="20">
        <f t="shared" si="50"/>
        <v>2119.0137270140526</v>
      </c>
      <c r="I145" s="4">
        <v>1</v>
      </c>
      <c r="J145" s="4">
        <v>1</v>
      </c>
      <c r="K145" s="20">
        <f t="shared" si="44"/>
        <v>3.6821371900248829</v>
      </c>
      <c r="L145" s="20">
        <f t="shared" si="51"/>
        <v>39.441904030084906</v>
      </c>
      <c r="M145" s="20" cm="1">
        <f t="array" ref="M145">_xlfn.IFS(I145=0,D145,I145=1,D145,I145=2,0)</f>
        <v>3.6821371900248829</v>
      </c>
      <c r="N145" s="20" cm="1">
        <f t="array" ref="N145">_xlfn.IFS(J145=0,E145,J145=1,E145,J145=2,0)</f>
        <v>41.517793715878852</v>
      </c>
      <c r="O145" s="20">
        <f t="shared" si="52"/>
        <v>271.89585619251289</v>
      </c>
      <c r="P145" s="20">
        <f t="shared" si="53"/>
        <v>100.00000000000028</v>
      </c>
      <c r="Q145" s="21">
        <f t="shared" si="54"/>
        <v>0.26889248249175152</v>
      </c>
      <c r="R145" s="22" cm="1">
        <f t="array" ref="R145">_xlfn.IFS(Q145&gt;0,0.02,AND(Q145&gt;-0.33,Q145&lt;0),(0.02+Q145*0.02/0.33),Q145&lt;-0.33,0)</f>
        <v>0.02</v>
      </c>
      <c r="S145" s="20">
        <f t="shared" si="55"/>
        <v>0</v>
      </c>
      <c r="T145" s="20">
        <f t="shared" si="56"/>
        <v>0</v>
      </c>
      <c r="U145" s="20">
        <f t="shared" si="57"/>
        <v>0</v>
      </c>
      <c r="V145" s="20">
        <f t="shared" si="58"/>
        <v>0</v>
      </c>
      <c r="W145" s="9"/>
      <c r="X145" s="9"/>
      <c r="Y145" s="9"/>
      <c r="Z145" s="9"/>
    </row>
    <row r="146" spans="1:26" ht="14.25" customHeight="1" x14ac:dyDescent="0.35">
      <c r="A146" s="4">
        <f t="shared" si="14"/>
        <v>133</v>
      </c>
      <c r="B146" s="19">
        <f t="shared" si="45"/>
        <v>44971</v>
      </c>
      <c r="C146" s="5">
        <v>0</v>
      </c>
      <c r="D146" s="20">
        <f t="shared" si="46"/>
        <v>3.718958561925132</v>
      </c>
      <c r="E146" s="20">
        <f t="shared" si="47"/>
        <v>42.38027454028105</v>
      </c>
      <c r="F146" s="20">
        <f t="shared" si="48"/>
        <v>46.099233102206185</v>
      </c>
      <c r="G146" s="20">
        <f t="shared" si="49"/>
        <v>375.61481475443833</v>
      </c>
      <c r="H146" s="20">
        <f t="shared" si="50"/>
        <v>2162.9939463892451</v>
      </c>
      <c r="I146" s="4">
        <v>1</v>
      </c>
      <c r="J146" s="4">
        <v>1</v>
      </c>
      <c r="K146" s="20">
        <f t="shared" si="44"/>
        <v>3.718958561925132</v>
      </c>
      <c r="L146" s="20">
        <f t="shared" si="51"/>
        <v>40.261260813266993</v>
      </c>
      <c r="M146" s="20" cm="1">
        <f t="array" ref="M146">_xlfn.IFS(I146=0,D146,I146=1,D146,I146=2,0)</f>
        <v>3.718958561925132</v>
      </c>
      <c r="N146" s="20" cm="1">
        <f t="array" ref="N146">_xlfn.IFS(J146=0,E146,J146=1,E146,J146=2,0)</f>
        <v>42.38027454028105</v>
      </c>
      <c r="O146" s="20">
        <f t="shared" si="52"/>
        <v>275.61481475443804</v>
      </c>
      <c r="P146" s="20">
        <f t="shared" si="53"/>
        <v>100.00000000000028</v>
      </c>
      <c r="Q146" s="21">
        <f t="shared" si="54"/>
        <v>0.26623018068490245</v>
      </c>
      <c r="R146" s="22" cm="1">
        <f t="array" ref="R146">_xlfn.IFS(Q146&gt;0,0.02,AND(Q146&gt;-0.33,Q146&lt;0),(0.02+Q146*0.02/0.33),Q146&lt;-0.33,0)</f>
        <v>0.02</v>
      </c>
      <c r="S146" s="20">
        <f t="shared" si="55"/>
        <v>0</v>
      </c>
      <c r="T146" s="20">
        <f t="shared" si="56"/>
        <v>0</v>
      </c>
      <c r="U146" s="20">
        <f t="shared" si="57"/>
        <v>0</v>
      </c>
      <c r="V146" s="20">
        <f t="shared" si="58"/>
        <v>0</v>
      </c>
      <c r="W146" s="9"/>
      <c r="X146" s="9"/>
      <c r="Y146" s="9"/>
      <c r="Z146" s="9"/>
    </row>
    <row r="147" spans="1:26" ht="14.25" customHeight="1" x14ac:dyDescent="0.35">
      <c r="A147" s="4">
        <f t="shared" si="14"/>
        <v>134</v>
      </c>
      <c r="B147" s="19">
        <f t="shared" si="45"/>
        <v>44972</v>
      </c>
      <c r="C147" s="5">
        <v>0</v>
      </c>
      <c r="D147" s="20">
        <f t="shared" si="46"/>
        <v>3.7561481475443834</v>
      </c>
      <c r="E147" s="20">
        <f t="shared" si="47"/>
        <v>43.259878927784904</v>
      </c>
      <c r="F147" s="20">
        <f t="shared" si="48"/>
        <v>47.016027075329291</v>
      </c>
      <c r="G147" s="20">
        <f t="shared" si="49"/>
        <v>379.37096290198269</v>
      </c>
      <c r="H147" s="20">
        <f t="shared" si="50"/>
        <v>2207.8469795181854</v>
      </c>
      <c r="I147" s="4">
        <v>1</v>
      </c>
      <c r="J147" s="4">
        <v>1</v>
      </c>
      <c r="K147" s="20">
        <f t="shared" si="44"/>
        <v>3.7561481475443834</v>
      </c>
      <c r="L147" s="20">
        <f t="shared" si="51"/>
        <v>41.096884981395654</v>
      </c>
      <c r="M147" s="20" cm="1">
        <f t="array" ref="M147">_xlfn.IFS(I147=0,D147,I147=1,D147,I147=2,0)</f>
        <v>3.7561481475443834</v>
      </c>
      <c r="N147" s="20" cm="1">
        <f t="array" ref="N147">_xlfn.IFS(J147=0,E147,J147=1,E147,J147=2,0)</f>
        <v>43.259878927784904</v>
      </c>
      <c r="O147" s="20">
        <f t="shared" si="52"/>
        <v>279.37096290198241</v>
      </c>
      <c r="P147" s="20">
        <f t="shared" si="53"/>
        <v>100.00000000000028</v>
      </c>
      <c r="Q147" s="21">
        <f t="shared" si="54"/>
        <v>0.26359423830188367</v>
      </c>
      <c r="R147" s="22" cm="1">
        <f t="array" ref="R147">_xlfn.IFS(Q147&gt;0,0.02,AND(Q147&gt;-0.33,Q147&lt;0),(0.02+Q147*0.02/0.33),Q147&lt;-0.33,0)</f>
        <v>0.02</v>
      </c>
      <c r="S147" s="20">
        <f t="shared" si="55"/>
        <v>0</v>
      </c>
      <c r="T147" s="20">
        <f t="shared" si="56"/>
        <v>0</v>
      </c>
      <c r="U147" s="20">
        <f t="shared" si="57"/>
        <v>0</v>
      </c>
      <c r="V147" s="20">
        <f t="shared" si="58"/>
        <v>0</v>
      </c>
      <c r="W147" s="9"/>
      <c r="X147" s="9"/>
      <c r="Y147" s="9"/>
      <c r="Z147" s="9"/>
    </row>
    <row r="148" spans="1:26" ht="14.25" customHeight="1" x14ac:dyDescent="0.35">
      <c r="A148" s="4">
        <f t="shared" si="14"/>
        <v>135</v>
      </c>
      <c r="B148" s="19">
        <f t="shared" si="45"/>
        <v>44973</v>
      </c>
      <c r="C148" s="5">
        <v>0</v>
      </c>
      <c r="D148" s="20">
        <f t="shared" si="46"/>
        <v>3.7937096290198271</v>
      </c>
      <c r="E148" s="20">
        <f t="shared" si="47"/>
        <v>44.156939590363713</v>
      </c>
      <c r="F148" s="20">
        <f t="shared" si="48"/>
        <v>47.950649219383543</v>
      </c>
      <c r="G148" s="20">
        <f t="shared" si="49"/>
        <v>383.16467253100251</v>
      </c>
      <c r="H148" s="20">
        <f t="shared" si="50"/>
        <v>2253.5897817580508</v>
      </c>
      <c r="I148" s="4">
        <v>1</v>
      </c>
      <c r="J148" s="4">
        <v>1</v>
      </c>
      <c r="K148" s="20">
        <f t="shared" si="44"/>
        <v>3.7937096290198271</v>
      </c>
      <c r="L148" s="20">
        <f t="shared" si="51"/>
        <v>41.949092610845526</v>
      </c>
      <c r="M148" s="20" cm="1">
        <f t="array" ref="M148">_xlfn.IFS(I148=0,D148,I148=1,D148,I148=2,0)</f>
        <v>3.7937096290198271</v>
      </c>
      <c r="N148" s="20" cm="1">
        <f t="array" ref="N148">_xlfn.IFS(J148=0,E148,J148=1,E148,J148=2,0)</f>
        <v>44.156939590363713</v>
      </c>
      <c r="O148" s="20">
        <f t="shared" si="52"/>
        <v>283.16467253100222</v>
      </c>
      <c r="P148" s="20">
        <f t="shared" si="53"/>
        <v>100.00000000000028</v>
      </c>
      <c r="Q148" s="21">
        <f t="shared" si="54"/>
        <v>0.26098439435830062</v>
      </c>
      <c r="R148" s="22" cm="1">
        <f t="array" ref="R148">_xlfn.IFS(Q148&gt;0,0.02,AND(Q148&gt;-0.33,Q148&lt;0),(0.02+Q148*0.02/0.33),Q148&lt;-0.33,0)</f>
        <v>0.02</v>
      </c>
      <c r="S148" s="20">
        <f t="shared" si="55"/>
        <v>0</v>
      </c>
      <c r="T148" s="20">
        <f t="shared" si="56"/>
        <v>0</v>
      </c>
      <c r="U148" s="20">
        <f t="shared" si="57"/>
        <v>0</v>
      </c>
      <c r="V148" s="20">
        <f t="shared" si="58"/>
        <v>0</v>
      </c>
      <c r="W148" s="9"/>
      <c r="X148" s="9"/>
      <c r="Y148" s="9"/>
      <c r="Z148" s="9"/>
    </row>
    <row r="149" spans="1:26" ht="14.25" customHeight="1" x14ac:dyDescent="0.35">
      <c r="A149" s="4">
        <f t="shared" si="14"/>
        <v>136</v>
      </c>
      <c r="B149" s="19">
        <f t="shared" si="45"/>
        <v>44974</v>
      </c>
      <c r="C149" s="5">
        <v>0</v>
      </c>
      <c r="D149" s="20">
        <f t="shared" si="46"/>
        <v>3.831646725310025</v>
      </c>
      <c r="E149" s="20">
        <f t="shared" si="47"/>
        <v>45.071795635161017</v>
      </c>
      <c r="F149" s="20">
        <f t="shared" si="48"/>
        <v>48.90344236047104</v>
      </c>
      <c r="G149" s="20">
        <f t="shared" si="49"/>
        <v>386.99631925631252</v>
      </c>
      <c r="H149" s="20">
        <f t="shared" si="50"/>
        <v>2300.2396343367636</v>
      </c>
      <c r="I149" s="4">
        <v>1</v>
      </c>
      <c r="J149" s="4">
        <v>1</v>
      </c>
      <c r="K149" s="20">
        <f t="shared" si="44"/>
        <v>3.831646725310025</v>
      </c>
      <c r="L149" s="20">
        <f t="shared" si="51"/>
        <v>42.818205853402965</v>
      </c>
      <c r="M149" s="20" cm="1">
        <f t="array" ref="M149">_xlfn.IFS(I149=0,D149,I149=1,D149,I149=2,0)</f>
        <v>3.831646725310025</v>
      </c>
      <c r="N149" s="20" cm="1">
        <f t="array" ref="N149">_xlfn.IFS(J149=0,E149,J149=1,E149,J149=2,0)</f>
        <v>45.071795635161017</v>
      </c>
      <c r="O149" s="20">
        <f t="shared" si="52"/>
        <v>286.99631925631223</v>
      </c>
      <c r="P149" s="20">
        <f t="shared" si="53"/>
        <v>100.00000000000028</v>
      </c>
      <c r="Q149" s="21">
        <f t="shared" si="54"/>
        <v>0.25840039045376301</v>
      </c>
      <c r="R149" s="22" cm="1">
        <f t="array" ref="R149">_xlfn.IFS(Q149&gt;0,0.02,AND(Q149&gt;-0.33,Q149&lt;0),(0.02+Q149*0.02/0.33),Q149&lt;-0.33,0)</f>
        <v>0.02</v>
      </c>
      <c r="S149" s="20">
        <f t="shared" si="55"/>
        <v>0</v>
      </c>
      <c r="T149" s="20">
        <f t="shared" si="56"/>
        <v>0</v>
      </c>
      <c r="U149" s="20">
        <f t="shared" si="57"/>
        <v>0</v>
      </c>
      <c r="V149" s="20">
        <f t="shared" si="58"/>
        <v>0</v>
      </c>
      <c r="W149" s="9"/>
      <c r="X149" s="9"/>
      <c r="Y149" s="9"/>
      <c r="Z149" s="9"/>
    </row>
    <row r="150" spans="1:26" ht="14.25" customHeight="1" x14ac:dyDescent="0.35">
      <c r="A150" s="4">
        <f t="shared" si="14"/>
        <v>137</v>
      </c>
      <c r="B150" s="19">
        <f t="shared" si="45"/>
        <v>44975</v>
      </c>
      <c r="C150" s="5">
        <v>0</v>
      </c>
      <c r="D150" s="20">
        <f t="shared" si="46"/>
        <v>3.8699631925631253</v>
      </c>
      <c r="E150" s="20">
        <f t="shared" si="47"/>
        <v>46.004792686735271</v>
      </c>
      <c r="F150" s="20">
        <f t="shared" si="48"/>
        <v>49.874755879298398</v>
      </c>
      <c r="G150" s="20">
        <f t="shared" si="49"/>
        <v>390.86628244887567</v>
      </c>
      <c r="H150" s="20">
        <f t="shared" si="50"/>
        <v>2347.8141505817252</v>
      </c>
      <c r="I150" s="4">
        <v>1</v>
      </c>
      <c r="J150" s="4">
        <v>1</v>
      </c>
      <c r="K150" s="20">
        <f t="shared" si="44"/>
        <v>3.8699631925631253</v>
      </c>
      <c r="L150" s="20">
        <f t="shared" si="51"/>
        <v>43.704553052398509</v>
      </c>
      <c r="M150" s="20" cm="1">
        <f t="array" ref="M150">_xlfn.IFS(I150=0,D150,I150=1,D150,I150=2,0)</f>
        <v>3.8699631925631253</v>
      </c>
      <c r="N150" s="20" cm="1">
        <f t="array" ref="N150">_xlfn.IFS(J150=0,E150,J150=1,E150,J150=2,0)</f>
        <v>46.004792686735271</v>
      </c>
      <c r="O150" s="20">
        <f t="shared" si="52"/>
        <v>290.86628244887538</v>
      </c>
      <c r="P150" s="20">
        <f t="shared" si="53"/>
        <v>100.00000000000028</v>
      </c>
      <c r="Q150" s="21">
        <f t="shared" si="54"/>
        <v>0.2558419707463</v>
      </c>
      <c r="R150" s="22" cm="1">
        <f t="array" ref="R150">_xlfn.IFS(Q150&gt;0,0.02,AND(Q150&gt;-0.33,Q150&lt;0),(0.02+Q150*0.02/0.33),Q150&lt;-0.33,0)</f>
        <v>0.02</v>
      </c>
      <c r="S150" s="20">
        <f t="shared" si="55"/>
        <v>0</v>
      </c>
      <c r="T150" s="20">
        <f t="shared" si="56"/>
        <v>0</v>
      </c>
      <c r="U150" s="20">
        <f t="shared" si="57"/>
        <v>0</v>
      </c>
      <c r="V150" s="20">
        <f t="shared" si="58"/>
        <v>0</v>
      </c>
      <c r="W150" s="9"/>
      <c r="X150" s="9"/>
      <c r="Y150" s="9"/>
      <c r="Z150" s="9"/>
    </row>
    <row r="151" spans="1:26" ht="14.25" customHeight="1" x14ac:dyDescent="0.35">
      <c r="A151" s="4">
        <f t="shared" si="14"/>
        <v>138</v>
      </c>
      <c r="B151" s="19">
        <f t="shared" si="45"/>
        <v>44976</v>
      </c>
      <c r="C151" s="5">
        <v>0</v>
      </c>
      <c r="D151" s="20">
        <f t="shared" si="46"/>
        <v>3.9086628244887569</v>
      </c>
      <c r="E151" s="20">
        <f t="shared" si="47"/>
        <v>46.956283011634504</v>
      </c>
      <c r="F151" s="20">
        <f t="shared" si="48"/>
        <v>50.864945836123262</v>
      </c>
      <c r="G151" s="20">
        <f t="shared" si="49"/>
        <v>394.77494527336444</v>
      </c>
      <c r="H151" s="20">
        <f t="shared" si="50"/>
        <v>2396.3312822672665</v>
      </c>
      <c r="I151" s="4">
        <v>1</v>
      </c>
      <c r="J151" s="4">
        <v>1</v>
      </c>
      <c r="K151" s="20">
        <f t="shared" si="44"/>
        <v>3.9086628244887569</v>
      </c>
      <c r="L151" s="20">
        <f t="shared" si="51"/>
        <v>44.608468861052778</v>
      </c>
      <c r="M151" s="20" cm="1">
        <f t="array" ref="M151">_xlfn.IFS(I151=0,D151,I151=1,D151,I151=2,0)</f>
        <v>3.9086628244887569</v>
      </c>
      <c r="N151" s="20" cm="1">
        <f t="array" ref="N151">_xlfn.IFS(J151=0,E151,J151=1,E151,J151=2,0)</f>
        <v>46.956283011634504</v>
      </c>
      <c r="O151" s="20">
        <f t="shared" si="52"/>
        <v>294.77494527336415</v>
      </c>
      <c r="P151" s="20">
        <f t="shared" si="53"/>
        <v>100.00000000000028</v>
      </c>
      <c r="Q151" s="21">
        <f t="shared" si="54"/>
        <v>0.25330888192702972</v>
      </c>
      <c r="R151" s="22" cm="1">
        <f t="array" ref="R151">_xlfn.IFS(Q151&gt;0,0.02,AND(Q151&gt;-0.33,Q151&lt;0),(0.02+Q151*0.02/0.33),Q151&lt;-0.33,0)</f>
        <v>0.02</v>
      </c>
      <c r="S151" s="20">
        <f t="shared" si="55"/>
        <v>0</v>
      </c>
      <c r="T151" s="20">
        <f t="shared" si="56"/>
        <v>0</v>
      </c>
      <c r="U151" s="20">
        <f t="shared" si="57"/>
        <v>0</v>
      </c>
      <c r="V151" s="20">
        <f t="shared" si="58"/>
        <v>0</v>
      </c>
      <c r="W151" s="9"/>
      <c r="X151" s="9"/>
      <c r="Y151" s="9"/>
      <c r="Z151" s="9"/>
    </row>
    <row r="152" spans="1:26" ht="14.25" customHeight="1" x14ac:dyDescent="0.35">
      <c r="A152" s="4">
        <f t="shared" si="14"/>
        <v>139</v>
      </c>
      <c r="B152" s="19">
        <f t="shared" si="45"/>
        <v>44977</v>
      </c>
      <c r="C152" s="5">
        <v>0</v>
      </c>
      <c r="D152" s="20">
        <f t="shared" si="46"/>
        <v>3.9477494527336443</v>
      </c>
      <c r="E152" s="20">
        <f t="shared" si="47"/>
        <v>47.926625645345332</v>
      </c>
      <c r="F152" s="20">
        <f t="shared" si="48"/>
        <v>51.874375098078978</v>
      </c>
      <c r="G152" s="20">
        <f t="shared" si="49"/>
        <v>398.7226947260981</v>
      </c>
      <c r="H152" s="20">
        <f t="shared" si="50"/>
        <v>2445.8093260830783</v>
      </c>
      <c r="I152" s="4">
        <v>1</v>
      </c>
      <c r="J152" s="4">
        <v>1</v>
      </c>
      <c r="K152" s="20">
        <f t="shared" si="44"/>
        <v>3.9477494527336443</v>
      </c>
      <c r="L152" s="20">
        <f t="shared" si="51"/>
        <v>45.530294363078063</v>
      </c>
      <c r="M152" s="20" cm="1">
        <f t="array" ref="M152">_xlfn.IFS(I152=0,D152,I152=1,D152,I152=2,0)</f>
        <v>3.9477494527336443</v>
      </c>
      <c r="N152" s="20" cm="1">
        <f t="array" ref="N152">_xlfn.IFS(J152=0,E152,J152=1,E152,J152=2,0)</f>
        <v>47.926625645345332</v>
      </c>
      <c r="O152" s="20">
        <f t="shared" si="52"/>
        <v>298.72269472609781</v>
      </c>
      <c r="P152" s="20">
        <f t="shared" si="53"/>
        <v>100.00000000000028</v>
      </c>
      <c r="Q152" s="21">
        <f t="shared" si="54"/>
        <v>0.25080087319507888</v>
      </c>
      <c r="R152" s="22" cm="1">
        <f t="array" ref="R152">_xlfn.IFS(Q152&gt;0,0.02,AND(Q152&gt;-0.33,Q152&lt;0),(0.02+Q152*0.02/0.33),Q152&lt;-0.33,0)</f>
        <v>0.02</v>
      </c>
      <c r="S152" s="20">
        <f t="shared" si="55"/>
        <v>0</v>
      </c>
      <c r="T152" s="20">
        <f t="shared" si="56"/>
        <v>0</v>
      </c>
      <c r="U152" s="20">
        <f t="shared" si="57"/>
        <v>0</v>
      </c>
      <c r="V152" s="20">
        <f t="shared" si="58"/>
        <v>0</v>
      </c>
      <c r="W152" s="9"/>
      <c r="X152" s="9"/>
      <c r="Y152" s="9"/>
      <c r="Z152" s="9"/>
    </row>
    <row r="153" spans="1:26" ht="14.25" customHeight="1" x14ac:dyDescent="0.35">
      <c r="A153" s="4">
        <f t="shared" si="14"/>
        <v>140</v>
      </c>
      <c r="B153" s="19">
        <f t="shared" si="45"/>
        <v>44978</v>
      </c>
      <c r="C153" s="5">
        <v>0</v>
      </c>
      <c r="D153" s="20">
        <f t="shared" si="46"/>
        <v>3.9872269472609809</v>
      </c>
      <c r="E153" s="20">
        <f t="shared" si="47"/>
        <v>48.916186521661565</v>
      </c>
      <c r="F153" s="20">
        <f t="shared" si="48"/>
        <v>52.903413468922544</v>
      </c>
      <c r="G153" s="20">
        <f t="shared" si="49"/>
        <v>402.70992167335908</v>
      </c>
      <c r="H153" s="20">
        <f t="shared" si="50"/>
        <v>2496.2669302259178</v>
      </c>
      <c r="I153" s="4">
        <v>1</v>
      </c>
      <c r="J153" s="4">
        <v>1</v>
      </c>
      <c r="K153" s="20">
        <f t="shared" si="44"/>
        <v>3.9872269472609809</v>
      </c>
      <c r="L153" s="20">
        <f t="shared" si="51"/>
        <v>46.470377195578486</v>
      </c>
      <c r="M153" s="20" cm="1">
        <f t="array" ref="M153">_xlfn.IFS(I153=0,D153,I153=1,D153,I153=2,0)</f>
        <v>3.9872269472609809</v>
      </c>
      <c r="N153" s="20" cm="1">
        <f t="array" ref="N153">_xlfn.IFS(J153=0,E153,J153=1,E153,J153=2,0)</f>
        <v>48.916186521661565</v>
      </c>
      <c r="O153" s="20">
        <f t="shared" si="52"/>
        <v>302.70992167335879</v>
      </c>
      <c r="P153" s="20">
        <f t="shared" si="53"/>
        <v>100.00000000000028</v>
      </c>
      <c r="Q153" s="21">
        <f t="shared" si="54"/>
        <v>0.24831769623275138</v>
      </c>
      <c r="R153" s="22" cm="1">
        <f t="array" ref="R153">_xlfn.IFS(Q153&gt;0,0.02,AND(Q153&gt;-0.33,Q153&lt;0),(0.02+Q153*0.02/0.33),Q153&lt;-0.33,0)</f>
        <v>0.02</v>
      </c>
      <c r="S153" s="20">
        <f t="shared" si="55"/>
        <v>0</v>
      </c>
      <c r="T153" s="20">
        <f t="shared" si="56"/>
        <v>0</v>
      </c>
      <c r="U153" s="20">
        <f t="shared" si="57"/>
        <v>0</v>
      </c>
      <c r="V153" s="20">
        <f t="shared" si="58"/>
        <v>0</v>
      </c>
      <c r="W153" s="9"/>
      <c r="X153" s="9"/>
      <c r="Y153" s="9"/>
      <c r="Z153" s="9"/>
    </row>
    <row r="154" spans="1:26" ht="14.25" customHeight="1" x14ac:dyDescent="0.35">
      <c r="A154" s="4">
        <f t="shared" si="14"/>
        <v>141</v>
      </c>
      <c r="B154" s="19">
        <f t="shared" si="45"/>
        <v>44979</v>
      </c>
      <c r="C154" s="5">
        <v>0</v>
      </c>
      <c r="D154" s="20">
        <f t="shared" si="46"/>
        <v>4.0270992167335908</v>
      </c>
      <c r="E154" s="20">
        <f t="shared" si="47"/>
        <v>49.925338604518359</v>
      </c>
      <c r="F154" s="20">
        <f t="shared" si="48"/>
        <v>53.952437821251948</v>
      </c>
      <c r="G154" s="20">
        <f t="shared" si="49"/>
        <v>406.73702089009265</v>
      </c>
      <c r="H154" s="20">
        <f t="shared" si="50"/>
        <v>2547.7231011169438</v>
      </c>
      <c r="I154" s="4">
        <v>1</v>
      </c>
      <c r="J154" s="4">
        <v>1</v>
      </c>
      <c r="K154" s="20">
        <f t="shared" si="44"/>
        <v>4.0270992167335908</v>
      </c>
      <c r="L154" s="20">
        <f t="shared" si="51"/>
        <v>47.429071674292437</v>
      </c>
      <c r="M154" s="20" cm="1">
        <f t="array" ref="M154">_xlfn.IFS(I154=0,D154,I154=1,D154,I154=2,0)</f>
        <v>4.0270992167335908</v>
      </c>
      <c r="N154" s="20" cm="1">
        <f t="array" ref="N154">_xlfn.IFS(J154=0,E154,J154=1,E154,J154=2,0)</f>
        <v>49.925338604518359</v>
      </c>
      <c r="O154" s="20">
        <f t="shared" si="52"/>
        <v>306.73702089009237</v>
      </c>
      <c r="P154" s="20">
        <f t="shared" si="53"/>
        <v>100.00000000000028</v>
      </c>
      <c r="Q154" s="21">
        <f t="shared" si="54"/>
        <v>0.24585910518094198</v>
      </c>
      <c r="R154" s="22" cm="1">
        <f t="array" ref="R154">_xlfn.IFS(Q154&gt;0,0.02,AND(Q154&gt;-0.33,Q154&lt;0),(0.02+Q154*0.02/0.33),Q154&lt;-0.33,0)</f>
        <v>0.02</v>
      </c>
      <c r="S154" s="20">
        <f t="shared" si="55"/>
        <v>0</v>
      </c>
      <c r="T154" s="20">
        <f t="shared" si="56"/>
        <v>0</v>
      </c>
      <c r="U154" s="20">
        <f t="shared" si="57"/>
        <v>0</v>
      </c>
      <c r="V154" s="20">
        <f t="shared" si="58"/>
        <v>0</v>
      </c>
      <c r="W154" s="9"/>
      <c r="X154" s="9"/>
      <c r="Y154" s="9"/>
      <c r="Z154" s="9"/>
    </row>
    <row r="155" spans="1:26" ht="14.25" customHeight="1" x14ac:dyDescent="0.35">
      <c r="A155" s="4">
        <f t="shared" si="14"/>
        <v>142</v>
      </c>
      <c r="B155" s="19">
        <f t="shared" si="45"/>
        <v>44980</v>
      </c>
      <c r="C155" s="5">
        <v>0</v>
      </c>
      <c r="D155" s="20">
        <f t="shared" si="46"/>
        <v>4.0673702089009263</v>
      </c>
      <c r="E155" s="20">
        <f t="shared" si="47"/>
        <v>50.954462022338873</v>
      </c>
      <c r="F155" s="20">
        <f t="shared" si="48"/>
        <v>55.021832231239799</v>
      </c>
      <c r="G155" s="20">
        <f t="shared" si="49"/>
        <v>410.80439109899356</v>
      </c>
      <c r="H155" s="20">
        <f t="shared" si="50"/>
        <v>2600.1972102470668</v>
      </c>
      <c r="I155" s="4">
        <v>1</v>
      </c>
      <c r="J155" s="4">
        <v>1</v>
      </c>
      <c r="K155" s="20">
        <f t="shared" si="44"/>
        <v>4.0673702089009263</v>
      </c>
      <c r="L155" s="20">
        <f t="shared" si="51"/>
        <v>48.40673892122193</v>
      </c>
      <c r="M155" s="20" cm="1">
        <f t="array" ref="M155">_xlfn.IFS(I155=0,D155,I155=1,D155,I155=2,0)</f>
        <v>4.0673702089009263</v>
      </c>
      <c r="N155" s="20" cm="1">
        <f t="array" ref="N155">_xlfn.IFS(J155=0,E155,J155=1,E155,J155=2,0)</f>
        <v>50.954462022338873</v>
      </c>
      <c r="O155" s="20">
        <f t="shared" si="52"/>
        <v>310.80439109899328</v>
      </c>
      <c r="P155" s="20">
        <f t="shared" si="53"/>
        <v>100.00000000000028</v>
      </c>
      <c r="Q155" s="21">
        <f t="shared" si="54"/>
        <v>0.24342485661479404</v>
      </c>
      <c r="R155" s="22" cm="1">
        <f t="array" ref="R155">_xlfn.IFS(Q155&gt;0,0.02,AND(Q155&gt;-0.33,Q155&lt;0),(0.02+Q155*0.02/0.33),Q155&lt;-0.33,0)</f>
        <v>0.02</v>
      </c>
      <c r="S155" s="20">
        <f t="shared" si="55"/>
        <v>0</v>
      </c>
      <c r="T155" s="20">
        <f t="shared" si="56"/>
        <v>0</v>
      </c>
      <c r="U155" s="20">
        <f t="shared" si="57"/>
        <v>0</v>
      </c>
      <c r="V155" s="20">
        <f t="shared" si="58"/>
        <v>0</v>
      </c>
      <c r="W155" s="9"/>
      <c r="X155" s="9"/>
      <c r="Y155" s="9"/>
      <c r="Z155" s="9"/>
    </row>
    <row r="156" spans="1:26" ht="14.25" customHeight="1" x14ac:dyDescent="0.35">
      <c r="A156" s="4">
        <f t="shared" si="14"/>
        <v>143</v>
      </c>
      <c r="B156" s="19">
        <f t="shared" si="45"/>
        <v>44981</v>
      </c>
      <c r="C156" s="5">
        <v>0</v>
      </c>
      <c r="D156" s="20">
        <f t="shared" si="46"/>
        <v>4.1080439109899354</v>
      </c>
      <c r="E156" s="20">
        <f t="shared" si="47"/>
        <v>52.003944204941334</v>
      </c>
      <c r="F156" s="20">
        <f t="shared" si="48"/>
        <v>56.111988115931268</v>
      </c>
      <c r="G156" s="20">
        <f t="shared" si="49"/>
        <v>414.91243500998348</v>
      </c>
      <c r="H156" s="20">
        <f t="shared" si="50"/>
        <v>2653.7090011527512</v>
      </c>
      <c r="I156" s="4">
        <v>1</v>
      </c>
      <c r="J156" s="4">
        <v>1</v>
      </c>
      <c r="K156" s="20">
        <f t="shared" si="44"/>
        <v>4.1080439109899354</v>
      </c>
      <c r="L156" s="20">
        <f t="shared" si="51"/>
        <v>49.403746994694266</v>
      </c>
      <c r="M156" s="20" cm="1">
        <f t="array" ref="M156">_xlfn.IFS(I156=0,D156,I156=1,D156,I156=2,0)</f>
        <v>4.1080439109899354</v>
      </c>
      <c r="N156" s="20" cm="1">
        <f t="array" ref="N156">_xlfn.IFS(J156=0,E156,J156=1,E156,J156=2,0)</f>
        <v>52.003944204941334</v>
      </c>
      <c r="O156" s="20">
        <f t="shared" si="52"/>
        <v>314.9124350099832</v>
      </c>
      <c r="P156" s="20">
        <f t="shared" si="53"/>
        <v>100.00000000000028</v>
      </c>
      <c r="Q156" s="21">
        <f t="shared" si="54"/>
        <v>0.24101470951959808</v>
      </c>
      <c r="R156" s="22" cm="1">
        <f t="array" ref="R156">_xlfn.IFS(Q156&gt;0,0.02,AND(Q156&gt;-0.33,Q156&lt;0),(0.02+Q156*0.02/0.33),Q156&lt;-0.33,0)</f>
        <v>0.02</v>
      </c>
      <c r="S156" s="20">
        <f t="shared" si="55"/>
        <v>0</v>
      </c>
      <c r="T156" s="20">
        <f t="shared" si="56"/>
        <v>0</v>
      </c>
      <c r="U156" s="20">
        <f t="shared" si="57"/>
        <v>0</v>
      </c>
      <c r="V156" s="20">
        <f t="shared" si="58"/>
        <v>0</v>
      </c>
      <c r="W156" s="9"/>
      <c r="X156" s="9"/>
      <c r="Y156" s="9"/>
      <c r="Z156" s="9"/>
    </row>
    <row r="157" spans="1:26" ht="14.25" customHeight="1" x14ac:dyDescent="0.35">
      <c r="A157" s="4">
        <f t="shared" si="14"/>
        <v>144</v>
      </c>
      <c r="B157" s="19">
        <f t="shared" si="45"/>
        <v>44982</v>
      </c>
      <c r="C157" s="5">
        <v>0</v>
      </c>
      <c r="D157" s="20">
        <f t="shared" si="46"/>
        <v>4.1491243500998349</v>
      </c>
      <c r="E157" s="20">
        <f t="shared" si="47"/>
        <v>53.074180023055021</v>
      </c>
      <c r="F157" s="20">
        <f t="shared" si="48"/>
        <v>57.223304373154853</v>
      </c>
      <c r="G157" s="20">
        <f t="shared" si="49"/>
        <v>419.06155936008332</v>
      </c>
      <c r="H157" s="20">
        <f t="shared" si="50"/>
        <v>2708.2785965247535</v>
      </c>
      <c r="I157" s="4">
        <v>1</v>
      </c>
      <c r="J157" s="4">
        <v>1</v>
      </c>
      <c r="K157" s="20">
        <f t="shared" si="44"/>
        <v>4.1491243500998349</v>
      </c>
      <c r="L157" s="20">
        <f t="shared" si="51"/>
        <v>50.420471021902266</v>
      </c>
      <c r="M157" s="20" cm="1">
        <f t="array" ref="M157">_xlfn.IFS(I157=0,D157,I157=1,D157,I157=2,0)</f>
        <v>4.1491243500998349</v>
      </c>
      <c r="N157" s="20" cm="1">
        <f t="array" ref="N157">_xlfn.IFS(J157=0,E157,J157=1,E157,J157=2,0)</f>
        <v>53.074180023055021</v>
      </c>
      <c r="O157" s="20">
        <f t="shared" si="52"/>
        <v>319.06155936008304</v>
      </c>
      <c r="P157" s="20">
        <f t="shared" si="53"/>
        <v>100.00000000000028</v>
      </c>
      <c r="Q157" s="21">
        <f t="shared" si="54"/>
        <v>0.23862842526692879</v>
      </c>
      <c r="R157" s="22" cm="1">
        <f t="array" ref="R157">_xlfn.IFS(Q157&gt;0,0.02,AND(Q157&gt;-0.33,Q157&lt;0),(0.02+Q157*0.02/0.33),Q157&lt;-0.33,0)</f>
        <v>0.02</v>
      </c>
      <c r="S157" s="20">
        <f t="shared" si="55"/>
        <v>0</v>
      </c>
      <c r="T157" s="20">
        <f t="shared" si="56"/>
        <v>0</v>
      </c>
      <c r="U157" s="20">
        <f t="shared" si="57"/>
        <v>0</v>
      </c>
      <c r="V157" s="20">
        <f t="shared" si="58"/>
        <v>0</v>
      </c>
      <c r="W157" s="9"/>
      <c r="X157" s="9"/>
      <c r="Y157" s="9"/>
      <c r="Z157" s="9"/>
    </row>
    <row r="158" spans="1:26" ht="14.25" customHeight="1" x14ac:dyDescent="0.35">
      <c r="A158" s="4">
        <f t="shared" si="14"/>
        <v>145</v>
      </c>
      <c r="B158" s="19">
        <f t="shared" si="45"/>
        <v>44983</v>
      </c>
      <c r="C158" s="5">
        <v>0</v>
      </c>
      <c r="D158" s="20">
        <f t="shared" si="46"/>
        <v>4.1906155936008336</v>
      </c>
      <c r="E158" s="20">
        <f t="shared" si="47"/>
        <v>54.165571930495069</v>
      </c>
      <c r="F158" s="20">
        <f t="shared" si="48"/>
        <v>58.356187524095901</v>
      </c>
      <c r="G158" s="20">
        <f t="shared" si="49"/>
        <v>423.25217495368418</v>
      </c>
      <c r="H158" s="20">
        <f t="shared" si="50"/>
        <v>2763.9265054523248</v>
      </c>
      <c r="I158" s="4">
        <v>1</v>
      </c>
      <c r="J158" s="4">
        <v>1</v>
      </c>
      <c r="K158" s="20">
        <f t="shared" si="44"/>
        <v>4.1906155936008336</v>
      </c>
      <c r="L158" s="20">
        <f t="shared" si="51"/>
        <v>51.457293333970313</v>
      </c>
      <c r="M158" s="20" cm="1">
        <f t="array" ref="M158">_xlfn.IFS(I158=0,D158,I158=1,D158,I158=2,0)</f>
        <v>4.1906155936008336</v>
      </c>
      <c r="N158" s="20" cm="1">
        <f t="array" ref="N158">_xlfn.IFS(J158=0,E158,J158=1,E158,J158=2,0)</f>
        <v>54.165571930495069</v>
      </c>
      <c r="O158" s="20">
        <f t="shared" si="52"/>
        <v>323.25217495368389</v>
      </c>
      <c r="P158" s="20">
        <f t="shared" si="53"/>
        <v>100.00000000000028</v>
      </c>
      <c r="Q158" s="21">
        <f t="shared" si="54"/>
        <v>0.23626576759101858</v>
      </c>
      <c r="R158" s="22" cm="1">
        <f t="array" ref="R158">_xlfn.IFS(Q158&gt;0,0.02,AND(Q158&gt;-0.33,Q158&lt;0),(0.02+Q158*0.02/0.33),Q158&lt;-0.33,0)</f>
        <v>0.02</v>
      </c>
      <c r="S158" s="20">
        <f t="shared" si="55"/>
        <v>0</v>
      </c>
      <c r="T158" s="20">
        <f t="shared" si="56"/>
        <v>0</v>
      </c>
      <c r="U158" s="20">
        <f t="shared" si="57"/>
        <v>0</v>
      </c>
      <c r="V158" s="20">
        <f t="shared" si="58"/>
        <v>0</v>
      </c>
      <c r="W158" s="9"/>
      <c r="X158" s="9"/>
      <c r="Y158" s="9"/>
      <c r="Z158" s="9"/>
    </row>
    <row r="159" spans="1:26" ht="14.25" customHeight="1" x14ac:dyDescent="0.35">
      <c r="A159" s="4">
        <f t="shared" si="14"/>
        <v>146</v>
      </c>
      <c r="B159" s="19">
        <f t="shared" si="45"/>
        <v>44984</v>
      </c>
      <c r="C159" s="5">
        <v>0</v>
      </c>
      <c r="D159" s="20">
        <f t="shared" si="46"/>
        <v>4.2325217495368417</v>
      </c>
      <c r="E159" s="20">
        <f t="shared" si="47"/>
        <v>55.2785301090465</v>
      </c>
      <c r="F159" s="20">
        <f t="shared" si="48"/>
        <v>59.511051858583343</v>
      </c>
      <c r="G159" s="20">
        <f t="shared" si="49"/>
        <v>427.484696703221</v>
      </c>
      <c r="H159" s="20">
        <f t="shared" si="50"/>
        <v>2820.6736308054556</v>
      </c>
      <c r="I159" s="4">
        <v>1</v>
      </c>
      <c r="J159" s="4">
        <v>1</v>
      </c>
      <c r="K159" s="20">
        <f t="shared" si="44"/>
        <v>4.2325217495368417</v>
      </c>
      <c r="L159" s="20">
        <f t="shared" si="51"/>
        <v>52.514603603594175</v>
      </c>
      <c r="M159" s="20" cm="1">
        <f t="array" ref="M159">_xlfn.IFS(I159=0,D159,I159=1,D159,I159=2,0)</f>
        <v>4.2325217495368417</v>
      </c>
      <c r="N159" s="20" cm="1">
        <f t="array" ref="N159">_xlfn.IFS(J159=0,E159,J159=1,E159,J159=2,0)</f>
        <v>55.2785301090465</v>
      </c>
      <c r="O159" s="20">
        <f t="shared" si="52"/>
        <v>327.48469670322072</v>
      </c>
      <c r="P159" s="20">
        <f t="shared" si="53"/>
        <v>100.00000000000028</v>
      </c>
      <c r="Q159" s="21">
        <f t="shared" si="54"/>
        <v>0.23392650256536496</v>
      </c>
      <c r="R159" s="22" cm="1">
        <f t="array" ref="R159">_xlfn.IFS(Q159&gt;0,0.02,AND(Q159&gt;-0.33,Q159&lt;0),(0.02+Q159*0.02/0.33),Q159&lt;-0.33,0)</f>
        <v>0.02</v>
      </c>
      <c r="S159" s="20">
        <f t="shared" si="55"/>
        <v>0</v>
      </c>
      <c r="T159" s="20">
        <f t="shared" si="56"/>
        <v>0</v>
      </c>
      <c r="U159" s="20">
        <f t="shared" si="57"/>
        <v>0</v>
      </c>
      <c r="V159" s="20">
        <f t="shared" si="58"/>
        <v>0</v>
      </c>
      <c r="W159" s="9"/>
      <c r="X159" s="9"/>
      <c r="Y159" s="9"/>
      <c r="Z159" s="9"/>
    </row>
    <row r="160" spans="1:26" ht="14.25" customHeight="1" x14ac:dyDescent="0.35">
      <c r="A160" s="4">
        <f t="shared" si="14"/>
        <v>147</v>
      </c>
      <c r="B160" s="19">
        <f t="shared" si="45"/>
        <v>44985</v>
      </c>
      <c r="C160" s="5">
        <v>0</v>
      </c>
      <c r="D160" s="20">
        <f t="shared" si="46"/>
        <v>4.27484696703221</v>
      </c>
      <c r="E160" s="20">
        <f t="shared" si="47"/>
        <v>56.413472616109111</v>
      </c>
      <c r="F160" s="20">
        <f t="shared" si="48"/>
        <v>60.688319583141322</v>
      </c>
      <c r="G160" s="20">
        <f t="shared" si="49"/>
        <v>431.75954367025321</v>
      </c>
      <c r="H160" s="20">
        <f t="shared" si="50"/>
        <v>2878.5412767577914</v>
      </c>
      <c r="I160" s="4">
        <v>1</v>
      </c>
      <c r="J160" s="4">
        <v>1</v>
      </c>
      <c r="K160" s="20">
        <f t="shared" si="44"/>
        <v>4.27484696703221</v>
      </c>
      <c r="L160" s="20">
        <f t="shared" si="51"/>
        <v>53.592798985303652</v>
      </c>
      <c r="M160" s="20" cm="1">
        <f t="array" ref="M160">_xlfn.IFS(I160=0,D160,I160=1,D160,I160=2,0)</f>
        <v>4.27484696703221</v>
      </c>
      <c r="N160" s="20" cm="1">
        <f t="array" ref="N160">_xlfn.IFS(J160=0,E160,J160=1,E160,J160=2,0)</f>
        <v>56.413472616109111</v>
      </c>
      <c r="O160" s="20">
        <f t="shared" si="52"/>
        <v>331.75954367025292</v>
      </c>
      <c r="P160" s="20">
        <f t="shared" si="53"/>
        <v>100.00000000000028</v>
      </c>
      <c r="Q160" s="21">
        <f t="shared" si="54"/>
        <v>0.23161039857956925</v>
      </c>
      <c r="R160" s="22" cm="1">
        <f t="array" ref="R160">_xlfn.IFS(Q160&gt;0,0.02,AND(Q160&gt;-0.33,Q160&lt;0),(0.02+Q160*0.02/0.33),Q160&lt;-0.33,0)</f>
        <v>0.02</v>
      </c>
      <c r="S160" s="20">
        <f t="shared" si="55"/>
        <v>0</v>
      </c>
      <c r="T160" s="20">
        <f t="shared" si="56"/>
        <v>0</v>
      </c>
      <c r="U160" s="20">
        <f t="shared" si="57"/>
        <v>0</v>
      </c>
      <c r="V160" s="20">
        <f t="shared" si="58"/>
        <v>0</v>
      </c>
      <c r="W160" s="9"/>
      <c r="X160" s="9"/>
      <c r="Y160" s="9"/>
      <c r="Z160" s="9"/>
    </row>
    <row r="161" spans="1:26" ht="14.25" customHeight="1" x14ac:dyDescent="0.35">
      <c r="A161" s="4">
        <f t="shared" si="14"/>
        <v>148</v>
      </c>
      <c r="B161" s="19">
        <f t="shared" si="45"/>
        <v>44986</v>
      </c>
      <c r="C161" s="5">
        <v>0</v>
      </c>
      <c r="D161" s="20">
        <f t="shared" si="46"/>
        <v>4.3175954367025318</v>
      </c>
      <c r="E161" s="20">
        <f t="shared" si="47"/>
        <v>57.570825535155826</v>
      </c>
      <c r="F161" s="20">
        <f t="shared" si="48"/>
        <v>61.888420971858359</v>
      </c>
      <c r="G161" s="20">
        <f t="shared" si="49"/>
        <v>436.07713910695571</v>
      </c>
      <c r="H161" s="20">
        <f t="shared" si="50"/>
        <v>2937.551156452892</v>
      </c>
      <c r="I161" s="4">
        <v>1</v>
      </c>
      <c r="J161" s="4">
        <v>1</v>
      </c>
      <c r="K161" s="20">
        <f t="shared" si="44"/>
        <v>4.3175954367025318</v>
      </c>
      <c r="L161" s="20">
        <f t="shared" si="51"/>
        <v>54.692284258398033</v>
      </c>
      <c r="M161" s="20" cm="1">
        <f t="array" ref="M161">_xlfn.IFS(I161=0,D161,I161=1,D161,I161=2,0)</f>
        <v>4.3175954367025318</v>
      </c>
      <c r="N161" s="20" cm="1">
        <f t="array" ref="N161">_xlfn.IFS(J161=0,E161,J161=1,E161,J161=2,0)</f>
        <v>57.570825535155826</v>
      </c>
      <c r="O161" s="20">
        <f t="shared" si="52"/>
        <v>336.07713910695543</v>
      </c>
      <c r="P161" s="20">
        <f t="shared" si="53"/>
        <v>100.00000000000028</v>
      </c>
      <c r="Q161" s="21">
        <f t="shared" si="54"/>
        <v>0.22931722631640522</v>
      </c>
      <c r="R161" s="22" cm="1">
        <f t="array" ref="R161">_xlfn.IFS(Q161&gt;0,0.02,AND(Q161&gt;-0.33,Q161&lt;0),(0.02+Q161*0.02/0.33),Q161&lt;-0.33,0)</f>
        <v>0.02</v>
      </c>
      <c r="S161" s="20">
        <f t="shared" si="55"/>
        <v>0</v>
      </c>
      <c r="T161" s="20">
        <f t="shared" si="56"/>
        <v>0</v>
      </c>
      <c r="U161" s="20">
        <f t="shared" si="57"/>
        <v>0</v>
      </c>
      <c r="V161" s="20">
        <f t="shared" si="58"/>
        <v>0</v>
      </c>
      <c r="W161" s="9"/>
      <c r="X161" s="9"/>
      <c r="Y161" s="9"/>
      <c r="Z161" s="9"/>
    </row>
    <row r="162" spans="1:26" ht="14.25" customHeight="1" x14ac:dyDescent="0.35">
      <c r="A162" s="4">
        <f t="shared" si="14"/>
        <v>149</v>
      </c>
      <c r="B162" s="19">
        <f t="shared" si="45"/>
        <v>44987</v>
      </c>
      <c r="C162" s="5">
        <v>0</v>
      </c>
      <c r="D162" s="20">
        <f t="shared" si="46"/>
        <v>4.3607713910695569</v>
      </c>
      <c r="E162" s="20">
        <f t="shared" si="47"/>
        <v>58.751023129057842</v>
      </c>
      <c r="F162" s="20">
        <f t="shared" si="48"/>
        <v>63.111794520127397</v>
      </c>
      <c r="G162" s="20">
        <f t="shared" si="49"/>
        <v>440.43791049802525</v>
      </c>
      <c r="H162" s="20">
        <f t="shared" si="50"/>
        <v>2997.7253998165666</v>
      </c>
      <c r="I162" s="4">
        <v>1</v>
      </c>
      <c r="J162" s="4">
        <v>1</v>
      </c>
      <c r="K162" s="20">
        <f t="shared" si="44"/>
        <v>4.3607713910695569</v>
      </c>
      <c r="L162" s="20">
        <f t="shared" si="51"/>
        <v>55.813471972604944</v>
      </c>
      <c r="M162" s="20" cm="1">
        <f t="array" ref="M162">_xlfn.IFS(I162=0,D162,I162=1,D162,I162=2,0)</f>
        <v>4.3607713910695569</v>
      </c>
      <c r="N162" s="20" cm="1">
        <f t="array" ref="N162">_xlfn.IFS(J162=0,E162,J162=1,E162,J162=2,0)</f>
        <v>58.751023129057842</v>
      </c>
      <c r="O162" s="20">
        <f t="shared" si="52"/>
        <v>340.43791049802496</v>
      </c>
      <c r="P162" s="20">
        <f t="shared" si="53"/>
        <v>100.00000000000028</v>
      </c>
      <c r="Q162" s="21">
        <f t="shared" si="54"/>
        <v>0.22704675872911409</v>
      </c>
      <c r="R162" s="22" cm="1">
        <f t="array" ref="R162">_xlfn.IFS(Q162&gt;0,0.02,AND(Q162&gt;-0.33,Q162&lt;0),(0.02+Q162*0.02/0.33),Q162&lt;-0.33,0)</f>
        <v>0.02</v>
      </c>
      <c r="S162" s="20">
        <f t="shared" si="55"/>
        <v>0</v>
      </c>
      <c r="T162" s="20">
        <f t="shared" si="56"/>
        <v>0</v>
      </c>
      <c r="U162" s="20">
        <f t="shared" si="57"/>
        <v>0</v>
      </c>
      <c r="V162" s="20">
        <f t="shared" si="58"/>
        <v>0</v>
      </c>
      <c r="W162" s="9"/>
      <c r="X162" s="9"/>
      <c r="Y162" s="9"/>
      <c r="Z162" s="9"/>
    </row>
    <row r="163" spans="1:26" ht="14.25" customHeight="1" x14ac:dyDescent="0.35">
      <c r="A163" s="4">
        <f t="shared" si="14"/>
        <v>150</v>
      </c>
      <c r="B163" s="19">
        <f t="shared" si="45"/>
        <v>44988</v>
      </c>
      <c r="C163" s="5">
        <v>0</v>
      </c>
      <c r="D163" s="20">
        <f t="shared" si="46"/>
        <v>4.4043791049802525</v>
      </c>
      <c r="E163" s="20">
        <f t="shared" si="47"/>
        <v>59.95450799633133</v>
      </c>
      <c r="F163" s="20">
        <f t="shared" si="48"/>
        <v>64.358887101311581</v>
      </c>
      <c r="G163" s="20">
        <f t="shared" si="49"/>
        <v>444.8422896030055</v>
      </c>
      <c r="H163" s="20">
        <f t="shared" si="50"/>
        <v>3059.0865615180614</v>
      </c>
      <c r="I163" s="4">
        <v>1</v>
      </c>
      <c r="J163" s="4">
        <v>1</v>
      </c>
      <c r="K163" s="20">
        <f t="shared" si="44"/>
        <v>4.4043791049802525</v>
      </c>
      <c r="L163" s="20">
        <f t="shared" si="51"/>
        <v>56.956782596514763</v>
      </c>
      <c r="M163" s="20" cm="1">
        <f t="array" ref="M163">_xlfn.IFS(I163=0,D163,I163=1,D163,I163=2,0)</f>
        <v>4.4043791049802525</v>
      </c>
      <c r="N163" s="20" cm="1">
        <f t="array" ref="N163">_xlfn.IFS(J163=0,E163,J163=1,E163,J163=2,0)</f>
        <v>59.95450799633133</v>
      </c>
      <c r="O163" s="20">
        <f t="shared" si="52"/>
        <v>344.84228960300516</v>
      </c>
      <c r="P163" s="20">
        <f t="shared" si="53"/>
        <v>100.00000000000034</v>
      </c>
      <c r="Q163" s="21">
        <f t="shared" si="54"/>
        <v>0.22479877101892498</v>
      </c>
      <c r="R163" s="22" cm="1">
        <f t="array" ref="R163">_xlfn.IFS(Q163&gt;0,0.02,AND(Q163&gt;-0.33,Q163&lt;0),(0.02+Q163*0.02/0.33),Q163&lt;-0.33,0)</f>
        <v>0.02</v>
      </c>
      <c r="S163" s="20">
        <f t="shared" si="55"/>
        <v>0</v>
      </c>
      <c r="T163" s="20">
        <f t="shared" si="56"/>
        <v>0</v>
      </c>
      <c r="U163" s="20">
        <f t="shared" si="57"/>
        <v>0</v>
      </c>
      <c r="V163" s="20">
        <f t="shared" si="58"/>
        <v>0</v>
      </c>
      <c r="W163" s="9"/>
      <c r="X163" s="9"/>
      <c r="Y163" s="9"/>
      <c r="Z163" s="9"/>
    </row>
    <row r="164" spans="1:26" ht="14.25" customHeight="1" x14ac:dyDescent="0.35">
      <c r="A164" s="4">
        <f t="shared" si="14"/>
        <v>151</v>
      </c>
      <c r="B164" s="19">
        <f t="shared" si="45"/>
        <v>44989</v>
      </c>
      <c r="C164" s="5">
        <v>0</v>
      </c>
      <c r="D164" s="20">
        <f t="shared" si="46"/>
        <v>4.4484228960300554</v>
      </c>
      <c r="E164" s="20">
        <f t="shared" si="47"/>
        <v>61.18173123036123</v>
      </c>
      <c r="F164" s="20">
        <f t="shared" si="48"/>
        <v>65.63015412639129</v>
      </c>
      <c r="G164" s="20">
        <f t="shared" si="49"/>
        <v>449.29071249903558</v>
      </c>
      <c r="H164" s="20">
        <f t="shared" si="50"/>
        <v>3121.6576290829348</v>
      </c>
      <c r="I164" s="4">
        <v>1</v>
      </c>
      <c r="J164" s="4">
        <v>1</v>
      </c>
      <c r="K164" s="20">
        <f t="shared" si="44"/>
        <v>4.4484228960300554</v>
      </c>
      <c r="L164" s="20">
        <f t="shared" si="51"/>
        <v>58.122644668843165</v>
      </c>
      <c r="M164" s="20" cm="1">
        <f t="array" ref="M164">_xlfn.IFS(I164=0,D164,I164=1,D164,I164=2,0)</f>
        <v>4.4484228960300554</v>
      </c>
      <c r="N164" s="20" cm="1">
        <f t="array" ref="N164">_xlfn.IFS(J164=0,E164,J164=1,E164,J164=2,0)</f>
        <v>61.18173123036123</v>
      </c>
      <c r="O164" s="20">
        <f t="shared" si="52"/>
        <v>349.29071249903524</v>
      </c>
      <c r="P164" s="20">
        <f t="shared" si="53"/>
        <v>100.00000000000034</v>
      </c>
      <c r="Q164" s="21">
        <f t="shared" si="54"/>
        <v>0.22257304061279698</v>
      </c>
      <c r="R164" s="22" cm="1">
        <f t="array" ref="R164">_xlfn.IFS(Q164&gt;0,0.02,AND(Q164&gt;-0.33,Q164&lt;0),(0.02+Q164*0.02/0.33),Q164&lt;-0.33,0)</f>
        <v>0.02</v>
      </c>
      <c r="S164" s="20">
        <f t="shared" si="55"/>
        <v>0</v>
      </c>
      <c r="T164" s="20">
        <f t="shared" si="56"/>
        <v>0</v>
      </c>
      <c r="U164" s="20">
        <f t="shared" si="57"/>
        <v>0</v>
      </c>
      <c r="V164" s="20">
        <f t="shared" si="58"/>
        <v>0</v>
      </c>
      <c r="W164" s="9"/>
      <c r="X164" s="9"/>
      <c r="Y164" s="9"/>
      <c r="Z164" s="9"/>
    </row>
    <row r="165" spans="1:26" ht="14.25" customHeight="1" x14ac:dyDescent="0.35">
      <c r="A165" s="4">
        <f t="shared" si="14"/>
        <v>152</v>
      </c>
      <c r="B165" s="19">
        <f t="shared" si="45"/>
        <v>44990</v>
      </c>
      <c r="C165" s="5">
        <v>0</v>
      </c>
      <c r="D165" s="20">
        <f t="shared" si="46"/>
        <v>4.4929071249903556</v>
      </c>
      <c r="E165" s="20">
        <f t="shared" si="47"/>
        <v>62.433152581658696</v>
      </c>
      <c r="F165" s="20">
        <f t="shared" si="48"/>
        <v>66.926059706649056</v>
      </c>
      <c r="G165" s="20">
        <f t="shared" si="49"/>
        <v>453.78361962402596</v>
      </c>
      <c r="H165" s="20">
        <f t="shared" si="50"/>
        <v>3185.4620311605008</v>
      </c>
      <c r="I165" s="4">
        <v>1</v>
      </c>
      <c r="J165" s="4">
        <v>1</v>
      </c>
      <c r="K165" s="20">
        <f t="shared" si="44"/>
        <v>4.4929071249903556</v>
      </c>
      <c r="L165" s="20">
        <f t="shared" si="51"/>
        <v>59.311494952575757</v>
      </c>
      <c r="M165" s="20" cm="1">
        <f t="array" ref="M165">_xlfn.IFS(I165=0,D165,I165=1,D165,I165=2,0)</f>
        <v>4.4929071249903556</v>
      </c>
      <c r="N165" s="20" cm="1">
        <f t="array" ref="N165">_xlfn.IFS(J165=0,E165,J165=1,E165,J165=2,0)</f>
        <v>62.433152581658696</v>
      </c>
      <c r="O165" s="20">
        <f t="shared" si="52"/>
        <v>353.78361962402562</v>
      </c>
      <c r="P165" s="20">
        <f t="shared" si="53"/>
        <v>100.00000000000034</v>
      </c>
      <c r="Q165" s="21">
        <f t="shared" si="54"/>
        <v>0.22036934714138315</v>
      </c>
      <c r="R165" s="22" cm="1">
        <f t="array" ref="R165">_xlfn.IFS(Q165&gt;0,0.02,AND(Q165&gt;-0.33,Q165&lt;0),(0.02+Q165*0.02/0.33),Q165&lt;-0.33,0)</f>
        <v>0.02</v>
      </c>
      <c r="S165" s="20">
        <f t="shared" si="55"/>
        <v>0</v>
      </c>
      <c r="T165" s="20">
        <f t="shared" si="56"/>
        <v>0</v>
      </c>
      <c r="U165" s="20">
        <f t="shared" si="57"/>
        <v>0</v>
      </c>
      <c r="V165" s="20">
        <f t="shared" si="58"/>
        <v>0</v>
      </c>
      <c r="W165" s="9"/>
      <c r="X165" s="9"/>
      <c r="Y165" s="9"/>
      <c r="Z165" s="9"/>
    </row>
    <row r="166" spans="1:26" ht="14.25" customHeight="1" x14ac:dyDescent="0.35">
      <c r="A166" s="4">
        <f t="shared" si="14"/>
        <v>153</v>
      </c>
      <c r="B166" s="19">
        <f t="shared" si="45"/>
        <v>44991</v>
      </c>
      <c r="C166" s="5">
        <v>0</v>
      </c>
      <c r="D166" s="20">
        <f t="shared" si="46"/>
        <v>4.53783619624026</v>
      </c>
      <c r="E166" s="20">
        <f t="shared" si="47"/>
        <v>63.709240623210015</v>
      </c>
      <c r="F166" s="20">
        <f t="shared" si="48"/>
        <v>68.247076819450271</v>
      </c>
      <c r="G166" s="20">
        <f t="shared" si="49"/>
        <v>458.32145582026624</v>
      </c>
      <c r="H166" s="20">
        <f t="shared" si="50"/>
        <v>3250.5236459487905</v>
      </c>
      <c r="I166" s="4">
        <v>1</v>
      </c>
      <c r="J166" s="4">
        <v>1</v>
      </c>
      <c r="K166" s="20">
        <f t="shared" si="44"/>
        <v>4.53783619624026</v>
      </c>
      <c r="L166" s="20">
        <f t="shared" si="51"/>
        <v>60.52377859204951</v>
      </c>
      <c r="M166" s="20" cm="1">
        <f t="array" ref="M166">_xlfn.IFS(I166=0,D166,I166=1,D166,I166=2,0)</f>
        <v>4.53783619624026</v>
      </c>
      <c r="N166" s="20" cm="1">
        <f t="array" ref="N166">_xlfn.IFS(J166=0,E166,J166=1,E166,J166=2,0)</f>
        <v>63.709240623210015</v>
      </c>
      <c r="O166" s="20">
        <f t="shared" si="52"/>
        <v>358.3214558202659</v>
      </c>
      <c r="P166" s="20">
        <f t="shared" si="53"/>
        <v>100.00000000000034</v>
      </c>
      <c r="Q166" s="21">
        <f t="shared" si="54"/>
        <v>0.21818747241721104</v>
      </c>
      <c r="R166" s="22" cm="1">
        <f t="array" ref="R166">_xlfn.IFS(Q166&gt;0,0.02,AND(Q166&gt;-0.33,Q166&lt;0),(0.02+Q166*0.02/0.33),Q166&lt;-0.33,0)</f>
        <v>0.02</v>
      </c>
      <c r="S166" s="20">
        <f t="shared" si="55"/>
        <v>0</v>
      </c>
      <c r="T166" s="20">
        <f t="shared" si="56"/>
        <v>0</v>
      </c>
      <c r="U166" s="20">
        <f t="shared" si="57"/>
        <v>0</v>
      </c>
      <c r="V166" s="20">
        <f t="shared" si="58"/>
        <v>0</v>
      </c>
      <c r="W166" s="9"/>
      <c r="X166" s="9"/>
      <c r="Y166" s="9"/>
      <c r="Z166" s="9"/>
    </row>
    <row r="167" spans="1:26" ht="14.25" customHeight="1" x14ac:dyDescent="0.35">
      <c r="A167" s="4">
        <f t="shared" si="14"/>
        <v>154</v>
      </c>
      <c r="B167" s="19">
        <f t="shared" si="45"/>
        <v>44992</v>
      </c>
      <c r="C167" s="5">
        <v>0</v>
      </c>
      <c r="D167" s="20">
        <f t="shared" si="46"/>
        <v>4.5832145582026627</v>
      </c>
      <c r="E167" s="20">
        <f t="shared" si="47"/>
        <v>65.010472918975807</v>
      </c>
      <c r="F167" s="20">
        <f t="shared" si="48"/>
        <v>69.593687477178463</v>
      </c>
      <c r="G167" s="20">
        <f t="shared" si="49"/>
        <v>462.90467037846889</v>
      </c>
      <c r="H167" s="20">
        <f t="shared" si="50"/>
        <v>3316.86680978002</v>
      </c>
      <c r="I167" s="4">
        <v>1</v>
      </c>
      <c r="J167" s="4">
        <v>1</v>
      </c>
      <c r="K167" s="20">
        <f t="shared" si="44"/>
        <v>4.5832145582026627</v>
      </c>
      <c r="L167" s="20">
        <f t="shared" si="51"/>
        <v>61.759949273027011</v>
      </c>
      <c r="M167" s="20" cm="1">
        <f t="array" ref="M167">_xlfn.IFS(I167=0,D167,I167=1,D167,I167=2,0)</f>
        <v>4.5832145582026627</v>
      </c>
      <c r="N167" s="20" cm="1">
        <f t="array" ref="N167">_xlfn.IFS(J167=0,E167,J167=1,E167,J167=2,0)</f>
        <v>65.010472918975807</v>
      </c>
      <c r="O167" s="20">
        <f t="shared" si="52"/>
        <v>362.90467037846861</v>
      </c>
      <c r="P167" s="20">
        <f t="shared" si="53"/>
        <v>100.00000000000028</v>
      </c>
      <c r="Q167" s="21">
        <f t="shared" si="54"/>
        <v>0.2160272004130801</v>
      </c>
      <c r="R167" s="22" cm="1">
        <f t="array" ref="R167">_xlfn.IFS(Q167&gt;0,0.02,AND(Q167&gt;-0.33,Q167&lt;0),(0.02+Q167*0.02/0.33),Q167&lt;-0.33,0)</f>
        <v>0.02</v>
      </c>
      <c r="S167" s="20">
        <f t="shared" si="55"/>
        <v>0</v>
      </c>
      <c r="T167" s="20">
        <f t="shared" si="56"/>
        <v>0</v>
      </c>
      <c r="U167" s="20">
        <f t="shared" si="57"/>
        <v>0</v>
      </c>
      <c r="V167" s="20">
        <f t="shared" si="58"/>
        <v>0</v>
      </c>
      <c r="W167" s="9"/>
      <c r="X167" s="9"/>
      <c r="Y167" s="9"/>
      <c r="Z167" s="9"/>
    </row>
    <row r="168" spans="1:26" ht="14.25" customHeight="1" x14ac:dyDescent="0.35">
      <c r="A168" s="4">
        <f t="shared" si="14"/>
        <v>155</v>
      </c>
      <c r="B168" s="19">
        <f t="shared" si="45"/>
        <v>44993</v>
      </c>
      <c r="C168" s="5">
        <v>0</v>
      </c>
      <c r="D168" s="20">
        <f t="shared" si="46"/>
        <v>4.629046703784689</v>
      </c>
      <c r="E168" s="20">
        <f t="shared" si="47"/>
        <v>66.3373361956004</v>
      </c>
      <c r="F168" s="20">
        <f t="shared" si="48"/>
        <v>70.966382899385096</v>
      </c>
      <c r="G168" s="20">
        <f t="shared" si="49"/>
        <v>467.53371708225359</v>
      </c>
      <c r="H168" s="20">
        <f t="shared" si="50"/>
        <v>3384.5163258696252</v>
      </c>
      <c r="I168" s="4">
        <v>1</v>
      </c>
      <c r="J168" s="4">
        <v>1</v>
      </c>
      <c r="K168" s="20">
        <f t="shared" si="44"/>
        <v>4.629046703784689</v>
      </c>
      <c r="L168" s="20">
        <f t="shared" si="51"/>
        <v>63.020469385820377</v>
      </c>
      <c r="M168" s="20" cm="1">
        <f t="array" ref="M168">_xlfn.IFS(I168=0,D168,I168=1,D168,I168=2,0)</f>
        <v>4.629046703784689</v>
      </c>
      <c r="N168" s="20" cm="1">
        <f t="array" ref="N168">_xlfn.IFS(J168=0,E168,J168=1,E168,J168=2,0)</f>
        <v>66.3373361956004</v>
      </c>
      <c r="O168" s="20">
        <f t="shared" si="52"/>
        <v>367.5337170822533</v>
      </c>
      <c r="P168" s="20">
        <f t="shared" si="53"/>
        <v>100.00000000000028</v>
      </c>
      <c r="Q168" s="21">
        <f t="shared" si="54"/>
        <v>0.21388831724067336</v>
      </c>
      <c r="R168" s="22" cm="1">
        <f t="array" ref="R168">_xlfn.IFS(Q168&gt;0,0.02,AND(Q168&gt;-0.33,Q168&lt;0),(0.02+Q168*0.02/0.33),Q168&lt;-0.33,0)</f>
        <v>0.02</v>
      </c>
      <c r="S168" s="20">
        <f t="shared" si="55"/>
        <v>0</v>
      </c>
      <c r="T168" s="20">
        <f t="shared" si="56"/>
        <v>0</v>
      </c>
      <c r="U168" s="20">
        <f t="shared" si="57"/>
        <v>0</v>
      </c>
      <c r="V168" s="20">
        <f t="shared" si="58"/>
        <v>0</v>
      </c>
      <c r="W168" s="9"/>
      <c r="X168" s="9"/>
      <c r="Y168" s="9"/>
      <c r="Z168" s="9"/>
    </row>
    <row r="169" spans="1:26" ht="14.25" customHeight="1" x14ac:dyDescent="0.35">
      <c r="A169" s="4">
        <f t="shared" si="14"/>
        <v>156</v>
      </c>
      <c r="B169" s="19">
        <f t="shared" si="45"/>
        <v>44994</v>
      </c>
      <c r="C169" s="5">
        <v>0</v>
      </c>
      <c r="D169" s="20">
        <f t="shared" si="46"/>
        <v>4.6753371708225364</v>
      </c>
      <c r="E169" s="20">
        <f t="shared" si="47"/>
        <v>67.690326517392506</v>
      </c>
      <c r="F169" s="20">
        <f t="shared" si="48"/>
        <v>72.365663688215037</v>
      </c>
      <c r="G169" s="20">
        <f t="shared" si="49"/>
        <v>472.20905425307615</v>
      </c>
      <c r="H169" s="20">
        <f t="shared" si="50"/>
        <v>3453.4974732319706</v>
      </c>
      <c r="I169" s="4">
        <v>1</v>
      </c>
      <c r="J169" s="4">
        <v>1</v>
      </c>
      <c r="K169" s="20">
        <f t="shared" si="44"/>
        <v>4.6753371708225364</v>
      </c>
      <c r="L169" s="20">
        <f t="shared" si="51"/>
        <v>64.30581019152288</v>
      </c>
      <c r="M169" s="20" cm="1">
        <f t="array" ref="M169">_xlfn.IFS(I169=0,D169,I169=1,D169,I169=2,0)</f>
        <v>4.6753371708225364</v>
      </c>
      <c r="N169" s="20" cm="1">
        <f t="array" ref="N169">_xlfn.IFS(J169=0,E169,J169=1,E169,J169=2,0)</f>
        <v>67.690326517392506</v>
      </c>
      <c r="O169" s="20">
        <f t="shared" si="52"/>
        <v>372.20905425307586</v>
      </c>
      <c r="P169" s="20">
        <f t="shared" si="53"/>
        <v>100.00000000000028</v>
      </c>
      <c r="Q169" s="21">
        <f t="shared" si="54"/>
        <v>0.21177061112937956</v>
      </c>
      <c r="R169" s="22" cm="1">
        <f t="array" ref="R169">_xlfn.IFS(Q169&gt;0,0.02,AND(Q169&gt;-0.33,Q169&lt;0),(0.02+Q169*0.02/0.33),Q169&lt;-0.33,0)</f>
        <v>0.02</v>
      </c>
      <c r="S169" s="20">
        <f t="shared" si="55"/>
        <v>0</v>
      </c>
      <c r="T169" s="20">
        <f t="shared" si="56"/>
        <v>0</v>
      </c>
      <c r="U169" s="20">
        <f t="shared" si="57"/>
        <v>0</v>
      </c>
      <c r="V169" s="20">
        <f t="shared" si="58"/>
        <v>0</v>
      </c>
      <c r="W169" s="9"/>
      <c r="X169" s="9"/>
      <c r="Y169" s="9"/>
      <c r="Z169" s="9"/>
    </row>
    <row r="170" spans="1:26" ht="14.25" customHeight="1" x14ac:dyDescent="0.35">
      <c r="A170" s="4">
        <f t="shared" si="14"/>
        <v>157</v>
      </c>
      <c r="B170" s="19">
        <f t="shared" si="45"/>
        <v>44995</v>
      </c>
      <c r="C170" s="5">
        <v>0</v>
      </c>
      <c r="D170" s="20">
        <f t="shared" si="46"/>
        <v>4.7220905425307613</v>
      </c>
      <c r="E170" s="20">
        <f t="shared" si="47"/>
        <v>69.069949464639407</v>
      </c>
      <c r="F170" s="20">
        <f t="shared" si="48"/>
        <v>73.792040007170172</v>
      </c>
      <c r="G170" s="20">
        <f t="shared" si="49"/>
        <v>476.93114479560688</v>
      </c>
      <c r="H170" s="20">
        <f t="shared" si="50"/>
        <v>3523.8360157659085</v>
      </c>
      <c r="I170" s="4">
        <v>1</v>
      </c>
      <c r="J170" s="4">
        <v>1</v>
      </c>
      <c r="K170" s="20">
        <f t="shared" si="44"/>
        <v>4.7220905425307613</v>
      </c>
      <c r="L170" s="20">
        <f t="shared" si="51"/>
        <v>65.61645199140743</v>
      </c>
      <c r="M170" s="20" cm="1">
        <f t="array" ref="M170">_xlfn.IFS(I170=0,D170,I170=1,D170,I170=2,0)</f>
        <v>4.7220905425307613</v>
      </c>
      <c r="N170" s="20" cm="1">
        <f t="array" ref="N170">_xlfn.IFS(J170=0,E170,J170=1,E170,J170=2,0)</f>
        <v>69.069949464639407</v>
      </c>
      <c r="O170" s="20">
        <f t="shared" si="52"/>
        <v>376.9311447956066</v>
      </c>
      <c r="P170" s="20">
        <f t="shared" si="53"/>
        <v>100.00000000000028</v>
      </c>
      <c r="Q170" s="21">
        <f t="shared" si="54"/>
        <v>0.20967387240532631</v>
      </c>
      <c r="R170" s="22" cm="1">
        <f t="array" ref="R170">_xlfn.IFS(Q170&gt;0,0.02,AND(Q170&gt;-0.33,Q170&lt;0),(0.02+Q170*0.02/0.33),Q170&lt;-0.33,0)</f>
        <v>0.02</v>
      </c>
      <c r="S170" s="20">
        <f t="shared" si="55"/>
        <v>0</v>
      </c>
      <c r="T170" s="20">
        <f t="shared" si="56"/>
        <v>0</v>
      </c>
      <c r="U170" s="20">
        <f t="shared" si="57"/>
        <v>0</v>
      </c>
      <c r="V170" s="20">
        <f t="shared" si="58"/>
        <v>0</v>
      </c>
      <c r="W170" s="9"/>
      <c r="X170" s="9"/>
      <c r="Y170" s="9"/>
      <c r="Z170" s="9"/>
    </row>
    <row r="171" spans="1:26" ht="14.25" customHeight="1" x14ac:dyDescent="0.35">
      <c r="A171" s="4">
        <f t="shared" si="14"/>
        <v>158</v>
      </c>
      <c r="B171" s="19">
        <f t="shared" si="45"/>
        <v>44996</v>
      </c>
      <c r="C171" s="5">
        <v>0</v>
      </c>
      <c r="D171" s="20">
        <f t="shared" si="46"/>
        <v>4.7693114479560688</v>
      </c>
      <c r="E171" s="20">
        <f t="shared" si="47"/>
        <v>70.476720315318175</v>
      </c>
      <c r="F171" s="20">
        <f t="shared" si="48"/>
        <v>75.246031763274246</v>
      </c>
      <c r="G171" s="20">
        <f t="shared" si="49"/>
        <v>481.70045624356294</v>
      </c>
      <c r="H171" s="20">
        <f t="shared" si="50"/>
        <v>3595.5582115134171</v>
      </c>
      <c r="I171" s="4">
        <v>1</v>
      </c>
      <c r="J171" s="4">
        <v>1</v>
      </c>
      <c r="K171" s="20">
        <f t="shared" si="44"/>
        <v>4.7693114479560688</v>
      </c>
      <c r="L171" s="20">
        <f t="shared" si="51"/>
        <v>66.952884299552267</v>
      </c>
      <c r="M171" s="20" cm="1">
        <f t="array" ref="M171">_xlfn.IFS(I171=0,D171,I171=1,D171,I171=2,0)</f>
        <v>4.7693114479560688</v>
      </c>
      <c r="N171" s="20" cm="1">
        <f t="array" ref="N171">_xlfn.IFS(J171=0,E171,J171=1,E171,J171=2,0)</f>
        <v>70.476720315318175</v>
      </c>
      <c r="O171" s="20">
        <f t="shared" si="52"/>
        <v>381.70045624356266</v>
      </c>
      <c r="P171" s="20">
        <f t="shared" si="53"/>
        <v>100.00000000000028</v>
      </c>
      <c r="Q171" s="21">
        <f t="shared" si="54"/>
        <v>0.2075978934706201</v>
      </c>
      <c r="R171" s="22" cm="1">
        <f t="array" ref="R171">_xlfn.IFS(Q171&gt;0,0.02,AND(Q171&gt;-0.33,Q171&lt;0),(0.02+Q171*0.02/0.33),Q171&lt;-0.33,0)</f>
        <v>0.02</v>
      </c>
      <c r="S171" s="20">
        <f t="shared" si="55"/>
        <v>0</v>
      </c>
      <c r="T171" s="20">
        <f t="shared" si="56"/>
        <v>0</v>
      </c>
      <c r="U171" s="20">
        <f t="shared" si="57"/>
        <v>0</v>
      </c>
      <c r="V171" s="20">
        <f t="shared" si="58"/>
        <v>0</v>
      </c>
      <c r="W171" s="9"/>
      <c r="X171" s="9"/>
      <c r="Y171" s="9"/>
      <c r="Z171" s="9"/>
    </row>
    <row r="172" spans="1:26" ht="14.25" customHeight="1" x14ac:dyDescent="0.35">
      <c r="A172" s="4">
        <f t="shared" si="14"/>
        <v>159</v>
      </c>
      <c r="B172" s="19">
        <f t="shared" si="45"/>
        <v>44997</v>
      </c>
      <c r="C172" s="5">
        <v>0</v>
      </c>
      <c r="D172" s="20">
        <f t="shared" si="46"/>
        <v>4.8170045624356295</v>
      </c>
      <c r="E172" s="20">
        <f t="shared" si="47"/>
        <v>71.911164230268341</v>
      </c>
      <c r="F172" s="20">
        <f t="shared" si="48"/>
        <v>76.728168792703968</v>
      </c>
      <c r="G172" s="20">
        <f t="shared" si="49"/>
        <v>486.51746080599855</v>
      </c>
      <c r="H172" s="20">
        <f t="shared" si="50"/>
        <v>3668.6908220946075</v>
      </c>
      <c r="I172" s="4">
        <v>1</v>
      </c>
      <c r="J172" s="4">
        <v>1</v>
      </c>
      <c r="K172" s="20">
        <f t="shared" si="44"/>
        <v>4.8170045624356295</v>
      </c>
      <c r="L172" s="20">
        <f t="shared" si="51"/>
        <v>68.31560601875492</v>
      </c>
      <c r="M172" s="20" cm="1">
        <f t="array" ref="M172">_xlfn.IFS(I172=0,D172,I172=1,D172,I172=2,0)</f>
        <v>4.8170045624356295</v>
      </c>
      <c r="N172" s="20" cm="1">
        <f t="array" ref="N172">_xlfn.IFS(J172=0,E172,J172=1,E172,J172=2,0)</f>
        <v>71.911164230268341</v>
      </c>
      <c r="O172" s="20">
        <f t="shared" si="52"/>
        <v>386.51746080599827</v>
      </c>
      <c r="P172" s="20">
        <f t="shared" si="53"/>
        <v>100.00000000000028</v>
      </c>
      <c r="Q172" s="21">
        <f t="shared" si="54"/>
        <v>0.2055424687827922</v>
      </c>
      <c r="R172" s="22" cm="1">
        <f t="array" ref="R172">_xlfn.IFS(Q172&gt;0,0.02,AND(Q172&gt;-0.33,Q172&lt;0),(0.02+Q172*0.02/0.33),Q172&lt;-0.33,0)</f>
        <v>0.02</v>
      </c>
      <c r="S172" s="20">
        <f t="shared" si="55"/>
        <v>0</v>
      </c>
      <c r="T172" s="20">
        <f t="shared" si="56"/>
        <v>0</v>
      </c>
      <c r="U172" s="20">
        <f t="shared" si="57"/>
        <v>0</v>
      </c>
      <c r="V172" s="20">
        <f t="shared" si="58"/>
        <v>0</v>
      </c>
      <c r="W172" s="9"/>
      <c r="X172" s="9"/>
      <c r="Y172" s="9"/>
      <c r="Z172" s="9"/>
    </row>
    <row r="173" spans="1:26" ht="14.25" customHeight="1" x14ac:dyDescent="0.35">
      <c r="A173" s="4">
        <f t="shared" si="14"/>
        <v>160</v>
      </c>
      <c r="B173" s="19">
        <f t="shared" si="45"/>
        <v>44998</v>
      </c>
      <c r="C173" s="5">
        <v>0</v>
      </c>
      <c r="D173" s="20">
        <f t="shared" si="46"/>
        <v>4.865174608059986</v>
      </c>
      <c r="E173" s="20">
        <f t="shared" si="47"/>
        <v>73.373816441892146</v>
      </c>
      <c r="F173" s="20">
        <f t="shared" si="48"/>
        <v>78.238991049952133</v>
      </c>
      <c r="G173" s="20">
        <f t="shared" si="49"/>
        <v>491.38263541405854</v>
      </c>
      <c r="H173" s="20">
        <f t="shared" si="50"/>
        <v>3743.2611223224649</v>
      </c>
      <c r="I173" s="4">
        <v>1</v>
      </c>
      <c r="J173" s="4">
        <v>1</v>
      </c>
      <c r="K173" s="20">
        <f t="shared" si="44"/>
        <v>4.865174608059986</v>
      </c>
      <c r="L173" s="20">
        <f t="shared" si="51"/>
        <v>69.705125619797542</v>
      </c>
      <c r="M173" s="20" cm="1">
        <f t="array" ref="M173">_xlfn.IFS(I173=0,D173,I173=1,D173,I173=2,0)</f>
        <v>4.865174608059986</v>
      </c>
      <c r="N173" s="20" cm="1">
        <f t="array" ref="N173">_xlfn.IFS(J173=0,E173,J173=1,E173,J173=2,0)</f>
        <v>73.373816441892146</v>
      </c>
      <c r="O173" s="20">
        <f t="shared" si="52"/>
        <v>391.3826354140582</v>
      </c>
      <c r="P173" s="20">
        <f t="shared" si="53"/>
        <v>100.00000000000034</v>
      </c>
      <c r="Q173" s="21">
        <f t="shared" si="54"/>
        <v>0.20350739483444782</v>
      </c>
      <c r="R173" s="22" cm="1">
        <f t="array" ref="R173">_xlfn.IFS(Q173&gt;0,0.02,AND(Q173&gt;-0.33,Q173&lt;0),(0.02+Q173*0.02/0.33),Q173&lt;-0.33,0)</f>
        <v>0.02</v>
      </c>
      <c r="S173" s="20">
        <f t="shared" si="55"/>
        <v>0</v>
      </c>
      <c r="T173" s="20">
        <f t="shared" si="56"/>
        <v>0</v>
      </c>
      <c r="U173" s="20">
        <f t="shared" si="57"/>
        <v>0</v>
      </c>
      <c r="V173" s="20">
        <f t="shared" si="58"/>
        <v>0</v>
      </c>
      <c r="W173" s="9"/>
      <c r="X173" s="9"/>
      <c r="Y173" s="9"/>
      <c r="Z173" s="9"/>
    </row>
    <row r="174" spans="1:26" ht="14.25" customHeight="1" x14ac:dyDescent="0.35">
      <c r="A174" s="4">
        <f t="shared" si="14"/>
        <v>161</v>
      </c>
      <c r="B174" s="19">
        <f t="shared" si="45"/>
        <v>44999</v>
      </c>
      <c r="C174" s="5">
        <v>0</v>
      </c>
      <c r="D174" s="20">
        <f t="shared" si="46"/>
        <v>4.9138263541405856</v>
      </c>
      <c r="E174" s="20">
        <f t="shared" si="47"/>
        <v>74.865222446449295</v>
      </c>
      <c r="F174" s="20">
        <f t="shared" si="48"/>
        <v>79.779048800589877</v>
      </c>
      <c r="G174" s="20">
        <f t="shared" si="49"/>
        <v>496.29646176819915</v>
      </c>
      <c r="H174" s="20">
        <f t="shared" si="50"/>
        <v>3819.2969100007322</v>
      </c>
      <c r="I174" s="4">
        <v>1</v>
      </c>
      <c r="J174" s="4">
        <v>1</v>
      </c>
      <c r="K174" s="20">
        <f t="shared" si="44"/>
        <v>4.9138263541405856</v>
      </c>
      <c r="L174" s="20">
        <f t="shared" si="51"/>
        <v>71.121961324126829</v>
      </c>
      <c r="M174" s="20" cm="1">
        <f t="array" ref="M174">_xlfn.IFS(I174=0,D174,I174=1,D174,I174=2,0)</f>
        <v>4.9138263541405856</v>
      </c>
      <c r="N174" s="20" cm="1">
        <f t="array" ref="N174">_xlfn.IFS(J174=0,E174,J174=1,E174,J174=2,0)</f>
        <v>74.865222446449295</v>
      </c>
      <c r="O174" s="20">
        <f t="shared" si="52"/>
        <v>396.29646176819881</v>
      </c>
      <c r="P174" s="20">
        <f t="shared" si="53"/>
        <v>100.00000000000034</v>
      </c>
      <c r="Q174" s="21">
        <f t="shared" si="54"/>
        <v>0.20149247013311666</v>
      </c>
      <c r="R174" s="22" cm="1">
        <f t="array" ref="R174">_xlfn.IFS(Q174&gt;0,0.02,AND(Q174&gt;-0.33,Q174&lt;0),(0.02+Q174*0.02/0.33),Q174&lt;-0.33,0)</f>
        <v>0.02</v>
      </c>
      <c r="S174" s="20">
        <f t="shared" si="55"/>
        <v>0</v>
      </c>
      <c r="T174" s="20">
        <f t="shared" si="56"/>
        <v>0</v>
      </c>
      <c r="U174" s="20">
        <f t="shared" si="57"/>
        <v>0</v>
      </c>
      <c r="V174" s="20">
        <f t="shared" si="58"/>
        <v>0</v>
      </c>
      <c r="W174" s="9"/>
      <c r="X174" s="9"/>
      <c r="Y174" s="9"/>
      <c r="Z174" s="9"/>
    </row>
    <row r="175" spans="1:26" ht="14.25" customHeight="1" x14ac:dyDescent="0.35">
      <c r="A175" s="4">
        <f t="shared" si="14"/>
        <v>162</v>
      </c>
      <c r="B175" s="19">
        <f t="shared" si="45"/>
        <v>45000</v>
      </c>
      <c r="C175" s="5">
        <v>0</v>
      </c>
      <c r="D175" s="20">
        <f t="shared" si="46"/>
        <v>4.9629646176819913</v>
      </c>
      <c r="E175" s="20">
        <f t="shared" si="47"/>
        <v>76.38593820001465</v>
      </c>
      <c r="F175" s="20">
        <f t="shared" si="48"/>
        <v>81.34890281769664</v>
      </c>
      <c r="G175" s="20">
        <f t="shared" si="49"/>
        <v>501.25942638588117</v>
      </c>
      <c r="H175" s="20">
        <f t="shared" si="50"/>
        <v>3896.8265159084281</v>
      </c>
      <c r="I175" s="4">
        <v>1</v>
      </c>
      <c r="J175" s="4">
        <v>1</v>
      </c>
      <c r="K175" s="20">
        <f t="shared" si="44"/>
        <v>4.9629646176819913</v>
      </c>
      <c r="L175" s="20">
        <f t="shared" si="51"/>
        <v>72.566641290013919</v>
      </c>
      <c r="M175" s="20" cm="1">
        <f t="array" ref="M175">_xlfn.IFS(I175=0,D175,I175=1,D175,I175=2,0)</f>
        <v>4.9629646176819913</v>
      </c>
      <c r="N175" s="20" cm="1">
        <f t="array" ref="N175">_xlfn.IFS(J175=0,E175,J175=1,E175,J175=2,0)</f>
        <v>76.38593820001465</v>
      </c>
      <c r="O175" s="20">
        <f t="shared" si="52"/>
        <v>401.25942638588083</v>
      </c>
      <c r="P175" s="20">
        <f t="shared" si="53"/>
        <v>100.00000000000034</v>
      </c>
      <c r="Q175" s="21">
        <f t="shared" si="54"/>
        <v>0.19949749518130361</v>
      </c>
      <c r="R175" s="22" cm="1">
        <f t="array" ref="R175">_xlfn.IFS(Q175&gt;0,0.02,AND(Q175&gt;-0.33,Q175&lt;0),(0.02+Q175*0.02/0.33),Q175&lt;-0.33,0)</f>
        <v>0.02</v>
      </c>
      <c r="S175" s="20">
        <f t="shared" si="55"/>
        <v>0</v>
      </c>
      <c r="T175" s="20">
        <f t="shared" si="56"/>
        <v>0</v>
      </c>
      <c r="U175" s="20">
        <f t="shared" si="57"/>
        <v>0</v>
      </c>
      <c r="V175" s="20">
        <f t="shared" si="58"/>
        <v>0</v>
      </c>
      <c r="W175" s="9"/>
      <c r="X175" s="9"/>
      <c r="Y175" s="9"/>
      <c r="Z175" s="9"/>
    </row>
    <row r="176" spans="1:26" ht="14.25" customHeight="1" x14ac:dyDescent="0.35">
      <c r="A176" s="4">
        <f t="shared" si="14"/>
        <v>163</v>
      </c>
      <c r="B176" s="19">
        <f t="shared" si="45"/>
        <v>45001</v>
      </c>
      <c r="C176" s="5">
        <v>0</v>
      </c>
      <c r="D176" s="20">
        <f t="shared" si="46"/>
        <v>5.0125942638588121</v>
      </c>
      <c r="E176" s="20">
        <f t="shared" si="47"/>
        <v>77.936530318168565</v>
      </c>
      <c r="F176" s="20">
        <f t="shared" si="48"/>
        <v>82.94912458202738</v>
      </c>
      <c r="G176" s="20">
        <f t="shared" si="49"/>
        <v>506.27202064974</v>
      </c>
      <c r="H176" s="20">
        <f t="shared" si="50"/>
        <v>3975.878813974547</v>
      </c>
      <c r="I176" s="4">
        <v>1</v>
      </c>
      <c r="J176" s="4">
        <v>1</v>
      </c>
      <c r="K176" s="20">
        <f t="shared" si="44"/>
        <v>5.0125942638588121</v>
      </c>
      <c r="L176" s="20">
        <f t="shared" si="51"/>
        <v>74.039703802260135</v>
      </c>
      <c r="M176" s="20" cm="1">
        <f t="array" ref="M176">_xlfn.IFS(I176=0,D176,I176=1,D176,I176=2,0)</f>
        <v>5.0125942638588121</v>
      </c>
      <c r="N176" s="20" cm="1">
        <f t="array" ref="N176">_xlfn.IFS(J176=0,E176,J176=1,E176,J176=2,0)</f>
        <v>77.936530318168565</v>
      </c>
      <c r="O176" s="20">
        <f t="shared" si="52"/>
        <v>406.2720206497396</v>
      </c>
      <c r="P176" s="20">
        <f t="shared" si="53"/>
        <v>100.0000000000004</v>
      </c>
      <c r="Q176" s="21">
        <f t="shared" si="54"/>
        <v>0.19752227245673634</v>
      </c>
      <c r="R176" s="22" cm="1">
        <f t="array" ref="R176">_xlfn.IFS(Q176&gt;0,0.02,AND(Q176&gt;-0.33,Q176&lt;0),(0.02+Q176*0.02/0.33),Q176&lt;-0.33,0)</f>
        <v>0.02</v>
      </c>
      <c r="S176" s="20">
        <f t="shared" si="55"/>
        <v>0</v>
      </c>
      <c r="T176" s="20">
        <f t="shared" si="56"/>
        <v>0</v>
      </c>
      <c r="U176" s="20">
        <f t="shared" si="57"/>
        <v>0</v>
      </c>
      <c r="V176" s="20">
        <f t="shared" si="58"/>
        <v>0</v>
      </c>
      <c r="W176" s="9"/>
      <c r="X176" s="9"/>
      <c r="Y176" s="9"/>
      <c r="Z176" s="9"/>
    </row>
    <row r="177" spans="1:26" ht="14.25" customHeight="1" x14ac:dyDescent="0.35">
      <c r="A177" s="4">
        <f t="shared" si="14"/>
        <v>164</v>
      </c>
      <c r="B177" s="19">
        <f t="shared" si="45"/>
        <v>45002</v>
      </c>
      <c r="C177" s="5">
        <v>0</v>
      </c>
      <c r="D177" s="20">
        <f t="shared" si="46"/>
        <v>5.0627202064974002</v>
      </c>
      <c r="E177" s="20">
        <f t="shared" si="47"/>
        <v>79.517576279490939</v>
      </c>
      <c r="F177" s="20">
        <f t="shared" si="48"/>
        <v>84.580296485988342</v>
      </c>
      <c r="G177" s="20">
        <f t="shared" si="49"/>
        <v>511.33474085623737</v>
      </c>
      <c r="H177" s="20">
        <f t="shared" si="50"/>
        <v>4056.4832316465609</v>
      </c>
      <c r="I177" s="4">
        <v>1</v>
      </c>
      <c r="J177" s="4">
        <v>1</v>
      </c>
      <c r="K177" s="20">
        <f t="shared" si="44"/>
        <v>5.0627202064974002</v>
      </c>
      <c r="L177" s="20">
        <f t="shared" si="51"/>
        <v>75.541697465516393</v>
      </c>
      <c r="M177" s="20" cm="1">
        <f t="array" ref="M177">_xlfn.IFS(I177=0,D177,I177=1,D177,I177=2,0)</f>
        <v>5.0627202064974002</v>
      </c>
      <c r="N177" s="20" cm="1">
        <f t="array" ref="N177">_xlfn.IFS(J177=0,E177,J177=1,E177,J177=2,0)</f>
        <v>79.517576279490939</v>
      </c>
      <c r="O177" s="20">
        <f t="shared" si="52"/>
        <v>411.33474085623698</v>
      </c>
      <c r="P177" s="20">
        <f t="shared" si="53"/>
        <v>100.0000000000004</v>
      </c>
      <c r="Q177" s="21">
        <f t="shared" si="54"/>
        <v>0.19556660639280829</v>
      </c>
      <c r="R177" s="22" cm="1">
        <f t="array" ref="R177">_xlfn.IFS(Q177&gt;0,0.02,AND(Q177&gt;-0.33,Q177&lt;0),(0.02+Q177*0.02/0.33),Q177&lt;-0.33,0)</f>
        <v>0.02</v>
      </c>
      <c r="S177" s="20">
        <f t="shared" si="55"/>
        <v>0</v>
      </c>
      <c r="T177" s="20">
        <f t="shared" si="56"/>
        <v>0</v>
      </c>
      <c r="U177" s="20">
        <f t="shared" si="57"/>
        <v>0</v>
      </c>
      <c r="V177" s="20">
        <f t="shared" si="58"/>
        <v>0</v>
      </c>
      <c r="W177" s="9"/>
      <c r="X177" s="9"/>
      <c r="Y177" s="9"/>
      <c r="Z177" s="9"/>
    </row>
    <row r="178" spans="1:26" ht="14.25" customHeight="1" x14ac:dyDescent="0.35">
      <c r="A178" s="4">
        <f t="shared" si="14"/>
        <v>165</v>
      </c>
      <c r="B178" s="19">
        <f t="shared" si="45"/>
        <v>45003</v>
      </c>
      <c r="C178" s="5">
        <v>0</v>
      </c>
      <c r="D178" s="20">
        <f t="shared" si="46"/>
        <v>5.1133474085623742</v>
      </c>
      <c r="E178" s="20">
        <f t="shared" si="47"/>
        <v>81.129664632931224</v>
      </c>
      <c r="F178" s="20">
        <f t="shared" si="48"/>
        <v>86.2430120414936</v>
      </c>
      <c r="G178" s="20">
        <f t="shared" si="49"/>
        <v>516.44808826479971</v>
      </c>
      <c r="H178" s="20">
        <f t="shared" si="50"/>
        <v>4138.6697604564079</v>
      </c>
      <c r="I178" s="4">
        <v>1</v>
      </c>
      <c r="J178" s="4">
        <v>1</v>
      </c>
      <c r="K178" s="20">
        <f t="shared" si="44"/>
        <v>5.1133474085623742</v>
      </c>
      <c r="L178" s="20">
        <f t="shared" si="51"/>
        <v>77.073181401284657</v>
      </c>
      <c r="M178" s="20" cm="1">
        <f t="array" ref="M178">_xlfn.IFS(I178=0,D178,I178=1,D178,I178=2,0)</f>
        <v>5.1133474085623742</v>
      </c>
      <c r="N178" s="20" cm="1">
        <f t="array" ref="N178">_xlfn.IFS(J178=0,E178,J178=1,E178,J178=2,0)</f>
        <v>81.129664632931224</v>
      </c>
      <c r="O178" s="20">
        <f t="shared" si="52"/>
        <v>416.44808826479937</v>
      </c>
      <c r="P178" s="20">
        <f t="shared" si="53"/>
        <v>100.00000000000034</v>
      </c>
      <c r="Q178" s="21">
        <f t="shared" si="54"/>
        <v>0.19363030335921602</v>
      </c>
      <c r="R178" s="22" cm="1">
        <f t="array" ref="R178">_xlfn.IFS(Q178&gt;0,0.02,AND(Q178&gt;-0.33,Q178&lt;0),(0.02+Q178*0.02/0.33),Q178&lt;-0.33,0)</f>
        <v>0.02</v>
      </c>
      <c r="S178" s="20">
        <f t="shared" si="55"/>
        <v>0</v>
      </c>
      <c r="T178" s="20">
        <f t="shared" si="56"/>
        <v>0</v>
      </c>
      <c r="U178" s="20">
        <f t="shared" si="57"/>
        <v>0</v>
      </c>
      <c r="V178" s="20">
        <f t="shared" si="58"/>
        <v>0</v>
      </c>
      <c r="W178" s="9"/>
      <c r="X178" s="9"/>
      <c r="Y178" s="9"/>
      <c r="Z178" s="9"/>
    </row>
    <row r="179" spans="1:26" ht="14.25" customHeight="1" x14ac:dyDescent="0.35">
      <c r="A179" s="4">
        <f t="shared" si="14"/>
        <v>166</v>
      </c>
      <c r="B179" s="19">
        <f t="shared" si="45"/>
        <v>45004</v>
      </c>
      <c r="C179" s="5">
        <v>0</v>
      </c>
      <c r="D179" s="20">
        <f t="shared" si="46"/>
        <v>5.1644808826479975</v>
      </c>
      <c r="E179" s="20">
        <f t="shared" si="47"/>
        <v>82.773395209128154</v>
      </c>
      <c r="F179" s="20">
        <f t="shared" si="48"/>
        <v>87.937876091776147</v>
      </c>
      <c r="G179" s="20">
        <f t="shared" si="49"/>
        <v>521.61256914744774</v>
      </c>
      <c r="H179" s="20">
        <f t="shared" si="50"/>
        <v>4222.4689667877274</v>
      </c>
      <c r="I179" s="4">
        <v>1</v>
      </c>
      <c r="J179" s="4">
        <v>1</v>
      </c>
      <c r="K179" s="20">
        <f t="shared" si="44"/>
        <v>5.1644808826479975</v>
      </c>
      <c r="L179" s="20">
        <f t="shared" si="51"/>
        <v>78.634725448671745</v>
      </c>
      <c r="M179" s="20" cm="1">
        <f t="array" ref="M179">_xlfn.IFS(I179=0,D179,I179=1,D179,I179=2,0)</f>
        <v>5.1644808826479975</v>
      </c>
      <c r="N179" s="20" cm="1">
        <f t="array" ref="N179">_xlfn.IFS(J179=0,E179,J179=1,E179,J179=2,0)</f>
        <v>82.773395209128154</v>
      </c>
      <c r="O179" s="20">
        <f t="shared" si="52"/>
        <v>421.6125691474474</v>
      </c>
      <c r="P179" s="20">
        <f t="shared" si="53"/>
        <v>100.00000000000034</v>
      </c>
      <c r="Q179" s="21">
        <f t="shared" si="54"/>
        <v>0.19171317164278812</v>
      </c>
      <c r="R179" s="22" cm="1">
        <f t="array" ref="R179">_xlfn.IFS(Q179&gt;0,0.02,AND(Q179&gt;-0.33,Q179&lt;0),(0.02+Q179*0.02/0.33),Q179&lt;-0.33,0)</f>
        <v>0.02</v>
      </c>
      <c r="S179" s="20">
        <f t="shared" si="55"/>
        <v>0</v>
      </c>
      <c r="T179" s="20">
        <f t="shared" si="56"/>
        <v>0</v>
      </c>
      <c r="U179" s="20">
        <f t="shared" si="57"/>
        <v>0</v>
      </c>
      <c r="V179" s="20">
        <f t="shared" si="58"/>
        <v>0</v>
      </c>
      <c r="W179" s="9"/>
      <c r="X179" s="9"/>
      <c r="Y179" s="9"/>
      <c r="Z179" s="9"/>
    </row>
    <row r="180" spans="1:26" ht="14.25" customHeight="1" x14ac:dyDescent="0.35">
      <c r="A180" s="4">
        <f t="shared" si="14"/>
        <v>167</v>
      </c>
      <c r="B180" s="19">
        <f t="shared" si="45"/>
        <v>45005</v>
      </c>
      <c r="C180" s="5">
        <v>0</v>
      </c>
      <c r="D180" s="20">
        <f t="shared" si="46"/>
        <v>5.2161256914744776</v>
      </c>
      <c r="E180" s="20">
        <f t="shared" si="47"/>
        <v>84.449379335754543</v>
      </c>
      <c r="F180" s="20">
        <f t="shared" si="48"/>
        <v>89.665505027229017</v>
      </c>
      <c r="G180" s="20">
        <f t="shared" si="49"/>
        <v>526.82869483892227</v>
      </c>
      <c r="H180" s="20">
        <f t="shared" si="50"/>
        <v>4307.9120028481684</v>
      </c>
      <c r="I180" s="4">
        <v>1</v>
      </c>
      <c r="J180" s="4">
        <v>1</v>
      </c>
      <c r="K180" s="20">
        <f t="shared" si="44"/>
        <v>5.2161256914744776</v>
      </c>
      <c r="L180" s="20">
        <f t="shared" si="51"/>
        <v>80.226910368966813</v>
      </c>
      <c r="M180" s="20" cm="1">
        <f t="array" ref="M180">_xlfn.IFS(I180=0,D180,I180=1,D180,I180=2,0)</f>
        <v>5.2161256914744776</v>
      </c>
      <c r="N180" s="20" cm="1">
        <f t="array" ref="N180">_xlfn.IFS(J180=0,E180,J180=1,E180,J180=2,0)</f>
        <v>84.449379335754543</v>
      </c>
      <c r="O180" s="20">
        <f t="shared" si="52"/>
        <v>426.82869483892188</v>
      </c>
      <c r="P180" s="20">
        <f t="shared" si="53"/>
        <v>100.0000000000004</v>
      </c>
      <c r="Q180" s="21">
        <f t="shared" si="54"/>
        <v>0.18981502142850318</v>
      </c>
      <c r="R180" s="22" cm="1">
        <f t="array" ref="R180">_xlfn.IFS(Q180&gt;0,0.02,AND(Q180&gt;-0.33,Q180&lt;0),(0.02+Q180*0.02/0.33),Q180&lt;-0.33,0)</f>
        <v>0.02</v>
      </c>
      <c r="S180" s="20">
        <f t="shared" si="55"/>
        <v>0</v>
      </c>
      <c r="T180" s="20">
        <f t="shared" si="56"/>
        <v>0</v>
      </c>
      <c r="U180" s="20">
        <f t="shared" si="57"/>
        <v>0</v>
      </c>
      <c r="V180" s="20">
        <f t="shared" si="58"/>
        <v>0</v>
      </c>
      <c r="W180" s="9"/>
      <c r="X180" s="9"/>
      <c r="Y180" s="9"/>
      <c r="Z180" s="9"/>
    </row>
    <row r="181" spans="1:26" ht="14.25" customHeight="1" x14ac:dyDescent="0.35">
      <c r="A181" s="4">
        <f t="shared" si="14"/>
        <v>168</v>
      </c>
      <c r="B181" s="19">
        <f t="shared" si="45"/>
        <v>45006</v>
      </c>
      <c r="C181" s="5">
        <v>0</v>
      </c>
      <c r="D181" s="20">
        <f t="shared" si="46"/>
        <v>5.268286948389223</v>
      </c>
      <c r="E181" s="20">
        <f t="shared" si="47"/>
        <v>86.158240056963365</v>
      </c>
      <c r="F181" s="20">
        <f t="shared" si="48"/>
        <v>91.426527005352582</v>
      </c>
      <c r="G181" s="20">
        <f t="shared" si="49"/>
        <v>532.09698178731151</v>
      </c>
      <c r="H181" s="20">
        <f t="shared" si="50"/>
        <v>4395.0306178506726</v>
      </c>
      <c r="I181" s="4">
        <v>1</v>
      </c>
      <c r="J181" s="4">
        <v>1</v>
      </c>
      <c r="K181" s="20">
        <f t="shared" si="44"/>
        <v>5.268286948389223</v>
      </c>
      <c r="L181" s="20">
        <f t="shared" si="51"/>
        <v>81.850328054115195</v>
      </c>
      <c r="M181" s="20" cm="1">
        <f t="array" ref="M181">_xlfn.IFS(I181=0,D181,I181=1,D181,I181=2,0)</f>
        <v>5.268286948389223</v>
      </c>
      <c r="N181" s="20" cm="1">
        <f t="array" ref="N181">_xlfn.IFS(J181=0,E181,J181=1,E181,J181=2,0)</f>
        <v>86.158240056963365</v>
      </c>
      <c r="O181" s="20">
        <f t="shared" si="52"/>
        <v>432.09698178731117</v>
      </c>
      <c r="P181" s="20">
        <f t="shared" si="53"/>
        <v>100.00000000000034</v>
      </c>
      <c r="Q181" s="21">
        <f t="shared" si="54"/>
        <v>0.18793566478069612</v>
      </c>
      <c r="R181" s="22" cm="1">
        <f t="array" ref="R181">_xlfn.IFS(Q181&gt;0,0.02,AND(Q181&gt;-0.33,Q181&lt;0),(0.02+Q181*0.02/0.33),Q181&lt;-0.33,0)</f>
        <v>0.02</v>
      </c>
      <c r="S181" s="20">
        <f t="shared" si="55"/>
        <v>0</v>
      </c>
      <c r="T181" s="20">
        <f t="shared" si="56"/>
        <v>0</v>
      </c>
      <c r="U181" s="20">
        <f t="shared" si="57"/>
        <v>0</v>
      </c>
      <c r="V181" s="20">
        <f t="shared" si="58"/>
        <v>0</v>
      </c>
      <c r="W181" s="9"/>
      <c r="X181" s="9"/>
      <c r="Y181" s="9"/>
      <c r="Z181" s="9"/>
    </row>
    <row r="182" spans="1:26" ht="14.25" customHeight="1" x14ac:dyDescent="0.35">
      <c r="A182" s="4">
        <f t="shared" si="14"/>
        <v>169</v>
      </c>
      <c r="B182" s="19">
        <f t="shared" si="45"/>
        <v>45007</v>
      </c>
      <c r="C182" s="5">
        <v>0</v>
      </c>
      <c r="D182" s="20">
        <f t="shared" si="46"/>
        <v>5.3209698178731148</v>
      </c>
      <c r="E182" s="20">
        <f t="shared" si="47"/>
        <v>87.900612357013458</v>
      </c>
      <c r="F182" s="20">
        <f t="shared" si="48"/>
        <v>93.221582174886578</v>
      </c>
      <c r="G182" s="20">
        <f t="shared" si="49"/>
        <v>537.41795160518461</v>
      </c>
      <c r="H182" s="20">
        <f t="shared" si="50"/>
        <v>4483.8571694077091</v>
      </c>
      <c r="I182" s="4">
        <v>1</v>
      </c>
      <c r="J182" s="4">
        <v>1</v>
      </c>
      <c r="K182" s="20">
        <f t="shared" si="44"/>
        <v>5.3209698178731148</v>
      </c>
      <c r="L182" s="20">
        <f t="shared" si="51"/>
        <v>83.505581739162778</v>
      </c>
      <c r="M182" s="20" cm="1">
        <f t="array" ref="M182">_xlfn.IFS(I182=0,D182,I182=1,D182,I182=2,0)</f>
        <v>5.3209698178731148</v>
      </c>
      <c r="N182" s="20" cm="1">
        <f t="array" ref="N182">_xlfn.IFS(J182=0,E182,J182=1,E182,J182=2,0)</f>
        <v>87.900612357013458</v>
      </c>
      <c r="O182" s="20">
        <f t="shared" si="52"/>
        <v>437.41795160518421</v>
      </c>
      <c r="P182" s="20">
        <f t="shared" si="53"/>
        <v>100.0000000000004</v>
      </c>
      <c r="Q182" s="21">
        <f t="shared" si="54"/>
        <v>0.18607491562445172</v>
      </c>
      <c r="R182" s="22" cm="1">
        <f t="array" ref="R182">_xlfn.IFS(Q182&gt;0,0.02,AND(Q182&gt;-0.33,Q182&lt;0),(0.02+Q182*0.02/0.33),Q182&lt;-0.33,0)</f>
        <v>0.02</v>
      </c>
      <c r="S182" s="20">
        <f t="shared" si="55"/>
        <v>0</v>
      </c>
      <c r="T182" s="20">
        <f t="shared" si="56"/>
        <v>0</v>
      </c>
      <c r="U182" s="20">
        <f t="shared" si="57"/>
        <v>0</v>
      </c>
      <c r="V182" s="20">
        <f t="shared" si="58"/>
        <v>0</v>
      </c>
      <c r="W182" s="9"/>
      <c r="X182" s="9"/>
      <c r="Y182" s="9"/>
      <c r="Z182" s="9"/>
    </row>
    <row r="183" spans="1:26" ht="14.25" customHeight="1" x14ac:dyDescent="0.35">
      <c r="A183" s="4">
        <f t="shared" si="14"/>
        <v>170</v>
      </c>
      <c r="B183" s="19">
        <f t="shared" si="45"/>
        <v>45008</v>
      </c>
      <c r="C183" s="5">
        <v>0</v>
      </c>
      <c r="D183" s="20">
        <f t="shared" si="46"/>
        <v>5.3741795160518464</v>
      </c>
      <c r="E183" s="20">
        <f t="shared" si="47"/>
        <v>89.677143388154178</v>
      </c>
      <c r="F183" s="20">
        <f t="shared" si="48"/>
        <v>95.051322904206017</v>
      </c>
      <c r="G183" s="20">
        <f t="shared" si="49"/>
        <v>542.79213112123648</v>
      </c>
      <c r="H183" s="20">
        <f t="shared" si="50"/>
        <v>4574.4246351425081</v>
      </c>
      <c r="I183" s="4">
        <v>1</v>
      </c>
      <c r="J183" s="4">
        <v>1</v>
      </c>
      <c r="K183" s="20">
        <f t="shared" si="44"/>
        <v>5.3741795160518464</v>
      </c>
      <c r="L183" s="20">
        <f t="shared" si="51"/>
        <v>85.193286218746465</v>
      </c>
      <c r="M183" s="20" cm="1">
        <f t="array" ref="M183">_xlfn.IFS(I183=0,D183,I183=1,D183,I183=2,0)</f>
        <v>5.3741795160518464</v>
      </c>
      <c r="N183" s="20" cm="1">
        <f t="array" ref="N183">_xlfn.IFS(J183=0,E183,J183=1,E183,J183=2,0)</f>
        <v>89.677143388154178</v>
      </c>
      <c r="O183" s="20">
        <f t="shared" si="52"/>
        <v>442.79213112123614</v>
      </c>
      <c r="P183" s="20">
        <f t="shared" si="53"/>
        <v>100.00000000000034</v>
      </c>
      <c r="Q183" s="21">
        <f t="shared" si="54"/>
        <v>0.18423258972717979</v>
      </c>
      <c r="R183" s="22" cm="1">
        <f t="array" ref="R183">_xlfn.IFS(Q183&gt;0,0.02,AND(Q183&gt;-0.33,Q183&lt;0),(0.02+Q183*0.02/0.33),Q183&lt;-0.33,0)</f>
        <v>0.02</v>
      </c>
      <c r="S183" s="20">
        <f t="shared" si="55"/>
        <v>0</v>
      </c>
      <c r="T183" s="20">
        <f t="shared" si="56"/>
        <v>0</v>
      </c>
      <c r="U183" s="20">
        <f t="shared" si="57"/>
        <v>0</v>
      </c>
      <c r="V183" s="20">
        <f t="shared" si="58"/>
        <v>0</v>
      </c>
      <c r="W183" s="9"/>
      <c r="X183" s="9"/>
      <c r="Y183" s="9"/>
      <c r="Z183" s="9"/>
    </row>
    <row r="184" spans="1:26" ht="14.25" customHeight="1" x14ac:dyDescent="0.35">
      <c r="A184" s="4">
        <f t="shared" si="14"/>
        <v>171</v>
      </c>
      <c r="B184" s="19">
        <f t="shared" si="45"/>
        <v>45009</v>
      </c>
      <c r="C184" s="5">
        <v>0</v>
      </c>
      <c r="D184" s="20">
        <f t="shared" si="46"/>
        <v>5.4279213112123648</v>
      </c>
      <c r="E184" s="20">
        <f t="shared" si="47"/>
        <v>91.488492702850166</v>
      </c>
      <c r="F184" s="20">
        <f t="shared" si="48"/>
        <v>96.916414014062525</v>
      </c>
      <c r="G184" s="20">
        <f t="shared" si="49"/>
        <v>548.22005243244882</v>
      </c>
      <c r="H184" s="20">
        <f t="shared" si="50"/>
        <v>4666.7666245214277</v>
      </c>
      <c r="I184" s="4">
        <v>1</v>
      </c>
      <c r="J184" s="4">
        <v>1</v>
      </c>
      <c r="K184" s="20">
        <f t="shared" si="44"/>
        <v>5.4279213112123648</v>
      </c>
      <c r="L184" s="20">
        <f t="shared" si="51"/>
        <v>86.91406806770766</v>
      </c>
      <c r="M184" s="20" cm="1">
        <f t="array" ref="M184">_xlfn.IFS(I184=0,D184,I184=1,D184,I184=2,0)</f>
        <v>5.4279213112123648</v>
      </c>
      <c r="N184" s="20" cm="1">
        <f t="array" ref="N184">_xlfn.IFS(J184=0,E184,J184=1,E184,J184=2,0)</f>
        <v>91.488492702850166</v>
      </c>
      <c r="O184" s="20">
        <f t="shared" si="52"/>
        <v>448.22005243244848</v>
      </c>
      <c r="P184" s="20">
        <f t="shared" si="53"/>
        <v>100.00000000000034</v>
      </c>
      <c r="Q184" s="21">
        <f t="shared" si="54"/>
        <v>0.18240850468037603</v>
      </c>
      <c r="R184" s="22" cm="1">
        <f t="array" ref="R184">_xlfn.IFS(Q184&gt;0,0.02,AND(Q184&gt;-0.33,Q184&lt;0),(0.02+Q184*0.02/0.33),Q184&lt;-0.33,0)</f>
        <v>0.02</v>
      </c>
      <c r="S184" s="20">
        <f t="shared" si="55"/>
        <v>0</v>
      </c>
      <c r="T184" s="20">
        <f t="shared" si="56"/>
        <v>0</v>
      </c>
      <c r="U184" s="20">
        <f t="shared" si="57"/>
        <v>0</v>
      </c>
      <c r="V184" s="20">
        <f t="shared" si="58"/>
        <v>0</v>
      </c>
      <c r="W184" s="9"/>
      <c r="X184" s="9"/>
      <c r="Y184" s="9"/>
      <c r="Z184" s="9"/>
    </row>
    <row r="185" spans="1:26" ht="14.25" customHeight="1" x14ac:dyDescent="0.35">
      <c r="A185" s="4">
        <f t="shared" si="14"/>
        <v>172</v>
      </c>
      <c r="B185" s="19">
        <f t="shared" si="45"/>
        <v>45010</v>
      </c>
      <c r="C185" s="5">
        <v>0</v>
      </c>
      <c r="D185" s="20">
        <f t="shared" si="46"/>
        <v>5.4822005243244885</v>
      </c>
      <c r="E185" s="20">
        <f t="shared" si="47"/>
        <v>93.335332490428556</v>
      </c>
      <c r="F185" s="20">
        <f t="shared" si="48"/>
        <v>98.817533014753039</v>
      </c>
      <c r="G185" s="20">
        <f t="shared" si="49"/>
        <v>553.70225295677335</v>
      </c>
      <c r="H185" s="20">
        <f t="shared" si="50"/>
        <v>4760.9173909116589</v>
      </c>
      <c r="I185" s="4">
        <v>1</v>
      </c>
      <c r="J185" s="4">
        <v>1</v>
      </c>
      <c r="K185" s="20">
        <f t="shared" si="44"/>
        <v>5.4822005243244885</v>
      </c>
      <c r="L185" s="20">
        <f t="shared" si="51"/>
        <v>88.668565865907127</v>
      </c>
      <c r="M185" s="20" cm="1">
        <f t="array" ref="M185">_xlfn.IFS(I185=0,D185,I185=1,D185,I185=2,0)</f>
        <v>5.4822005243244885</v>
      </c>
      <c r="N185" s="20" cm="1">
        <f t="array" ref="N185">_xlfn.IFS(J185=0,E185,J185=1,E185,J185=2,0)</f>
        <v>93.335332490428556</v>
      </c>
      <c r="O185" s="20">
        <f t="shared" si="52"/>
        <v>453.70225295677301</v>
      </c>
      <c r="P185" s="20">
        <f t="shared" si="53"/>
        <v>100.00000000000034</v>
      </c>
      <c r="Q185" s="21">
        <f t="shared" si="54"/>
        <v>0.18060247988156042</v>
      </c>
      <c r="R185" s="22" cm="1">
        <f t="array" ref="R185">_xlfn.IFS(Q185&gt;0,0.02,AND(Q185&gt;-0.33,Q185&lt;0),(0.02+Q185*0.02/0.33),Q185&lt;-0.33,0)</f>
        <v>0.02</v>
      </c>
      <c r="S185" s="20">
        <f t="shared" si="55"/>
        <v>0</v>
      </c>
      <c r="T185" s="20">
        <f t="shared" si="56"/>
        <v>0</v>
      </c>
      <c r="U185" s="20">
        <f t="shared" si="57"/>
        <v>0</v>
      </c>
      <c r="V185" s="20">
        <f t="shared" si="58"/>
        <v>0</v>
      </c>
      <c r="W185" s="9"/>
      <c r="X185" s="9"/>
      <c r="Y185" s="9"/>
      <c r="Z185" s="9"/>
    </row>
    <row r="186" spans="1:26" ht="14.25" customHeight="1" x14ac:dyDescent="0.35">
      <c r="A186" s="4">
        <f t="shared" si="14"/>
        <v>173</v>
      </c>
      <c r="B186" s="19">
        <f t="shared" si="45"/>
        <v>45011</v>
      </c>
      <c r="C186" s="5">
        <v>0</v>
      </c>
      <c r="D186" s="20">
        <f t="shared" si="46"/>
        <v>5.537022529567734</v>
      </c>
      <c r="E186" s="20">
        <f t="shared" si="47"/>
        <v>95.218347818233184</v>
      </c>
      <c r="F186" s="20">
        <f t="shared" si="48"/>
        <v>100.75537034780092</v>
      </c>
      <c r="G186" s="20">
        <f t="shared" si="49"/>
        <v>559.23927548634106</v>
      </c>
      <c r="H186" s="20">
        <f t="shared" si="50"/>
        <v>4856.9118438685482</v>
      </c>
      <c r="I186" s="4">
        <v>1</v>
      </c>
      <c r="J186" s="4">
        <v>1</v>
      </c>
      <c r="K186" s="20">
        <f t="shared" si="44"/>
        <v>5.537022529567734</v>
      </c>
      <c r="L186" s="20">
        <f t="shared" si="51"/>
        <v>90.457430427321526</v>
      </c>
      <c r="M186" s="20" cm="1">
        <f t="array" ref="M186">_xlfn.IFS(I186=0,D186,I186=1,D186,I186=2,0)</f>
        <v>5.537022529567734</v>
      </c>
      <c r="N186" s="20" cm="1">
        <f t="array" ref="N186">_xlfn.IFS(J186=0,E186,J186=1,E186,J186=2,0)</f>
        <v>95.218347818233184</v>
      </c>
      <c r="O186" s="20">
        <f t="shared" si="52"/>
        <v>459.23927548634072</v>
      </c>
      <c r="P186" s="20">
        <f t="shared" si="53"/>
        <v>100.00000000000034</v>
      </c>
      <c r="Q186" s="21">
        <f t="shared" si="54"/>
        <v>0.17881433651639647</v>
      </c>
      <c r="R186" s="22" cm="1">
        <f t="array" ref="R186">_xlfn.IFS(Q186&gt;0,0.02,AND(Q186&gt;-0.33,Q186&lt;0),(0.02+Q186*0.02/0.33),Q186&lt;-0.33,0)</f>
        <v>0.02</v>
      </c>
      <c r="S186" s="20">
        <f t="shared" si="55"/>
        <v>0</v>
      </c>
      <c r="T186" s="20">
        <f t="shared" si="56"/>
        <v>0</v>
      </c>
      <c r="U186" s="20">
        <f t="shared" si="57"/>
        <v>0</v>
      </c>
      <c r="V186" s="20">
        <f t="shared" si="58"/>
        <v>0</v>
      </c>
      <c r="W186" s="9"/>
      <c r="X186" s="9"/>
      <c r="Y186" s="9"/>
      <c r="Z186" s="9"/>
    </row>
    <row r="187" spans="1:26" ht="14.25" customHeight="1" x14ac:dyDescent="0.35">
      <c r="A187" s="4">
        <f t="shared" si="14"/>
        <v>174</v>
      </c>
      <c r="B187" s="19">
        <f t="shared" si="45"/>
        <v>45012</v>
      </c>
      <c r="C187" s="5">
        <v>0</v>
      </c>
      <c r="D187" s="20">
        <f t="shared" si="46"/>
        <v>5.5923927548634103</v>
      </c>
      <c r="E187" s="20">
        <f t="shared" si="47"/>
        <v>97.138236877370971</v>
      </c>
      <c r="F187" s="20">
        <f t="shared" si="48"/>
        <v>102.73062963223438</v>
      </c>
      <c r="G187" s="20">
        <f t="shared" si="49"/>
        <v>564.83166824120451</v>
      </c>
      <c r="H187" s="20">
        <f t="shared" si="50"/>
        <v>4954.7855616569141</v>
      </c>
      <c r="I187" s="4">
        <v>1</v>
      </c>
      <c r="J187" s="4">
        <v>1</v>
      </c>
      <c r="K187" s="20">
        <f t="shared" si="44"/>
        <v>5.5923927548634103</v>
      </c>
      <c r="L187" s="20">
        <f t="shared" si="51"/>
        <v>92.281325033502412</v>
      </c>
      <c r="M187" s="20" cm="1">
        <f t="array" ref="M187">_xlfn.IFS(I187=0,D187,I187=1,D187,I187=2,0)</f>
        <v>5.5923927548634103</v>
      </c>
      <c r="N187" s="20" cm="1">
        <f t="array" ref="N187">_xlfn.IFS(J187=0,E187,J187=1,E187,J187=2,0)</f>
        <v>97.138236877370971</v>
      </c>
      <c r="O187" s="20">
        <f t="shared" si="52"/>
        <v>464.83166824120411</v>
      </c>
      <c r="P187" s="20">
        <f t="shared" si="53"/>
        <v>100.0000000000004</v>
      </c>
      <c r="Q187" s="21">
        <f t="shared" si="54"/>
        <v>0.17704389754098668</v>
      </c>
      <c r="R187" s="22" cm="1">
        <f t="array" ref="R187">_xlfn.IFS(Q187&gt;0,0.02,AND(Q187&gt;-0.33,Q187&lt;0),(0.02+Q187*0.02/0.33),Q187&lt;-0.33,0)</f>
        <v>0.02</v>
      </c>
      <c r="S187" s="20">
        <f t="shared" si="55"/>
        <v>0</v>
      </c>
      <c r="T187" s="20">
        <f t="shared" si="56"/>
        <v>0</v>
      </c>
      <c r="U187" s="20">
        <f t="shared" si="57"/>
        <v>0</v>
      </c>
      <c r="V187" s="20">
        <f t="shared" si="58"/>
        <v>0</v>
      </c>
      <c r="W187" s="9"/>
      <c r="X187" s="9"/>
      <c r="Y187" s="9"/>
      <c r="Z187" s="9"/>
    </row>
    <row r="188" spans="1:26" ht="14.25" customHeight="1" x14ac:dyDescent="0.35">
      <c r="A188" s="4">
        <f t="shared" si="14"/>
        <v>175</v>
      </c>
      <c r="B188" s="19">
        <f t="shared" si="45"/>
        <v>45013</v>
      </c>
      <c r="C188" s="5">
        <v>0</v>
      </c>
      <c r="D188" s="20">
        <f t="shared" si="46"/>
        <v>5.6483166824120454</v>
      </c>
      <c r="E188" s="20">
        <f t="shared" si="47"/>
        <v>99.095711233138289</v>
      </c>
      <c r="F188" s="20">
        <f t="shared" si="48"/>
        <v>104.74402791555033</v>
      </c>
      <c r="G188" s="20">
        <f t="shared" si="49"/>
        <v>570.4799849236166</v>
      </c>
      <c r="H188" s="20">
        <f t="shared" si="50"/>
        <v>5054.5748040108074</v>
      </c>
      <c r="I188" s="4">
        <v>1</v>
      </c>
      <c r="J188" s="4">
        <v>1</v>
      </c>
      <c r="K188" s="20">
        <f t="shared" si="44"/>
        <v>5.6483166824120454</v>
      </c>
      <c r="L188" s="20">
        <f t="shared" si="51"/>
        <v>94.140925671481369</v>
      </c>
      <c r="M188" s="20" cm="1">
        <f t="array" ref="M188">_xlfn.IFS(I188=0,D188,I188=1,D188,I188=2,0)</f>
        <v>5.6483166824120454</v>
      </c>
      <c r="N188" s="20" cm="1">
        <f t="array" ref="N188">_xlfn.IFS(J188=0,E188,J188=1,E188,J188=2,0)</f>
        <v>99.095711233138289</v>
      </c>
      <c r="O188" s="20">
        <f t="shared" si="52"/>
        <v>470.4799849236162</v>
      </c>
      <c r="P188" s="20">
        <f t="shared" si="53"/>
        <v>100.0000000000004</v>
      </c>
      <c r="Q188" s="21">
        <f t="shared" si="54"/>
        <v>0.17529098766434326</v>
      </c>
      <c r="R188" s="22" cm="1">
        <f t="array" ref="R188">_xlfn.IFS(Q188&gt;0,0.02,AND(Q188&gt;-0.33,Q188&lt;0),(0.02+Q188*0.02/0.33),Q188&lt;-0.33,0)</f>
        <v>0.02</v>
      </c>
      <c r="S188" s="20">
        <f t="shared" si="55"/>
        <v>0</v>
      </c>
      <c r="T188" s="20">
        <f t="shared" si="56"/>
        <v>0</v>
      </c>
      <c r="U188" s="20">
        <f t="shared" si="57"/>
        <v>0</v>
      </c>
      <c r="V188" s="20">
        <f t="shared" si="58"/>
        <v>0</v>
      </c>
      <c r="W188" s="9"/>
      <c r="X188" s="9"/>
      <c r="Y188" s="9"/>
      <c r="Z188" s="9"/>
    </row>
    <row r="189" spans="1:26" ht="14.25" customHeight="1" x14ac:dyDescent="0.35">
      <c r="A189" s="4">
        <f t="shared" si="14"/>
        <v>176</v>
      </c>
      <c r="B189" s="19">
        <f t="shared" si="45"/>
        <v>45014</v>
      </c>
      <c r="C189" s="5">
        <v>0</v>
      </c>
      <c r="D189" s="20">
        <f t="shared" si="46"/>
        <v>5.7047998492361662</v>
      </c>
      <c r="E189" s="20">
        <f t="shared" si="47"/>
        <v>101.09149608021615</v>
      </c>
      <c r="F189" s="20">
        <f t="shared" si="48"/>
        <v>106.79629592945231</v>
      </c>
      <c r="G189" s="20">
        <f t="shared" si="49"/>
        <v>576.18478477285271</v>
      </c>
      <c r="H189" s="20">
        <f t="shared" si="50"/>
        <v>5156.3165251362489</v>
      </c>
      <c r="I189" s="4">
        <v>1</v>
      </c>
      <c r="J189" s="4">
        <v>1</v>
      </c>
      <c r="K189" s="20">
        <f t="shared" si="44"/>
        <v>5.7047998492361662</v>
      </c>
      <c r="L189" s="20">
        <f t="shared" si="51"/>
        <v>96.036921276205334</v>
      </c>
      <c r="M189" s="20" cm="1">
        <f t="array" ref="M189">_xlfn.IFS(I189=0,D189,I189=1,D189,I189=2,0)</f>
        <v>5.7047998492361662</v>
      </c>
      <c r="N189" s="20" cm="1">
        <f t="array" ref="N189">_xlfn.IFS(J189=0,E189,J189=1,E189,J189=2,0)</f>
        <v>101.09149608021615</v>
      </c>
      <c r="O189" s="20">
        <f t="shared" si="52"/>
        <v>476.18478477285242</v>
      </c>
      <c r="P189" s="20">
        <f t="shared" si="53"/>
        <v>100.00000000000028</v>
      </c>
      <c r="Q189" s="21">
        <f t="shared" si="54"/>
        <v>0.17355543333103274</v>
      </c>
      <c r="R189" s="22" cm="1">
        <f t="array" ref="R189">_xlfn.IFS(Q189&gt;0,0.02,AND(Q189&gt;-0.33,Q189&lt;0),(0.02+Q189*0.02/0.33),Q189&lt;-0.33,0)</f>
        <v>0.02</v>
      </c>
      <c r="S189" s="20">
        <f t="shared" si="55"/>
        <v>0</v>
      </c>
      <c r="T189" s="20">
        <f t="shared" si="56"/>
        <v>0</v>
      </c>
      <c r="U189" s="20">
        <f t="shared" si="57"/>
        <v>0</v>
      </c>
      <c r="V189" s="20">
        <f t="shared" si="58"/>
        <v>0</v>
      </c>
      <c r="W189" s="9"/>
      <c r="X189" s="9"/>
      <c r="Y189" s="9"/>
      <c r="Z189" s="9"/>
    </row>
    <row r="190" spans="1:26" ht="14.25" customHeight="1" x14ac:dyDescent="0.35">
      <c r="A190" s="4">
        <f t="shared" si="14"/>
        <v>177</v>
      </c>
      <c r="B190" s="19">
        <f t="shared" si="45"/>
        <v>45015</v>
      </c>
      <c r="C190" s="5">
        <v>0</v>
      </c>
      <c r="D190" s="20">
        <f t="shared" si="46"/>
        <v>5.7618478477285269</v>
      </c>
      <c r="E190" s="20">
        <f t="shared" si="47"/>
        <v>103.12633050272498</v>
      </c>
      <c r="F190" s="20">
        <f t="shared" si="48"/>
        <v>108.88817835045352</v>
      </c>
      <c r="G190" s="20">
        <f t="shared" si="49"/>
        <v>581.94663262058123</v>
      </c>
      <c r="H190" s="20">
        <f t="shared" si="50"/>
        <v>5260.0483869615664</v>
      </c>
      <c r="I190" s="4">
        <v>1</v>
      </c>
      <c r="J190" s="4">
        <v>1</v>
      </c>
      <c r="K190" s="20">
        <f t="shared" si="44"/>
        <v>5.7618478477285269</v>
      </c>
      <c r="L190" s="20">
        <f t="shared" si="51"/>
        <v>97.970013977588735</v>
      </c>
      <c r="M190" s="20" cm="1">
        <f t="array" ref="M190">_xlfn.IFS(I190=0,D190,I190=1,D190,I190=2,0)</f>
        <v>5.7618478477285269</v>
      </c>
      <c r="N190" s="20" cm="1">
        <f t="array" ref="N190">_xlfn.IFS(J190=0,E190,J190=1,E190,J190=2,0)</f>
        <v>103.12633050272498</v>
      </c>
      <c r="O190" s="20">
        <f t="shared" si="52"/>
        <v>481.946632620581</v>
      </c>
      <c r="P190" s="20">
        <f t="shared" si="53"/>
        <v>100.00000000000023</v>
      </c>
      <c r="Q190" s="21">
        <f t="shared" si="54"/>
        <v>0.17183706270399271</v>
      </c>
      <c r="R190" s="22" cm="1">
        <f t="array" ref="R190">_xlfn.IFS(Q190&gt;0,0.02,AND(Q190&gt;-0.33,Q190&lt;0),(0.02+Q190*0.02/0.33),Q190&lt;-0.33,0)</f>
        <v>0.02</v>
      </c>
      <c r="S190" s="20">
        <f t="shared" si="55"/>
        <v>0</v>
      </c>
      <c r="T190" s="20">
        <f t="shared" si="56"/>
        <v>0</v>
      </c>
      <c r="U190" s="20">
        <f t="shared" si="57"/>
        <v>0</v>
      </c>
      <c r="V190" s="20">
        <f t="shared" si="58"/>
        <v>0</v>
      </c>
      <c r="W190" s="9"/>
      <c r="X190" s="9"/>
      <c r="Y190" s="9"/>
      <c r="Z190" s="9"/>
    </row>
    <row r="191" spans="1:26" ht="14.25" customHeight="1" x14ac:dyDescent="0.35">
      <c r="A191" s="4">
        <f t="shared" si="14"/>
        <v>178</v>
      </c>
      <c r="B191" s="19">
        <f t="shared" si="45"/>
        <v>45016</v>
      </c>
      <c r="C191" s="5">
        <v>0</v>
      </c>
      <c r="D191" s="20">
        <f t="shared" si="46"/>
        <v>5.8194663262058119</v>
      </c>
      <c r="E191" s="20">
        <f t="shared" si="47"/>
        <v>105.20096773923133</v>
      </c>
      <c r="F191" s="20">
        <f t="shared" si="48"/>
        <v>111.02043406543714</v>
      </c>
      <c r="G191" s="20">
        <f t="shared" si="49"/>
        <v>587.766098946787</v>
      </c>
      <c r="H191" s="20">
        <f t="shared" si="50"/>
        <v>5365.8087726400418</v>
      </c>
      <c r="I191" s="4">
        <v>1</v>
      </c>
      <c r="J191" s="4">
        <v>1</v>
      </c>
      <c r="K191" s="20">
        <f t="shared" si="44"/>
        <v>5.8194663262058119</v>
      </c>
      <c r="L191" s="20">
        <f t="shared" si="51"/>
        <v>99.940919352269759</v>
      </c>
      <c r="M191" s="20" cm="1">
        <f t="array" ref="M191">_xlfn.IFS(I191=0,D191,I191=1,D191,I191=2,0)</f>
        <v>5.8194663262058119</v>
      </c>
      <c r="N191" s="20" cm="1">
        <f t="array" ref="N191">_xlfn.IFS(J191=0,E191,J191=1,E191,J191=2,0)</f>
        <v>105.20096773923133</v>
      </c>
      <c r="O191" s="20">
        <f t="shared" si="52"/>
        <v>487.76609894678683</v>
      </c>
      <c r="P191" s="20">
        <f t="shared" si="53"/>
        <v>100.00000000000017</v>
      </c>
      <c r="Q191" s="21">
        <f t="shared" si="54"/>
        <v>0.17013570564751745</v>
      </c>
      <c r="R191" s="22" cm="1">
        <f t="array" ref="R191">_xlfn.IFS(Q191&gt;0,0.02,AND(Q191&gt;-0.33,Q191&lt;0),(0.02+Q191*0.02/0.33),Q191&lt;-0.33,0)</f>
        <v>0.02</v>
      </c>
      <c r="S191" s="20">
        <f t="shared" si="55"/>
        <v>0</v>
      </c>
      <c r="T191" s="20">
        <f t="shared" si="56"/>
        <v>0</v>
      </c>
      <c r="U191" s="20">
        <f t="shared" si="57"/>
        <v>0</v>
      </c>
      <c r="V191" s="20">
        <f t="shared" si="58"/>
        <v>0</v>
      </c>
      <c r="W191" s="9"/>
      <c r="X191" s="9"/>
      <c r="Y191" s="9"/>
      <c r="Z191" s="9"/>
    </row>
    <row r="192" spans="1:26" ht="14.25" customHeight="1" x14ac:dyDescent="0.35">
      <c r="A192" s="4">
        <f t="shared" si="14"/>
        <v>179</v>
      </c>
      <c r="B192" s="19">
        <f t="shared" si="45"/>
        <v>45017</v>
      </c>
      <c r="C192" s="5">
        <v>0</v>
      </c>
      <c r="D192" s="20">
        <f t="shared" si="46"/>
        <v>5.87766098946787</v>
      </c>
      <c r="E192" s="20">
        <f t="shared" si="47"/>
        <v>107.31617545280083</v>
      </c>
      <c r="F192" s="20">
        <f t="shared" si="48"/>
        <v>113.1938364422687</v>
      </c>
      <c r="G192" s="20">
        <f t="shared" si="49"/>
        <v>593.64375993625481</v>
      </c>
      <c r="H192" s="20">
        <f t="shared" si="50"/>
        <v>5473.6368003096704</v>
      </c>
      <c r="I192" s="4">
        <v>1</v>
      </c>
      <c r="J192" s="4">
        <v>1</v>
      </c>
      <c r="K192" s="20">
        <f t="shared" si="44"/>
        <v>5.87766098946787</v>
      </c>
      <c r="L192" s="20">
        <f t="shared" si="51"/>
        <v>101.95036668016078</v>
      </c>
      <c r="M192" s="20" cm="1">
        <f t="array" ref="M192">_xlfn.IFS(I192=0,D192,I192=1,D192,I192=2,0)</f>
        <v>5.87766098946787</v>
      </c>
      <c r="N192" s="20" cm="1">
        <f t="array" ref="N192">_xlfn.IFS(J192=0,E192,J192=1,E192,J192=2,0)</f>
        <v>107.31617545280083</v>
      </c>
      <c r="O192" s="20">
        <f t="shared" si="52"/>
        <v>493.6437599362547</v>
      </c>
      <c r="P192" s="20">
        <f t="shared" si="53"/>
        <v>100.00000000000011</v>
      </c>
      <c r="Q192" s="21">
        <f t="shared" si="54"/>
        <v>0.16845119371041323</v>
      </c>
      <c r="R192" s="22" cm="1">
        <f t="array" ref="R192">_xlfn.IFS(Q192&gt;0,0.02,AND(Q192&gt;-0.33,Q192&lt;0),(0.02+Q192*0.02/0.33),Q192&lt;-0.33,0)</f>
        <v>0.02</v>
      </c>
      <c r="S192" s="20">
        <f t="shared" si="55"/>
        <v>0</v>
      </c>
      <c r="T192" s="20">
        <f t="shared" si="56"/>
        <v>0</v>
      </c>
      <c r="U192" s="20">
        <f t="shared" si="57"/>
        <v>0</v>
      </c>
      <c r="V192" s="20">
        <f t="shared" si="58"/>
        <v>0</v>
      </c>
      <c r="W192" s="9"/>
      <c r="X192" s="9"/>
      <c r="Y192" s="9"/>
      <c r="Z192" s="9"/>
    </row>
    <row r="193" spans="1:26" ht="14.25" customHeight="1" x14ac:dyDescent="0.35">
      <c r="A193" s="4">
        <f t="shared" si="14"/>
        <v>180</v>
      </c>
      <c r="B193" s="19">
        <f t="shared" si="45"/>
        <v>45018</v>
      </c>
      <c r="C193" s="5">
        <v>0</v>
      </c>
      <c r="D193" s="20">
        <f t="shared" si="46"/>
        <v>5.9364375993625478</v>
      </c>
      <c r="E193" s="20">
        <f t="shared" si="47"/>
        <v>109.47273600619341</v>
      </c>
      <c r="F193" s="20">
        <f t="shared" si="48"/>
        <v>115.40917360555596</v>
      </c>
      <c r="G193" s="20">
        <f t="shared" si="49"/>
        <v>599.58019753561734</v>
      </c>
      <c r="H193" s="20">
        <f t="shared" si="50"/>
        <v>5583.572337114917</v>
      </c>
      <c r="I193" s="4">
        <v>1</v>
      </c>
      <c r="J193" s="4">
        <v>1</v>
      </c>
      <c r="K193" s="20">
        <f t="shared" si="44"/>
        <v>5.9364375993625478</v>
      </c>
      <c r="L193" s="20">
        <f t="shared" si="51"/>
        <v>103.99909920588374</v>
      </c>
      <c r="M193" s="20" cm="1">
        <f t="array" ref="M193">_xlfn.IFS(I193=0,D193,I193=1,D193,I193=2,0)</f>
        <v>5.9364375993625478</v>
      </c>
      <c r="N193" s="20" cm="1">
        <f t="array" ref="N193">_xlfn.IFS(J193=0,E193,J193=1,E193,J193=2,0)</f>
        <v>109.47273600619341</v>
      </c>
      <c r="O193" s="20">
        <f t="shared" si="52"/>
        <v>499.58019753561717</v>
      </c>
      <c r="P193" s="20">
        <f t="shared" si="53"/>
        <v>100.00000000000017</v>
      </c>
      <c r="Q193" s="21">
        <f t="shared" si="54"/>
        <v>0.16678336010932013</v>
      </c>
      <c r="R193" s="22" cm="1">
        <f t="array" ref="R193">_xlfn.IFS(Q193&gt;0,0.02,AND(Q193&gt;-0.33,Q193&lt;0),(0.02+Q193*0.02/0.33),Q193&lt;-0.33,0)</f>
        <v>0.02</v>
      </c>
      <c r="S193" s="20">
        <f t="shared" si="55"/>
        <v>0</v>
      </c>
      <c r="T193" s="20">
        <f t="shared" si="56"/>
        <v>0</v>
      </c>
      <c r="U193" s="20">
        <f t="shared" si="57"/>
        <v>0</v>
      </c>
      <c r="V193" s="20">
        <f t="shared" si="58"/>
        <v>0</v>
      </c>
      <c r="W193" s="9"/>
      <c r="X193" s="9"/>
      <c r="Y193" s="9"/>
      <c r="Z193" s="9"/>
    </row>
    <row r="194" spans="1:26" ht="14.25" customHeight="1" x14ac:dyDescent="0.35">
      <c r="A194" s="4">
        <f t="shared" si="14"/>
        <v>181</v>
      </c>
      <c r="B194" s="19">
        <f t="shared" si="45"/>
        <v>45019</v>
      </c>
      <c r="C194" s="5">
        <v>0</v>
      </c>
      <c r="D194" s="20">
        <f t="shared" si="46"/>
        <v>5.9958019753561738</v>
      </c>
      <c r="E194" s="20">
        <f t="shared" si="47"/>
        <v>111.67144674229834</v>
      </c>
      <c r="F194" s="20">
        <f t="shared" si="48"/>
        <v>117.66724871765452</v>
      </c>
      <c r="G194" s="20">
        <f t="shared" si="49"/>
        <v>605.57599951097347</v>
      </c>
      <c r="H194" s="20">
        <f t="shared" si="50"/>
        <v>5695.6560134954561</v>
      </c>
      <c r="I194" s="4">
        <v>1</v>
      </c>
      <c r="J194" s="4">
        <v>1</v>
      </c>
      <c r="K194" s="20">
        <f t="shared" si="44"/>
        <v>5.9958019753561738</v>
      </c>
      <c r="L194" s="20">
        <f t="shared" si="51"/>
        <v>106.08787440518343</v>
      </c>
      <c r="M194" s="20" cm="1">
        <f t="array" ref="M194">_xlfn.IFS(I194=0,D194,I194=1,D194,I194=2,0)</f>
        <v>5.9958019753561738</v>
      </c>
      <c r="N194" s="20" cm="1">
        <f t="array" ref="N194">_xlfn.IFS(J194=0,E194,J194=1,E194,J194=2,0)</f>
        <v>111.67144674229834</v>
      </c>
      <c r="O194" s="20">
        <f t="shared" si="52"/>
        <v>505.57599951097336</v>
      </c>
      <c r="P194" s="20">
        <f t="shared" si="53"/>
        <v>100.00000000000011</v>
      </c>
      <c r="Q194" s="21">
        <f t="shared" si="54"/>
        <v>0.16513203971219809</v>
      </c>
      <c r="R194" s="22" cm="1">
        <f t="array" ref="R194">_xlfn.IFS(Q194&gt;0,0.02,AND(Q194&gt;-0.33,Q194&lt;0),(0.02+Q194*0.02/0.33),Q194&lt;-0.33,0)</f>
        <v>0.02</v>
      </c>
      <c r="S194" s="20">
        <f t="shared" si="55"/>
        <v>0</v>
      </c>
      <c r="T194" s="20">
        <f t="shared" si="56"/>
        <v>0</v>
      </c>
      <c r="U194" s="20">
        <f t="shared" si="57"/>
        <v>0</v>
      </c>
      <c r="V194" s="20">
        <f t="shared" si="58"/>
        <v>0</v>
      </c>
      <c r="W194" s="9"/>
      <c r="X194" s="9"/>
      <c r="Y194" s="9"/>
      <c r="Z194" s="9"/>
    </row>
    <row r="195" spans="1:26" ht="14.25" customHeight="1" x14ac:dyDescent="0.35">
      <c r="A195" s="4">
        <f t="shared" si="14"/>
        <v>182</v>
      </c>
      <c r="B195" s="19">
        <f t="shared" si="45"/>
        <v>45020</v>
      </c>
      <c r="C195" s="5">
        <v>0</v>
      </c>
      <c r="D195" s="20">
        <f t="shared" si="46"/>
        <v>6.0557599951097352</v>
      </c>
      <c r="E195" s="20">
        <f t="shared" si="47"/>
        <v>113.91312026990913</v>
      </c>
      <c r="F195" s="20">
        <f t="shared" si="48"/>
        <v>119.96888026501887</v>
      </c>
      <c r="G195" s="20">
        <f t="shared" si="49"/>
        <v>611.6317595060832</v>
      </c>
      <c r="H195" s="20">
        <f t="shared" si="50"/>
        <v>5809.9292377469792</v>
      </c>
      <c r="I195" s="4">
        <v>1</v>
      </c>
      <c r="J195" s="4">
        <v>1</v>
      </c>
      <c r="K195" s="20">
        <f t="shared" si="44"/>
        <v>6.0557599951097352</v>
      </c>
      <c r="L195" s="20">
        <f t="shared" si="51"/>
        <v>108.21746425641366</v>
      </c>
      <c r="M195" s="20" cm="1">
        <f t="array" ref="M195">_xlfn.IFS(I195=0,D195,I195=1,D195,I195=2,0)</f>
        <v>6.0557599951097352</v>
      </c>
      <c r="N195" s="20" cm="1">
        <f t="array" ref="N195">_xlfn.IFS(J195=0,E195,J195=1,E195,J195=2,0)</f>
        <v>113.91312026990913</v>
      </c>
      <c r="O195" s="20">
        <f t="shared" si="52"/>
        <v>511.63175950608303</v>
      </c>
      <c r="P195" s="20">
        <f t="shared" si="53"/>
        <v>100.00000000000017</v>
      </c>
      <c r="Q195" s="21">
        <f t="shared" si="54"/>
        <v>0.16349706902197839</v>
      </c>
      <c r="R195" s="22" cm="1">
        <f t="array" ref="R195">_xlfn.IFS(Q195&gt;0,0.02,AND(Q195&gt;-0.33,Q195&lt;0),(0.02+Q195*0.02/0.33),Q195&lt;-0.33,0)</f>
        <v>0.02</v>
      </c>
      <c r="S195" s="20">
        <f t="shared" si="55"/>
        <v>0</v>
      </c>
      <c r="T195" s="20">
        <f t="shared" si="56"/>
        <v>0</v>
      </c>
      <c r="U195" s="20">
        <f t="shared" si="57"/>
        <v>0</v>
      </c>
      <c r="V195" s="20">
        <f t="shared" si="58"/>
        <v>0</v>
      </c>
      <c r="W195" s="9"/>
      <c r="X195" s="9"/>
      <c r="Y195" s="9"/>
      <c r="Z195" s="9"/>
    </row>
    <row r="196" spans="1:26" ht="14.25" customHeight="1" x14ac:dyDescent="0.35">
      <c r="A196" s="4">
        <f t="shared" si="14"/>
        <v>183</v>
      </c>
      <c r="B196" s="19">
        <f t="shared" si="45"/>
        <v>45021</v>
      </c>
      <c r="C196" s="5">
        <v>0</v>
      </c>
      <c r="D196" s="20">
        <f t="shared" si="46"/>
        <v>6.1163175950608322</v>
      </c>
      <c r="E196" s="20">
        <f t="shared" si="47"/>
        <v>116.19858475493959</v>
      </c>
      <c r="F196" s="20">
        <f t="shared" si="48"/>
        <v>122.31490235000042</v>
      </c>
      <c r="G196" s="20">
        <f t="shared" si="49"/>
        <v>617.74807710114408</v>
      </c>
      <c r="H196" s="20">
        <f t="shared" si="50"/>
        <v>5926.4342108592327</v>
      </c>
      <c r="I196" s="4">
        <v>1</v>
      </c>
      <c r="J196" s="4">
        <v>1</v>
      </c>
      <c r="K196" s="20">
        <f t="shared" si="44"/>
        <v>6.1163175950608322</v>
      </c>
      <c r="L196" s="20">
        <f t="shared" si="51"/>
        <v>110.3886555171926</v>
      </c>
      <c r="M196" s="20" cm="1">
        <f t="array" ref="M196">_xlfn.IFS(I196=0,D196,I196=1,D196,I196=2,0)</f>
        <v>6.1163175950608322</v>
      </c>
      <c r="N196" s="20" cm="1">
        <f t="array" ref="N196">_xlfn.IFS(J196=0,E196,J196=1,E196,J196=2,0)</f>
        <v>116.19858475493959</v>
      </c>
      <c r="O196" s="20">
        <f t="shared" si="52"/>
        <v>517.74807710114385</v>
      </c>
      <c r="P196" s="20">
        <f t="shared" si="53"/>
        <v>100.00000000000023</v>
      </c>
      <c r="Q196" s="21">
        <f t="shared" si="54"/>
        <v>0.16187828616037472</v>
      </c>
      <c r="R196" s="22" cm="1">
        <f t="array" ref="R196">_xlfn.IFS(Q196&gt;0,0.02,AND(Q196&gt;-0.33,Q196&lt;0),(0.02+Q196*0.02/0.33),Q196&lt;-0.33,0)</f>
        <v>0.02</v>
      </c>
      <c r="S196" s="20">
        <f t="shared" si="55"/>
        <v>0</v>
      </c>
      <c r="T196" s="20">
        <f t="shared" si="56"/>
        <v>0</v>
      </c>
      <c r="U196" s="20">
        <f t="shared" si="57"/>
        <v>0</v>
      </c>
      <c r="V196" s="20">
        <f t="shared" si="58"/>
        <v>0</v>
      </c>
      <c r="W196" s="9"/>
      <c r="X196" s="9"/>
      <c r="Y196" s="9"/>
      <c r="Z196" s="9"/>
    </row>
    <row r="197" spans="1:26" ht="14.25" customHeight="1" x14ac:dyDescent="0.35">
      <c r="A197" s="4">
        <f t="shared" si="14"/>
        <v>184</v>
      </c>
      <c r="B197" s="19">
        <f t="shared" si="45"/>
        <v>45022</v>
      </c>
      <c r="C197" s="5">
        <v>0</v>
      </c>
      <c r="D197" s="20">
        <f t="shared" si="46"/>
        <v>6.1774807710114406</v>
      </c>
      <c r="E197" s="20">
        <f t="shared" si="47"/>
        <v>118.52868421718466</v>
      </c>
      <c r="F197" s="20">
        <f t="shared" si="48"/>
        <v>124.70616498819611</v>
      </c>
      <c r="G197" s="20">
        <f t="shared" si="49"/>
        <v>623.92555787215554</v>
      </c>
      <c r="H197" s="20">
        <f t="shared" si="50"/>
        <v>6045.2139416365699</v>
      </c>
      <c r="I197" s="4">
        <v>1</v>
      </c>
      <c r="J197" s="4">
        <v>1</v>
      </c>
      <c r="K197" s="20">
        <f t="shared" si="44"/>
        <v>6.1774807710114406</v>
      </c>
      <c r="L197" s="20">
        <f t="shared" si="51"/>
        <v>112.60225000632542</v>
      </c>
      <c r="M197" s="20" cm="1">
        <f t="array" ref="M197">_xlfn.IFS(I197=0,D197,I197=1,D197,I197=2,0)</f>
        <v>6.1774807710114406</v>
      </c>
      <c r="N197" s="20" cm="1">
        <f t="array" ref="N197">_xlfn.IFS(J197=0,E197,J197=1,E197,J197=2,0)</f>
        <v>118.52868421718466</v>
      </c>
      <c r="O197" s="20">
        <f t="shared" si="52"/>
        <v>523.9255578721552</v>
      </c>
      <c r="P197" s="20">
        <f t="shared" si="53"/>
        <v>100.00000000000034</v>
      </c>
      <c r="Q197" s="21">
        <f t="shared" si="54"/>
        <v>0.16027553085185633</v>
      </c>
      <c r="R197" s="22" cm="1">
        <f t="array" ref="R197">_xlfn.IFS(Q197&gt;0,0.02,AND(Q197&gt;-0.33,Q197&lt;0),(0.02+Q197*0.02/0.33),Q197&lt;-0.33,0)</f>
        <v>0.02</v>
      </c>
      <c r="S197" s="20">
        <f t="shared" si="55"/>
        <v>0</v>
      </c>
      <c r="T197" s="20">
        <f t="shared" si="56"/>
        <v>0</v>
      </c>
      <c r="U197" s="20">
        <f t="shared" si="57"/>
        <v>0</v>
      </c>
      <c r="V197" s="20">
        <f t="shared" si="58"/>
        <v>0</v>
      </c>
      <c r="W197" s="9"/>
      <c r="X197" s="9"/>
      <c r="Y197" s="9"/>
      <c r="Z197" s="9"/>
    </row>
    <row r="198" spans="1:26" ht="14.25" customHeight="1" x14ac:dyDescent="0.35">
      <c r="A198" s="4">
        <f t="shared" si="14"/>
        <v>185</v>
      </c>
      <c r="B198" s="19">
        <f t="shared" si="45"/>
        <v>45023</v>
      </c>
      <c r="C198" s="5">
        <v>0</v>
      </c>
      <c r="D198" s="20">
        <f t="shared" si="46"/>
        <v>6.2392555787215551</v>
      </c>
      <c r="E198" s="20">
        <f t="shared" si="47"/>
        <v>120.90427883273139</v>
      </c>
      <c r="F198" s="20">
        <f t="shared" si="48"/>
        <v>127.14353441145295</v>
      </c>
      <c r="G198" s="20">
        <f t="shared" si="49"/>
        <v>630.16481345087709</v>
      </c>
      <c r="H198" s="20">
        <f t="shared" si="50"/>
        <v>6166.3122621063867</v>
      </c>
      <c r="I198" s="4">
        <v>1</v>
      </c>
      <c r="J198" s="4">
        <v>1</v>
      </c>
      <c r="K198" s="20">
        <f t="shared" si="44"/>
        <v>6.2392555787215551</v>
      </c>
      <c r="L198" s="20">
        <f t="shared" si="51"/>
        <v>114.85906489109482</v>
      </c>
      <c r="M198" s="20" cm="1">
        <f t="array" ref="M198">_xlfn.IFS(I198=0,D198,I198=1,D198,I198=2,0)</f>
        <v>6.2392555787215551</v>
      </c>
      <c r="N198" s="20" cm="1">
        <f t="array" ref="N198">_xlfn.IFS(J198=0,E198,J198=1,E198,J198=2,0)</f>
        <v>120.90427883273139</v>
      </c>
      <c r="O198" s="20">
        <f t="shared" si="52"/>
        <v>530.16481345087675</v>
      </c>
      <c r="P198" s="20">
        <f t="shared" si="53"/>
        <v>100.00000000000034</v>
      </c>
      <c r="Q198" s="21">
        <f t="shared" si="54"/>
        <v>0.15868864440777855</v>
      </c>
      <c r="R198" s="22" cm="1">
        <f t="array" ref="R198">_xlfn.IFS(Q198&gt;0,0.02,AND(Q198&gt;-0.33,Q198&lt;0),(0.02+Q198*0.02/0.33),Q198&lt;-0.33,0)</f>
        <v>0.02</v>
      </c>
      <c r="S198" s="20">
        <f t="shared" si="55"/>
        <v>0</v>
      </c>
      <c r="T198" s="20">
        <f t="shared" si="56"/>
        <v>0</v>
      </c>
      <c r="U198" s="20">
        <f t="shared" si="57"/>
        <v>0</v>
      </c>
      <c r="V198" s="20">
        <f t="shared" si="58"/>
        <v>0</v>
      </c>
      <c r="W198" s="9"/>
      <c r="X198" s="9"/>
      <c r="Y198" s="9"/>
      <c r="Z198" s="9"/>
    </row>
    <row r="199" spans="1:26" ht="14.25" customHeight="1" x14ac:dyDescent="0.35">
      <c r="A199" s="4">
        <f t="shared" si="14"/>
        <v>186</v>
      </c>
      <c r="B199" s="19">
        <f t="shared" si="45"/>
        <v>45024</v>
      </c>
      <c r="C199" s="5">
        <v>0</v>
      </c>
      <c r="D199" s="20">
        <f t="shared" si="46"/>
        <v>6.3016481345087714</v>
      </c>
      <c r="E199" s="20">
        <f t="shared" si="47"/>
        <v>123.32624524212774</v>
      </c>
      <c r="F199" s="20">
        <f t="shared" si="48"/>
        <v>129.62789337663651</v>
      </c>
      <c r="G199" s="20">
        <f t="shared" si="49"/>
        <v>636.4664615853859</v>
      </c>
      <c r="H199" s="20">
        <f t="shared" si="50"/>
        <v>6289.7738432209162</v>
      </c>
      <c r="I199" s="4">
        <v>1</v>
      </c>
      <c r="J199" s="4">
        <v>1</v>
      </c>
      <c r="K199" s="20">
        <f t="shared" si="44"/>
        <v>6.3016481345087714</v>
      </c>
      <c r="L199" s="20">
        <f t="shared" si="51"/>
        <v>117.15993298002135</v>
      </c>
      <c r="M199" s="20" cm="1">
        <f t="array" ref="M199">_xlfn.IFS(I199=0,D199,I199=1,D199,I199=2,0)</f>
        <v>6.3016481345087714</v>
      </c>
      <c r="N199" s="20" cm="1">
        <f t="array" ref="N199">_xlfn.IFS(J199=0,E199,J199=1,E199,J199=2,0)</f>
        <v>123.32624524212774</v>
      </c>
      <c r="O199" s="20">
        <f t="shared" si="52"/>
        <v>536.46646158538556</v>
      </c>
      <c r="P199" s="20">
        <f t="shared" si="53"/>
        <v>100.00000000000034</v>
      </c>
      <c r="Q199" s="21">
        <f t="shared" si="54"/>
        <v>0.15711746971067184</v>
      </c>
      <c r="R199" s="22" cm="1">
        <f t="array" ref="R199">_xlfn.IFS(Q199&gt;0,0.02,AND(Q199&gt;-0.33,Q199&lt;0),(0.02+Q199*0.02/0.33),Q199&lt;-0.33,0)</f>
        <v>0.02</v>
      </c>
      <c r="S199" s="20">
        <f t="shared" si="55"/>
        <v>0</v>
      </c>
      <c r="T199" s="20">
        <f t="shared" si="56"/>
        <v>0</v>
      </c>
      <c r="U199" s="20">
        <f t="shared" si="57"/>
        <v>0</v>
      </c>
      <c r="V199" s="20">
        <f t="shared" si="58"/>
        <v>0</v>
      </c>
      <c r="W199" s="9"/>
      <c r="X199" s="9"/>
      <c r="Y199" s="9"/>
      <c r="Z199" s="9"/>
    </row>
    <row r="200" spans="1:26" ht="14.25" customHeight="1" x14ac:dyDescent="0.35">
      <c r="A200" s="4">
        <f t="shared" si="14"/>
        <v>187</v>
      </c>
      <c r="B200" s="19">
        <f t="shared" si="45"/>
        <v>45025</v>
      </c>
      <c r="C200" s="5">
        <v>0</v>
      </c>
      <c r="D200" s="20">
        <f t="shared" si="46"/>
        <v>6.3646646158538589</v>
      </c>
      <c r="E200" s="20">
        <f t="shared" si="47"/>
        <v>125.79547686441833</v>
      </c>
      <c r="F200" s="20">
        <f t="shared" si="48"/>
        <v>132.16014148027219</v>
      </c>
      <c r="G200" s="20">
        <f t="shared" si="49"/>
        <v>642.83112620123973</v>
      </c>
      <c r="H200" s="20">
        <f t="shared" si="50"/>
        <v>6415.6442108579677</v>
      </c>
      <c r="I200" s="4">
        <v>1</v>
      </c>
      <c r="J200" s="4">
        <v>1</v>
      </c>
      <c r="K200" s="20">
        <f t="shared" si="44"/>
        <v>6.3646646158538589</v>
      </c>
      <c r="L200" s="20">
        <f t="shared" si="51"/>
        <v>119.50570302119741</v>
      </c>
      <c r="M200" s="20" cm="1">
        <f t="array" ref="M200">_xlfn.IFS(I200=0,D200,I200=1,D200,I200=2,0)</f>
        <v>6.3646646158538589</v>
      </c>
      <c r="N200" s="20" cm="1">
        <f t="array" ref="N200">_xlfn.IFS(J200=0,E200,J200=1,E200,J200=2,0)</f>
        <v>125.79547686441833</v>
      </c>
      <c r="O200" s="20">
        <f t="shared" si="52"/>
        <v>542.83112620123939</v>
      </c>
      <c r="P200" s="20">
        <f t="shared" si="53"/>
        <v>100.00000000000034</v>
      </c>
      <c r="Q200" s="21">
        <f t="shared" si="54"/>
        <v>0.15556185119868499</v>
      </c>
      <c r="R200" s="22" cm="1">
        <f t="array" ref="R200">_xlfn.IFS(Q200&gt;0,0.02,AND(Q200&gt;-0.33,Q200&lt;0),(0.02+Q200*0.02/0.33),Q200&lt;-0.33,0)</f>
        <v>0.02</v>
      </c>
      <c r="S200" s="20">
        <f t="shared" si="55"/>
        <v>0</v>
      </c>
      <c r="T200" s="20">
        <f t="shared" si="56"/>
        <v>0</v>
      </c>
      <c r="U200" s="20">
        <f t="shared" si="57"/>
        <v>0</v>
      </c>
      <c r="V200" s="20">
        <f t="shared" si="58"/>
        <v>0</v>
      </c>
      <c r="W200" s="9"/>
      <c r="X200" s="9"/>
      <c r="Y200" s="9"/>
      <c r="Z200" s="9"/>
    </row>
    <row r="201" spans="1:26" ht="14.25" customHeight="1" x14ac:dyDescent="0.35">
      <c r="A201" s="4">
        <f t="shared" si="14"/>
        <v>188</v>
      </c>
      <c r="B201" s="19">
        <f t="shared" si="45"/>
        <v>45026</v>
      </c>
      <c r="C201" s="5">
        <v>0</v>
      </c>
      <c r="D201" s="20">
        <f t="shared" si="46"/>
        <v>6.4283112620123974</v>
      </c>
      <c r="E201" s="20">
        <f t="shared" si="47"/>
        <v>128.31288421715936</v>
      </c>
      <c r="F201" s="20">
        <f t="shared" si="48"/>
        <v>134.74119547917175</v>
      </c>
      <c r="G201" s="20">
        <f t="shared" si="49"/>
        <v>649.25943746325208</v>
      </c>
      <c r="H201" s="20">
        <f t="shared" si="50"/>
        <v>6543.9697621262812</v>
      </c>
      <c r="I201" s="4">
        <v>1</v>
      </c>
      <c r="J201" s="4">
        <v>1</v>
      </c>
      <c r="K201" s="20">
        <f t="shared" si="44"/>
        <v>6.4283112620123974</v>
      </c>
      <c r="L201" s="20">
        <f t="shared" si="51"/>
        <v>121.89724000630139</v>
      </c>
      <c r="M201" s="20" cm="1">
        <f t="array" ref="M201">_xlfn.IFS(I201=0,D201,I201=1,D201,I201=2,0)</f>
        <v>6.4283112620123974</v>
      </c>
      <c r="N201" s="20" cm="1">
        <f t="array" ref="N201">_xlfn.IFS(J201=0,E201,J201=1,E201,J201=2,0)</f>
        <v>128.31288421715936</v>
      </c>
      <c r="O201" s="20">
        <f t="shared" si="52"/>
        <v>549.25943746325174</v>
      </c>
      <c r="P201" s="20">
        <f t="shared" si="53"/>
        <v>100.00000000000034</v>
      </c>
      <c r="Q201" s="21">
        <f t="shared" si="54"/>
        <v>0.15402163485018316</v>
      </c>
      <c r="R201" s="22" cm="1">
        <f t="array" ref="R201">_xlfn.IFS(Q201&gt;0,0.02,AND(Q201&gt;-0.33,Q201&lt;0),(0.02+Q201*0.02/0.33),Q201&lt;-0.33,0)</f>
        <v>0.02</v>
      </c>
      <c r="S201" s="20">
        <f t="shared" si="55"/>
        <v>0</v>
      </c>
      <c r="T201" s="20">
        <f t="shared" si="56"/>
        <v>0</v>
      </c>
      <c r="U201" s="20">
        <f t="shared" si="57"/>
        <v>0</v>
      </c>
      <c r="V201" s="20">
        <f t="shared" si="58"/>
        <v>0</v>
      </c>
      <c r="W201" s="9"/>
      <c r="X201" s="9"/>
      <c r="Y201" s="9"/>
      <c r="Z201" s="9"/>
    </row>
    <row r="202" spans="1:26" ht="14.25" customHeight="1" x14ac:dyDescent="0.35">
      <c r="A202" s="4">
        <f t="shared" si="14"/>
        <v>189</v>
      </c>
      <c r="B202" s="19">
        <f t="shared" si="45"/>
        <v>45027</v>
      </c>
      <c r="C202" s="5">
        <v>0</v>
      </c>
      <c r="D202" s="20">
        <f t="shared" si="46"/>
        <v>6.492594374632521</v>
      </c>
      <c r="E202" s="20">
        <f t="shared" si="47"/>
        <v>130.87939524252562</v>
      </c>
      <c r="F202" s="20">
        <f t="shared" si="48"/>
        <v>137.37198961715814</v>
      </c>
      <c r="G202" s="20">
        <f t="shared" si="49"/>
        <v>655.7520318378846</v>
      </c>
      <c r="H202" s="20">
        <f t="shared" si="50"/>
        <v>6674.7977819813132</v>
      </c>
      <c r="I202" s="4">
        <v>1</v>
      </c>
      <c r="J202" s="4">
        <v>1</v>
      </c>
      <c r="K202" s="20">
        <f t="shared" si="44"/>
        <v>6.492594374632521</v>
      </c>
      <c r="L202" s="20">
        <f t="shared" si="51"/>
        <v>124.33542548039934</v>
      </c>
      <c r="M202" s="20" cm="1">
        <f t="array" ref="M202">_xlfn.IFS(I202=0,D202,I202=1,D202,I202=2,0)</f>
        <v>6.492594374632521</v>
      </c>
      <c r="N202" s="20" cm="1">
        <f t="array" ref="N202">_xlfn.IFS(J202=0,E202,J202=1,E202,J202=2,0)</f>
        <v>130.87939524252562</v>
      </c>
      <c r="O202" s="20">
        <f t="shared" si="52"/>
        <v>555.75203183788426</v>
      </c>
      <c r="P202" s="20">
        <f t="shared" si="53"/>
        <v>100.00000000000034</v>
      </c>
      <c r="Q202" s="21">
        <f t="shared" si="54"/>
        <v>0.15249666816849819</v>
      </c>
      <c r="R202" s="22" cm="1">
        <f t="array" ref="R202">_xlfn.IFS(Q202&gt;0,0.02,AND(Q202&gt;-0.33,Q202&lt;0),(0.02+Q202*0.02/0.33),Q202&lt;-0.33,0)</f>
        <v>0.02</v>
      </c>
      <c r="S202" s="20">
        <f t="shared" si="55"/>
        <v>0</v>
      </c>
      <c r="T202" s="20">
        <f t="shared" si="56"/>
        <v>0</v>
      </c>
      <c r="U202" s="20">
        <f t="shared" si="57"/>
        <v>0</v>
      </c>
      <c r="V202" s="20">
        <f t="shared" si="58"/>
        <v>0</v>
      </c>
      <c r="W202" s="9"/>
      <c r="X202" s="9"/>
      <c r="Y202" s="9"/>
      <c r="Z202" s="9"/>
    </row>
    <row r="203" spans="1:26" ht="14.25" customHeight="1" x14ac:dyDescent="0.35">
      <c r="A203" s="4">
        <f t="shared" si="14"/>
        <v>190</v>
      </c>
      <c r="B203" s="19">
        <f t="shared" si="45"/>
        <v>45028</v>
      </c>
      <c r="C203" s="5">
        <v>0</v>
      </c>
      <c r="D203" s="20">
        <f t="shared" si="46"/>
        <v>6.5575203183788462</v>
      </c>
      <c r="E203" s="20">
        <f t="shared" si="47"/>
        <v>133.49595563962626</v>
      </c>
      <c r="F203" s="20">
        <f t="shared" si="48"/>
        <v>140.05347595800509</v>
      </c>
      <c r="G203" s="20">
        <f t="shared" si="49"/>
        <v>662.30955215626341</v>
      </c>
      <c r="H203" s="20">
        <f t="shared" si="50"/>
        <v>6808.1764601573368</v>
      </c>
      <c r="I203" s="4">
        <v>1</v>
      </c>
      <c r="J203" s="4">
        <v>1</v>
      </c>
      <c r="K203" s="20">
        <f t="shared" si="44"/>
        <v>6.5575203183788462</v>
      </c>
      <c r="L203" s="20">
        <f t="shared" si="51"/>
        <v>126.82115785764493</v>
      </c>
      <c r="M203" s="20" cm="1">
        <f t="array" ref="M203">_xlfn.IFS(I203=0,D203,I203=1,D203,I203=2,0)</f>
        <v>6.5575203183788462</v>
      </c>
      <c r="N203" s="20" cm="1">
        <f t="array" ref="N203">_xlfn.IFS(J203=0,E203,J203=1,E203,J203=2,0)</f>
        <v>133.49595563962626</v>
      </c>
      <c r="O203" s="20">
        <f t="shared" si="52"/>
        <v>562.30955215626307</v>
      </c>
      <c r="P203" s="20">
        <f t="shared" si="53"/>
        <v>100.00000000000034</v>
      </c>
      <c r="Q203" s="21">
        <f t="shared" si="54"/>
        <v>0.15098680016682989</v>
      </c>
      <c r="R203" s="22" cm="1">
        <f t="array" ref="R203">_xlfn.IFS(Q203&gt;0,0.02,AND(Q203&gt;-0.33,Q203&lt;0),(0.02+Q203*0.02/0.33),Q203&lt;-0.33,0)</f>
        <v>0.02</v>
      </c>
      <c r="S203" s="20">
        <f t="shared" si="55"/>
        <v>0</v>
      </c>
      <c r="T203" s="20">
        <f t="shared" si="56"/>
        <v>0</v>
      </c>
      <c r="U203" s="20">
        <f t="shared" si="57"/>
        <v>0</v>
      </c>
      <c r="V203" s="20">
        <f t="shared" si="58"/>
        <v>0</v>
      </c>
      <c r="W203" s="9"/>
      <c r="X203" s="9"/>
      <c r="Y203" s="9"/>
      <c r="Z203" s="9"/>
    </row>
    <row r="204" spans="1:26" ht="14.25" customHeight="1" x14ac:dyDescent="0.35">
      <c r="A204" s="4">
        <f t="shared" si="14"/>
        <v>191</v>
      </c>
      <c r="B204" s="19">
        <f t="shared" si="45"/>
        <v>45029</v>
      </c>
      <c r="C204" s="5">
        <v>0</v>
      </c>
      <c r="D204" s="20">
        <f t="shared" si="46"/>
        <v>6.6230955215626341</v>
      </c>
      <c r="E204" s="20">
        <f t="shared" si="47"/>
        <v>136.16352920314674</v>
      </c>
      <c r="F204" s="20">
        <f t="shared" si="48"/>
        <v>142.78662472470938</v>
      </c>
      <c r="G204" s="20">
        <f t="shared" si="49"/>
        <v>668.93264767782603</v>
      </c>
      <c r="H204" s="20">
        <f t="shared" si="50"/>
        <v>6944.1549084218886</v>
      </c>
      <c r="I204" s="4">
        <v>1</v>
      </c>
      <c r="J204" s="4">
        <v>1</v>
      </c>
      <c r="K204" s="20">
        <f t="shared" ref="K204:K267" si="59">IF(I204=1,D204,0)</f>
        <v>6.6230955215626341</v>
      </c>
      <c r="L204" s="20">
        <f t="shared" si="51"/>
        <v>129.3553527429894</v>
      </c>
      <c r="M204" s="20" cm="1">
        <f t="array" ref="M204">_xlfn.IFS(I204=0,D204,I204=1,D204,I204=2,0)</f>
        <v>6.6230955215626341</v>
      </c>
      <c r="N204" s="20" cm="1">
        <f t="array" ref="N204">_xlfn.IFS(J204=0,E204,J204=1,E204,J204=2,0)</f>
        <v>136.16352920314674</v>
      </c>
      <c r="O204" s="20">
        <f t="shared" si="52"/>
        <v>568.93264767782568</v>
      </c>
      <c r="P204" s="20">
        <f t="shared" si="53"/>
        <v>100.00000000000034</v>
      </c>
      <c r="Q204" s="21">
        <f t="shared" si="54"/>
        <v>0.14949188135329691</v>
      </c>
      <c r="R204" s="22" cm="1">
        <f t="array" ref="R204">_xlfn.IFS(Q204&gt;0,0.02,AND(Q204&gt;-0.33,Q204&lt;0),(0.02+Q204*0.02/0.33),Q204&lt;-0.33,0)</f>
        <v>0.02</v>
      </c>
      <c r="S204" s="20">
        <f t="shared" si="55"/>
        <v>0</v>
      </c>
      <c r="T204" s="20">
        <f t="shared" si="56"/>
        <v>0</v>
      </c>
      <c r="U204" s="20">
        <f t="shared" si="57"/>
        <v>0</v>
      </c>
      <c r="V204" s="20">
        <f t="shared" si="58"/>
        <v>0</v>
      </c>
      <c r="W204" s="9"/>
      <c r="X204" s="9"/>
      <c r="Y204" s="9"/>
      <c r="Z204" s="9"/>
    </row>
    <row r="205" spans="1:26" ht="14.25" customHeight="1" x14ac:dyDescent="0.35">
      <c r="A205" s="4">
        <f t="shared" si="14"/>
        <v>192</v>
      </c>
      <c r="B205" s="19">
        <f t="shared" si="45"/>
        <v>45030</v>
      </c>
      <c r="C205" s="5">
        <v>0</v>
      </c>
      <c r="D205" s="20">
        <f t="shared" si="46"/>
        <v>6.6893264767782608</v>
      </c>
      <c r="E205" s="20">
        <f t="shared" si="47"/>
        <v>138.88309816843778</v>
      </c>
      <c r="F205" s="20">
        <f t="shared" si="48"/>
        <v>145.57242464521605</v>
      </c>
      <c r="G205" s="20">
        <f t="shared" si="49"/>
        <v>675.62197415460423</v>
      </c>
      <c r="H205" s="20">
        <f t="shared" si="50"/>
        <v>7082.7831781586829</v>
      </c>
      <c r="I205" s="4">
        <v>1</v>
      </c>
      <c r="J205" s="4">
        <v>1</v>
      </c>
      <c r="K205" s="20">
        <f t="shared" si="59"/>
        <v>6.6893264767782608</v>
      </c>
      <c r="L205" s="20">
        <f t="shared" si="51"/>
        <v>131.93894326001589</v>
      </c>
      <c r="M205" s="20" cm="1">
        <f t="array" ref="M205">_xlfn.IFS(I205=0,D205,I205=1,D205,I205=2,0)</f>
        <v>6.6893264767782608</v>
      </c>
      <c r="N205" s="20" cm="1">
        <f t="array" ref="N205">_xlfn.IFS(J205=0,E205,J205=1,E205,J205=2,0)</f>
        <v>138.88309816843778</v>
      </c>
      <c r="O205" s="20">
        <f t="shared" si="52"/>
        <v>575.62197415460389</v>
      </c>
      <c r="P205" s="20">
        <f t="shared" si="53"/>
        <v>100.00000000000034</v>
      </c>
      <c r="Q205" s="21">
        <f t="shared" si="54"/>
        <v>0.14801176371613559</v>
      </c>
      <c r="R205" s="22" cm="1">
        <f t="array" ref="R205">_xlfn.IFS(Q205&gt;0,0.02,AND(Q205&gt;-0.33,Q205&lt;0),(0.02+Q205*0.02/0.33),Q205&lt;-0.33,0)</f>
        <v>0.02</v>
      </c>
      <c r="S205" s="20">
        <f t="shared" si="55"/>
        <v>0</v>
      </c>
      <c r="T205" s="20">
        <f t="shared" si="56"/>
        <v>0</v>
      </c>
      <c r="U205" s="20">
        <f t="shared" si="57"/>
        <v>0</v>
      </c>
      <c r="V205" s="20">
        <f t="shared" si="58"/>
        <v>0</v>
      </c>
      <c r="W205" s="9"/>
      <c r="X205" s="9"/>
      <c r="Y205" s="9"/>
      <c r="Z205" s="9"/>
    </row>
    <row r="206" spans="1:26" ht="14.25" customHeight="1" x14ac:dyDescent="0.35">
      <c r="A206" s="4">
        <f t="shared" si="14"/>
        <v>193</v>
      </c>
      <c r="B206" s="19">
        <f t="shared" si="45"/>
        <v>45031</v>
      </c>
      <c r="C206" s="5">
        <v>0</v>
      </c>
      <c r="D206" s="20">
        <f t="shared" si="46"/>
        <v>6.7562197415460421</v>
      </c>
      <c r="E206" s="20">
        <f t="shared" si="47"/>
        <v>141.65566356317365</v>
      </c>
      <c r="F206" s="20">
        <f t="shared" si="48"/>
        <v>148.41188330471968</v>
      </c>
      <c r="G206" s="20">
        <f t="shared" si="49"/>
        <v>682.37819389615026</v>
      </c>
      <c r="H206" s="20">
        <f t="shared" si="50"/>
        <v>7224.1122782852444</v>
      </c>
      <c r="I206" s="4">
        <v>1</v>
      </c>
      <c r="J206" s="4">
        <v>1</v>
      </c>
      <c r="K206" s="20">
        <f t="shared" si="59"/>
        <v>6.7562197415460421</v>
      </c>
      <c r="L206" s="20">
        <f t="shared" si="51"/>
        <v>134.57288038501497</v>
      </c>
      <c r="M206" s="20" cm="1">
        <f t="array" ref="M206">_xlfn.IFS(I206=0,D206,I206=1,D206,I206=2,0)</f>
        <v>6.7562197415460421</v>
      </c>
      <c r="N206" s="20" cm="1">
        <f t="array" ref="N206">_xlfn.IFS(J206=0,E206,J206=1,E206,J206=2,0)</f>
        <v>141.65566356317365</v>
      </c>
      <c r="O206" s="20">
        <f t="shared" si="52"/>
        <v>582.37819389614992</v>
      </c>
      <c r="P206" s="20">
        <f t="shared" si="53"/>
        <v>100.00000000000034</v>
      </c>
      <c r="Q206" s="21">
        <f t="shared" si="54"/>
        <v>0.14654630070904512</v>
      </c>
      <c r="R206" s="22" cm="1">
        <f t="array" ref="R206">_xlfn.IFS(Q206&gt;0,0.02,AND(Q206&gt;-0.33,Q206&lt;0),(0.02+Q206*0.02/0.33),Q206&lt;-0.33,0)</f>
        <v>0.02</v>
      </c>
      <c r="S206" s="20">
        <f t="shared" si="55"/>
        <v>0</v>
      </c>
      <c r="T206" s="20">
        <f t="shared" si="56"/>
        <v>0</v>
      </c>
      <c r="U206" s="20">
        <f t="shared" si="57"/>
        <v>0</v>
      </c>
      <c r="V206" s="20">
        <f t="shared" si="58"/>
        <v>0</v>
      </c>
      <c r="W206" s="9"/>
      <c r="X206" s="9"/>
      <c r="Y206" s="9"/>
      <c r="Z206" s="9"/>
    </row>
    <row r="207" spans="1:26" ht="14.25" customHeight="1" x14ac:dyDescent="0.35">
      <c r="A207" s="4">
        <f t="shared" si="14"/>
        <v>194</v>
      </c>
      <c r="B207" s="19">
        <f t="shared" ref="B207:B270" si="60">$B$11+A207</f>
        <v>45032</v>
      </c>
      <c r="C207" s="5">
        <v>0</v>
      </c>
      <c r="D207" s="20">
        <f t="shared" ref="D207:D270" si="61">D206-M206+(A207-A206)*G206*0.01</f>
        <v>6.8237819389615026</v>
      </c>
      <c r="E207" s="20">
        <f t="shared" ref="E207:E270" si="62">E206-N206+(A207-A206)*H206*R206</f>
        <v>144.48224556570489</v>
      </c>
      <c r="F207" s="20">
        <f t="shared" ref="F207:F270" si="63">D207+E207</f>
        <v>151.30602750466639</v>
      </c>
      <c r="G207" s="20">
        <f t="shared" ref="G207:G270" si="64">C207+G206+K207</f>
        <v>689.20197583511174</v>
      </c>
      <c r="H207" s="20">
        <f t="shared" ref="H207:H270" si="65">H206+C207+K207+L207</f>
        <v>7368.1941935116256</v>
      </c>
      <c r="I207" s="4">
        <v>1</v>
      </c>
      <c r="J207" s="4">
        <v>1</v>
      </c>
      <c r="K207" s="20">
        <f t="shared" si="59"/>
        <v>6.8237819389615026</v>
      </c>
      <c r="L207" s="20">
        <f t="shared" ref="L207:L270" si="66">IF(J207=1,E207*0.95,0)</f>
        <v>137.25813328741964</v>
      </c>
      <c r="M207" s="20" cm="1">
        <f t="array" ref="M207">_xlfn.IFS(I207=0,D207,I207=1,D207,I207=2,0)</f>
        <v>6.8237819389615026</v>
      </c>
      <c r="N207" s="20" cm="1">
        <f t="array" ref="N207">_xlfn.IFS(J207=0,E207,J207=1,E207,J207=2,0)</f>
        <v>144.48224556570489</v>
      </c>
      <c r="O207" s="20">
        <f t="shared" ref="O207:O270" si="67">O206+M207+N207-(L207/0.95)</f>
        <v>589.2019758351114</v>
      </c>
      <c r="P207" s="20">
        <f t="shared" ref="P207:P270" si="68">G207-O207</f>
        <v>100.00000000000034</v>
      </c>
      <c r="Q207" s="21">
        <f t="shared" ref="Q207:Q270" si="69">P207/G207</f>
        <v>0.14509534723667836</v>
      </c>
      <c r="R207" s="22" cm="1">
        <f t="array" ref="R207">_xlfn.IFS(Q207&gt;0,0.02,AND(Q207&gt;-0.33,Q207&lt;0),(0.02+Q207*0.02/0.33),Q207&lt;-0.33,0)</f>
        <v>0.02</v>
      </c>
      <c r="S207" s="20">
        <f t="shared" ref="S207:S270" si="70">0.9*0.82*IF(I207=0,M207,0)</f>
        <v>0</v>
      </c>
      <c r="T207" s="20">
        <f t="shared" ref="T207:T270" si="71">0.9*0.82*IF(J207=0,N207,0)</f>
        <v>0</v>
      </c>
      <c r="U207" s="20">
        <f t="shared" ref="U207:U270" si="72">S207+T207</f>
        <v>0</v>
      </c>
      <c r="V207" s="20">
        <f t="shared" ref="V207:V270" si="73">V206+U207</f>
        <v>0</v>
      </c>
      <c r="W207" s="9"/>
      <c r="X207" s="9"/>
      <c r="Y207" s="9"/>
      <c r="Z207" s="9"/>
    </row>
    <row r="208" spans="1:26" ht="14.25" customHeight="1" x14ac:dyDescent="0.35">
      <c r="A208" s="4">
        <f t="shared" si="14"/>
        <v>195</v>
      </c>
      <c r="B208" s="19">
        <f t="shared" si="60"/>
        <v>45033</v>
      </c>
      <c r="C208" s="5">
        <v>0</v>
      </c>
      <c r="D208" s="20">
        <f t="shared" si="61"/>
        <v>6.8920197583511174</v>
      </c>
      <c r="E208" s="20">
        <f t="shared" si="62"/>
        <v>147.36388387023251</v>
      </c>
      <c r="F208" s="20">
        <f t="shared" si="63"/>
        <v>154.25590362858364</v>
      </c>
      <c r="G208" s="20">
        <f t="shared" si="64"/>
        <v>696.09399559346286</v>
      </c>
      <c r="H208" s="20">
        <f t="shared" si="65"/>
        <v>7515.0819029466975</v>
      </c>
      <c r="I208" s="4">
        <v>1</v>
      </c>
      <c r="J208" s="4">
        <v>1</v>
      </c>
      <c r="K208" s="20">
        <f t="shared" si="59"/>
        <v>6.8920197583511174</v>
      </c>
      <c r="L208" s="20">
        <f t="shared" si="66"/>
        <v>139.99568967672087</v>
      </c>
      <c r="M208" s="20" cm="1">
        <f t="array" ref="M208">_xlfn.IFS(I208=0,D208,I208=1,D208,I208=2,0)</f>
        <v>6.8920197583511174</v>
      </c>
      <c r="N208" s="20" cm="1">
        <f t="array" ref="N208">_xlfn.IFS(J208=0,E208,J208=1,E208,J208=2,0)</f>
        <v>147.36388387023251</v>
      </c>
      <c r="O208" s="20">
        <f t="shared" si="67"/>
        <v>596.09399559346252</v>
      </c>
      <c r="P208" s="20">
        <f t="shared" si="68"/>
        <v>100.00000000000034</v>
      </c>
      <c r="Q208" s="21">
        <f t="shared" si="69"/>
        <v>0.14365875964027561</v>
      </c>
      <c r="R208" s="22" cm="1">
        <f t="array" ref="R208">_xlfn.IFS(Q208&gt;0,0.02,AND(Q208&gt;-0.33,Q208&lt;0),(0.02+Q208*0.02/0.33),Q208&lt;-0.33,0)</f>
        <v>0.02</v>
      </c>
      <c r="S208" s="20">
        <f t="shared" si="70"/>
        <v>0</v>
      </c>
      <c r="T208" s="20">
        <f t="shared" si="71"/>
        <v>0</v>
      </c>
      <c r="U208" s="20">
        <f t="shared" si="72"/>
        <v>0</v>
      </c>
      <c r="V208" s="20">
        <f t="shared" si="73"/>
        <v>0</v>
      </c>
      <c r="W208" s="9"/>
      <c r="X208" s="9"/>
      <c r="Y208" s="9"/>
      <c r="Z208" s="9"/>
    </row>
    <row r="209" spans="1:26" ht="14.25" customHeight="1" x14ac:dyDescent="0.35">
      <c r="A209" s="4">
        <f t="shared" si="14"/>
        <v>196</v>
      </c>
      <c r="B209" s="19">
        <f t="shared" si="60"/>
        <v>45034</v>
      </c>
      <c r="C209" s="5">
        <v>0</v>
      </c>
      <c r="D209" s="20">
        <f t="shared" si="61"/>
        <v>6.960939955934629</v>
      </c>
      <c r="E209" s="20">
        <f t="shared" si="62"/>
        <v>150.30163805893395</v>
      </c>
      <c r="F209" s="20">
        <f t="shared" si="63"/>
        <v>157.26257801486858</v>
      </c>
      <c r="G209" s="20">
        <f t="shared" si="64"/>
        <v>703.05493554939744</v>
      </c>
      <c r="H209" s="20">
        <f t="shared" si="65"/>
        <v>7664.8293990586199</v>
      </c>
      <c r="I209" s="4">
        <v>1</v>
      </c>
      <c r="J209" s="4">
        <v>1</v>
      </c>
      <c r="K209" s="20">
        <f t="shared" si="59"/>
        <v>6.960939955934629</v>
      </c>
      <c r="L209" s="20">
        <f t="shared" si="66"/>
        <v>142.78655615598726</v>
      </c>
      <c r="M209" s="20" cm="1">
        <f t="array" ref="M209">_xlfn.IFS(I209=0,D209,I209=1,D209,I209=2,0)</f>
        <v>6.960939955934629</v>
      </c>
      <c r="N209" s="20" cm="1">
        <f t="array" ref="N209">_xlfn.IFS(J209=0,E209,J209=1,E209,J209=2,0)</f>
        <v>150.30163805893395</v>
      </c>
      <c r="O209" s="20">
        <f t="shared" si="67"/>
        <v>603.05493554939699</v>
      </c>
      <c r="P209" s="20">
        <f t="shared" si="68"/>
        <v>100.00000000000045</v>
      </c>
      <c r="Q209" s="21">
        <f t="shared" si="69"/>
        <v>0.14223639568344135</v>
      </c>
      <c r="R209" s="22" cm="1">
        <f t="array" ref="R209">_xlfn.IFS(Q209&gt;0,0.02,AND(Q209&gt;-0.33,Q209&lt;0),(0.02+Q209*0.02/0.33),Q209&lt;-0.33,0)</f>
        <v>0.02</v>
      </c>
      <c r="S209" s="20">
        <f t="shared" si="70"/>
        <v>0</v>
      </c>
      <c r="T209" s="20">
        <f t="shared" si="71"/>
        <v>0</v>
      </c>
      <c r="U209" s="20">
        <f t="shared" si="72"/>
        <v>0</v>
      </c>
      <c r="V209" s="20">
        <f t="shared" si="73"/>
        <v>0</v>
      </c>
      <c r="W209" s="9"/>
      <c r="X209" s="9"/>
      <c r="Y209" s="9"/>
      <c r="Z209" s="9"/>
    </row>
    <row r="210" spans="1:26" ht="14.25" customHeight="1" x14ac:dyDescent="0.35">
      <c r="A210" s="4">
        <f t="shared" si="14"/>
        <v>197</v>
      </c>
      <c r="B210" s="19">
        <f t="shared" si="60"/>
        <v>45035</v>
      </c>
      <c r="C210" s="5">
        <v>0</v>
      </c>
      <c r="D210" s="20">
        <f t="shared" si="61"/>
        <v>7.0305493554939744</v>
      </c>
      <c r="E210" s="20">
        <f t="shared" si="62"/>
        <v>153.29658798117239</v>
      </c>
      <c r="F210" s="20">
        <f t="shared" si="63"/>
        <v>160.32713733666637</v>
      </c>
      <c r="G210" s="20">
        <f t="shared" si="64"/>
        <v>710.08548490489147</v>
      </c>
      <c r="H210" s="20">
        <f t="shared" si="65"/>
        <v>7817.4917069962275</v>
      </c>
      <c r="I210" s="4">
        <v>1</v>
      </c>
      <c r="J210" s="4">
        <v>1</v>
      </c>
      <c r="K210" s="20">
        <f t="shared" si="59"/>
        <v>7.0305493554939744</v>
      </c>
      <c r="L210" s="20">
        <f t="shared" si="66"/>
        <v>145.63175858211378</v>
      </c>
      <c r="M210" s="20" cm="1">
        <f t="array" ref="M210">_xlfn.IFS(I210=0,D210,I210=1,D210,I210=2,0)</f>
        <v>7.0305493554939744</v>
      </c>
      <c r="N210" s="20" cm="1">
        <f t="array" ref="N210">_xlfn.IFS(J210=0,E210,J210=1,E210,J210=2,0)</f>
        <v>153.29658798117239</v>
      </c>
      <c r="O210" s="20">
        <f t="shared" si="67"/>
        <v>610.08548490489102</v>
      </c>
      <c r="P210" s="20">
        <f t="shared" si="68"/>
        <v>100.00000000000045</v>
      </c>
      <c r="Q210" s="21">
        <f t="shared" si="69"/>
        <v>0.14082811453806074</v>
      </c>
      <c r="R210" s="22" cm="1">
        <f t="array" ref="R210">_xlfn.IFS(Q210&gt;0,0.02,AND(Q210&gt;-0.33,Q210&lt;0),(0.02+Q210*0.02/0.33),Q210&lt;-0.33,0)</f>
        <v>0.02</v>
      </c>
      <c r="S210" s="20">
        <f t="shared" si="70"/>
        <v>0</v>
      </c>
      <c r="T210" s="20">
        <f t="shared" si="71"/>
        <v>0</v>
      </c>
      <c r="U210" s="20">
        <f t="shared" si="72"/>
        <v>0</v>
      </c>
      <c r="V210" s="20">
        <f t="shared" si="73"/>
        <v>0</v>
      </c>
      <c r="W210" s="9"/>
      <c r="X210" s="9"/>
      <c r="Y210" s="9"/>
      <c r="Z210" s="9"/>
    </row>
    <row r="211" spans="1:26" ht="14.25" customHeight="1" x14ac:dyDescent="0.35">
      <c r="A211" s="4">
        <f t="shared" si="14"/>
        <v>198</v>
      </c>
      <c r="B211" s="19">
        <f t="shared" si="60"/>
        <v>45036</v>
      </c>
      <c r="C211" s="5">
        <v>0</v>
      </c>
      <c r="D211" s="20">
        <f t="shared" si="61"/>
        <v>7.1008548490489147</v>
      </c>
      <c r="E211" s="20">
        <f t="shared" si="62"/>
        <v>156.34983413992455</v>
      </c>
      <c r="F211" s="20">
        <f t="shared" si="63"/>
        <v>163.45068898897347</v>
      </c>
      <c r="G211" s="20">
        <f t="shared" si="64"/>
        <v>717.18633975394039</v>
      </c>
      <c r="H211" s="20">
        <f t="shared" si="65"/>
        <v>7973.1249042782047</v>
      </c>
      <c r="I211" s="4">
        <v>1</v>
      </c>
      <c r="J211" s="4">
        <v>1</v>
      </c>
      <c r="K211" s="20">
        <f t="shared" si="59"/>
        <v>7.1008548490489147</v>
      </c>
      <c r="L211" s="20">
        <f t="shared" si="66"/>
        <v>148.53234243292832</v>
      </c>
      <c r="M211" s="20" cm="1">
        <f t="array" ref="M211">_xlfn.IFS(I211=0,D211,I211=1,D211,I211=2,0)</f>
        <v>7.1008548490489147</v>
      </c>
      <c r="N211" s="20" cm="1">
        <f t="array" ref="N211">_xlfn.IFS(J211=0,E211,J211=1,E211,J211=2,0)</f>
        <v>156.34983413992455</v>
      </c>
      <c r="O211" s="20">
        <f t="shared" si="67"/>
        <v>617.18633975394005</v>
      </c>
      <c r="P211" s="20">
        <f t="shared" si="68"/>
        <v>100.00000000000034</v>
      </c>
      <c r="Q211" s="21">
        <f t="shared" si="69"/>
        <v>0.13943377677035701</v>
      </c>
      <c r="R211" s="22" cm="1">
        <f t="array" ref="R211">_xlfn.IFS(Q211&gt;0,0.02,AND(Q211&gt;-0.33,Q211&lt;0),(0.02+Q211*0.02/0.33),Q211&lt;-0.33,0)</f>
        <v>0.02</v>
      </c>
      <c r="S211" s="20">
        <f t="shared" si="70"/>
        <v>0</v>
      </c>
      <c r="T211" s="20">
        <f t="shared" si="71"/>
        <v>0</v>
      </c>
      <c r="U211" s="20">
        <f t="shared" si="72"/>
        <v>0</v>
      </c>
      <c r="V211" s="20">
        <f t="shared" si="73"/>
        <v>0</v>
      </c>
      <c r="W211" s="9"/>
      <c r="X211" s="9"/>
      <c r="Y211" s="9"/>
      <c r="Z211" s="9"/>
    </row>
    <row r="212" spans="1:26" ht="14.25" customHeight="1" x14ac:dyDescent="0.35">
      <c r="A212" s="4">
        <f t="shared" si="14"/>
        <v>199</v>
      </c>
      <c r="B212" s="19">
        <f t="shared" si="60"/>
        <v>45037</v>
      </c>
      <c r="C212" s="5">
        <v>0</v>
      </c>
      <c r="D212" s="20">
        <f t="shared" si="61"/>
        <v>7.1718633975394042</v>
      </c>
      <c r="E212" s="20">
        <f t="shared" si="62"/>
        <v>159.46249808556411</v>
      </c>
      <c r="F212" s="20">
        <f t="shared" si="63"/>
        <v>166.6343614831035</v>
      </c>
      <c r="G212" s="20">
        <f t="shared" si="64"/>
        <v>724.35820315147976</v>
      </c>
      <c r="H212" s="20">
        <f t="shared" si="65"/>
        <v>8131.7861408570307</v>
      </c>
      <c r="I212" s="4">
        <v>1</v>
      </c>
      <c r="J212" s="4">
        <v>1</v>
      </c>
      <c r="K212" s="20">
        <f t="shared" si="59"/>
        <v>7.1718633975394042</v>
      </c>
      <c r="L212" s="20">
        <f t="shared" si="66"/>
        <v>151.48937318128588</v>
      </c>
      <c r="M212" s="20" cm="1">
        <f t="array" ref="M212">_xlfn.IFS(I212=0,D212,I212=1,D212,I212=2,0)</f>
        <v>7.1718633975394042</v>
      </c>
      <c r="N212" s="20" cm="1">
        <f t="array" ref="N212">_xlfn.IFS(J212=0,E212,J212=1,E212,J212=2,0)</f>
        <v>159.46249808556411</v>
      </c>
      <c r="O212" s="20">
        <f t="shared" si="67"/>
        <v>624.35820315147942</v>
      </c>
      <c r="P212" s="20">
        <f t="shared" si="68"/>
        <v>100.00000000000034</v>
      </c>
      <c r="Q212" s="21">
        <f t="shared" si="69"/>
        <v>0.13805324432708616</v>
      </c>
      <c r="R212" s="22" cm="1">
        <f t="array" ref="R212">_xlfn.IFS(Q212&gt;0,0.02,AND(Q212&gt;-0.33,Q212&lt;0),(0.02+Q212*0.02/0.33),Q212&lt;-0.33,0)</f>
        <v>0.02</v>
      </c>
      <c r="S212" s="20">
        <f t="shared" si="70"/>
        <v>0</v>
      </c>
      <c r="T212" s="20">
        <f t="shared" si="71"/>
        <v>0</v>
      </c>
      <c r="U212" s="20">
        <f t="shared" si="72"/>
        <v>0</v>
      </c>
      <c r="V212" s="20">
        <f t="shared" si="73"/>
        <v>0</v>
      </c>
      <c r="W212" s="9"/>
      <c r="X212" s="9"/>
      <c r="Y212" s="9"/>
      <c r="Z212" s="9"/>
    </row>
    <row r="213" spans="1:26" ht="14.25" customHeight="1" x14ac:dyDescent="0.35">
      <c r="A213" s="4">
        <f t="shared" si="14"/>
        <v>200</v>
      </c>
      <c r="B213" s="19">
        <f t="shared" si="60"/>
        <v>45038</v>
      </c>
      <c r="C213" s="5">
        <v>0</v>
      </c>
      <c r="D213" s="20">
        <f t="shared" si="61"/>
        <v>7.2435820315147978</v>
      </c>
      <c r="E213" s="20">
        <f t="shared" si="62"/>
        <v>162.63572281714062</v>
      </c>
      <c r="F213" s="20">
        <f t="shared" si="63"/>
        <v>169.87930484865541</v>
      </c>
      <c r="G213" s="20">
        <f t="shared" si="64"/>
        <v>731.6017851829946</v>
      </c>
      <c r="H213" s="20">
        <f t="shared" si="65"/>
        <v>8293.5336595648296</v>
      </c>
      <c r="I213" s="4">
        <v>1</v>
      </c>
      <c r="J213" s="4">
        <v>1</v>
      </c>
      <c r="K213" s="20">
        <f t="shared" si="59"/>
        <v>7.2435820315147978</v>
      </c>
      <c r="L213" s="20">
        <f t="shared" si="66"/>
        <v>154.50393667628359</v>
      </c>
      <c r="M213" s="20" cm="1">
        <f t="array" ref="M213">_xlfn.IFS(I213=0,D213,I213=1,D213,I213=2,0)</f>
        <v>7.2435820315147978</v>
      </c>
      <c r="N213" s="20" cm="1">
        <f t="array" ref="N213">_xlfn.IFS(J213=0,E213,J213=1,E213,J213=2,0)</f>
        <v>162.63572281714062</v>
      </c>
      <c r="O213" s="20">
        <f t="shared" si="67"/>
        <v>631.60178518299426</v>
      </c>
      <c r="P213" s="20">
        <f t="shared" si="68"/>
        <v>100.00000000000034</v>
      </c>
      <c r="Q213" s="21">
        <f t="shared" si="69"/>
        <v>0.13668638052186746</v>
      </c>
      <c r="R213" s="22" cm="1">
        <f t="array" ref="R213">_xlfn.IFS(Q213&gt;0,0.02,AND(Q213&gt;-0.33,Q213&lt;0),(0.02+Q213*0.02/0.33),Q213&lt;-0.33,0)</f>
        <v>0.02</v>
      </c>
      <c r="S213" s="20">
        <f t="shared" si="70"/>
        <v>0</v>
      </c>
      <c r="T213" s="20">
        <f t="shared" si="71"/>
        <v>0</v>
      </c>
      <c r="U213" s="20">
        <f t="shared" si="72"/>
        <v>0</v>
      </c>
      <c r="V213" s="20">
        <f t="shared" si="73"/>
        <v>0</v>
      </c>
      <c r="W213" s="9"/>
      <c r="X213" s="9"/>
      <c r="Y213" s="9"/>
      <c r="Z213" s="9"/>
    </row>
    <row r="214" spans="1:26" ht="14.25" customHeight="1" x14ac:dyDescent="0.35">
      <c r="A214" s="4">
        <f t="shared" si="14"/>
        <v>201</v>
      </c>
      <c r="B214" s="19">
        <f t="shared" si="60"/>
        <v>45039</v>
      </c>
      <c r="C214" s="5">
        <v>0</v>
      </c>
      <c r="D214" s="20">
        <f t="shared" si="61"/>
        <v>7.3160178518299466</v>
      </c>
      <c r="E214" s="20">
        <f t="shared" si="62"/>
        <v>165.87067319129659</v>
      </c>
      <c r="F214" s="20">
        <f t="shared" si="63"/>
        <v>173.18669104312653</v>
      </c>
      <c r="G214" s="20">
        <f t="shared" si="64"/>
        <v>738.9178030348246</v>
      </c>
      <c r="H214" s="20">
        <f t="shared" si="65"/>
        <v>8458.4268169483912</v>
      </c>
      <c r="I214" s="4">
        <v>1</v>
      </c>
      <c r="J214" s="4">
        <v>1</v>
      </c>
      <c r="K214" s="20">
        <f t="shared" si="59"/>
        <v>7.3160178518299466</v>
      </c>
      <c r="L214" s="20">
        <f t="shared" si="66"/>
        <v>157.57713953173175</v>
      </c>
      <c r="M214" s="20" cm="1">
        <f t="array" ref="M214">_xlfn.IFS(I214=0,D214,I214=1,D214,I214=2,0)</f>
        <v>7.3160178518299466</v>
      </c>
      <c r="N214" s="20" cm="1">
        <f t="array" ref="N214">_xlfn.IFS(J214=0,E214,J214=1,E214,J214=2,0)</f>
        <v>165.87067319129659</v>
      </c>
      <c r="O214" s="20">
        <f t="shared" si="67"/>
        <v>638.91780303482415</v>
      </c>
      <c r="P214" s="20">
        <f t="shared" si="68"/>
        <v>100.00000000000045</v>
      </c>
      <c r="Q214" s="21">
        <f t="shared" si="69"/>
        <v>0.13533305002165111</v>
      </c>
      <c r="R214" s="22" cm="1">
        <f t="array" ref="R214">_xlfn.IFS(Q214&gt;0,0.02,AND(Q214&gt;-0.33,Q214&lt;0),(0.02+Q214*0.02/0.33),Q214&lt;-0.33,0)</f>
        <v>0.02</v>
      </c>
      <c r="S214" s="20">
        <f t="shared" si="70"/>
        <v>0</v>
      </c>
      <c r="T214" s="20">
        <f t="shared" si="71"/>
        <v>0</v>
      </c>
      <c r="U214" s="20">
        <f t="shared" si="72"/>
        <v>0</v>
      </c>
      <c r="V214" s="20">
        <f t="shared" si="73"/>
        <v>0</v>
      </c>
      <c r="W214" s="9"/>
      <c r="X214" s="9"/>
      <c r="Y214" s="9"/>
      <c r="Z214" s="9"/>
    </row>
    <row r="215" spans="1:26" ht="14.25" customHeight="1" x14ac:dyDescent="0.35">
      <c r="A215" s="4">
        <f t="shared" si="14"/>
        <v>202</v>
      </c>
      <c r="B215" s="19">
        <f t="shared" si="60"/>
        <v>45040</v>
      </c>
      <c r="C215" s="5">
        <v>0</v>
      </c>
      <c r="D215" s="20">
        <f t="shared" si="61"/>
        <v>7.3891780303482459</v>
      </c>
      <c r="E215" s="20">
        <f t="shared" si="62"/>
        <v>169.16853633896784</v>
      </c>
      <c r="F215" s="20">
        <f t="shared" si="63"/>
        <v>176.55771436931607</v>
      </c>
      <c r="G215" s="20">
        <f t="shared" si="64"/>
        <v>746.30698106517286</v>
      </c>
      <c r="H215" s="20">
        <f t="shared" si="65"/>
        <v>8626.5261045007574</v>
      </c>
      <c r="I215" s="4">
        <v>1</v>
      </c>
      <c r="J215" s="4">
        <v>1</v>
      </c>
      <c r="K215" s="20">
        <f t="shared" si="59"/>
        <v>7.3891780303482459</v>
      </c>
      <c r="L215" s="20">
        <f t="shared" si="66"/>
        <v>160.71010952201945</v>
      </c>
      <c r="M215" s="20" cm="1">
        <f t="array" ref="M215">_xlfn.IFS(I215=0,D215,I215=1,D215,I215=2,0)</f>
        <v>7.3891780303482459</v>
      </c>
      <c r="N215" s="20" cm="1">
        <f t="array" ref="N215">_xlfn.IFS(J215=0,E215,J215=1,E215,J215=2,0)</f>
        <v>169.16853633896784</v>
      </c>
      <c r="O215" s="20">
        <f t="shared" si="67"/>
        <v>646.30698106517229</v>
      </c>
      <c r="P215" s="20">
        <f t="shared" si="68"/>
        <v>100.00000000000057</v>
      </c>
      <c r="Q215" s="21">
        <f t="shared" si="69"/>
        <v>0.13399311883331808</v>
      </c>
      <c r="R215" s="22" cm="1">
        <f t="array" ref="R215">_xlfn.IFS(Q215&gt;0,0.02,AND(Q215&gt;-0.33,Q215&lt;0),(0.02+Q215*0.02/0.33),Q215&lt;-0.33,0)</f>
        <v>0.02</v>
      </c>
      <c r="S215" s="20">
        <f t="shared" si="70"/>
        <v>0</v>
      </c>
      <c r="T215" s="20">
        <f t="shared" si="71"/>
        <v>0</v>
      </c>
      <c r="U215" s="20">
        <f t="shared" si="72"/>
        <v>0</v>
      </c>
      <c r="V215" s="20">
        <f t="shared" si="73"/>
        <v>0</v>
      </c>
      <c r="W215" s="9"/>
      <c r="X215" s="9"/>
      <c r="Y215" s="9"/>
      <c r="Z215" s="9"/>
    </row>
    <row r="216" spans="1:26" ht="14.25" customHeight="1" x14ac:dyDescent="0.35">
      <c r="A216" s="4">
        <f t="shared" si="14"/>
        <v>203</v>
      </c>
      <c r="B216" s="19">
        <f t="shared" si="60"/>
        <v>45041</v>
      </c>
      <c r="C216" s="5">
        <v>0</v>
      </c>
      <c r="D216" s="20">
        <f t="shared" si="61"/>
        <v>7.4630698106517288</v>
      </c>
      <c r="E216" s="20">
        <f t="shared" si="62"/>
        <v>172.53052209001515</v>
      </c>
      <c r="F216" s="20">
        <f t="shared" si="63"/>
        <v>179.99359190066687</v>
      </c>
      <c r="G216" s="20">
        <f t="shared" si="64"/>
        <v>753.77005087582461</v>
      </c>
      <c r="H216" s="20">
        <f t="shared" si="65"/>
        <v>8797.8931702969239</v>
      </c>
      <c r="I216" s="4">
        <v>1</v>
      </c>
      <c r="J216" s="4">
        <v>1</v>
      </c>
      <c r="K216" s="20">
        <f t="shared" si="59"/>
        <v>7.4630698106517288</v>
      </c>
      <c r="L216" s="20">
        <f t="shared" si="66"/>
        <v>163.9039959855144</v>
      </c>
      <c r="M216" s="20" cm="1">
        <f t="array" ref="M216">_xlfn.IFS(I216=0,D216,I216=1,D216,I216=2,0)</f>
        <v>7.4630698106517288</v>
      </c>
      <c r="N216" s="20" cm="1">
        <f t="array" ref="N216">_xlfn.IFS(J216=0,E216,J216=1,E216,J216=2,0)</f>
        <v>172.53052209001515</v>
      </c>
      <c r="O216" s="20">
        <f t="shared" si="67"/>
        <v>653.77005087582393</v>
      </c>
      <c r="P216" s="20">
        <f t="shared" si="68"/>
        <v>100.00000000000068</v>
      </c>
      <c r="Q216" s="21">
        <f t="shared" si="69"/>
        <v>0.13266645429041407</v>
      </c>
      <c r="R216" s="22" cm="1">
        <f t="array" ref="R216">_xlfn.IFS(Q216&gt;0,0.02,AND(Q216&gt;-0.33,Q216&lt;0),(0.02+Q216*0.02/0.33),Q216&lt;-0.33,0)</f>
        <v>0.02</v>
      </c>
      <c r="S216" s="20">
        <f t="shared" si="70"/>
        <v>0</v>
      </c>
      <c r="T216" s="20">
        <f t="shared" si="71"/>
        <v>0</v>
      </c>
      <c r="U216" s="20">
        <f t="shared" si="72"/>
        <v>0</v>
      </c>
      <c r="V216" s="20">
        <f t="shared" si="73"/>
        <v>0</v>
      </c>
      <c r="W216" s="9"/>
      <c r="X216" s="9"/>
      <c r="Y216" s="9"/>
      <c r="Z216" s="9"/>
    </row>
    <row r="217" spans="1:26" ht="14.25" customHeight="1" x14ac:dyDescent="0.35">
      <c r="A217" s="4">
        <f t="shared" si="14"/>
        <v>204</v>
      </c>
      <c r="B217" s="19">
        <f t="shared" si="60"/>
        <v>45042</v>
      </c>
      <c r="C217" s="5">
        <v>0</v>
      </c>
      <c r="D217" s="20">
        <f t="shared" si="61"/>
        <v>7.5377005087582463</v>
      </c>
      <c r="E217" s="20">
        <f t="shared" si="62"/>
        <v>175.95786340593847</v>
      </c>
      <c r="F217" s="20">
        <f t="shared" si="63"/>
        <v>183.4955639146967</v>
      </c>
      <c r="G217" s="20">
        <f t="shared" si="64"/>
        <v>761.30775138458284</v>
      </c>
      <c r="H217" s="20">
        <f t="shared" si="65"/>
        <v>8972.5908410413231</v>
      </c>
      <c r="I217" s="4">
        <v>1</v>
      </c>
      <c r="J217" s="4">
        <v>1</v>
      </c>
      <c r="K217" s="20">
        <f t="shared" si="59"/>
        <v>7.5377005087582463</v>
      </c>
      <c r="L217" s="20">
        <f t="shared" si="66"/>
        <v>167.15997023564154</v>
      </c>
      <c r="M217" s="20" cm="1">
        <f t="array" ref="M217">_xlfn.IFS(I217=0,D217,I217=1,D217,I217=2,0)</f>
        <v>7.5377005087582463</v>
      </c>
      <c r="N217" s="20" cm="1">
        <f t="array" ref="N217">_xlfn.IFS(J217=0,E217,J217=1,E217,J217=2,0)</f>
        <v>175.95786340593847</v>
      </c>
      <c r="O217" s="20">
        <f t="shared" si="67"/>
        <v>661.30775138458216</v>
      </c>
      <c r="P217" s="20">
        <f t="shared" si="68"/>
        <v>100.00000000000068</v>
      </c>
      <c r="Q217" s="21">
        <f t="shared" si="69"/>
        <v>0.13135292504001395</v>
      </c>
      <c r="R217" s="22" cm="1">
        <f t="array" ref="R217">_xlfn.IFS(Q217&gt;0,0.02,AND(Q217&gt;-0.33,Q217&lt;0),(0.02+Q217*0.02/0.33),Q217&lt;-0.33,0)</f>
        <v>0.02</v>
      </c>
      <c r="S217" s="20">
        <f t="shared" si="70"/>
        <v>0</v>
      </c>
      <c r="T217" s="20">
        <f t="shared" si="71"/>
        <v>0</v>
      </c>
      <c r="U217" s="20">
        <f t="shared" si="72"/>
        <v>0</v>
      </c>
      <c r="V217" s="20">
        <f t="shared" si="73"/>
        <v>0</v>
      </c>
      <c r="W217" s="9"/>
      <c r="X217" s="9"/>
      <c r="Y217" s="9"/>
      <c r="Z217" s="9"/>
    </row>
    <row r="218" spans="1:26" ht="14.25" customHeight="1" x14ac:dyDescent="0.35">
      <c r="A218" s="4">
        <f t="shared" si="14"/>
        <v>205</v>
      </c>
      <c r="B218" s="19">
        <f t="shared" si="60"/>
        <v>45043</v>
      </c>
      <c r="C218" s="5">
        <v>0</v>
      </c>
      <c r="D218" s="20">
        <f t="shared" si="61"/>
        <v>7.6130775138458286</v>
      </c>
      <c r="E218" s="20">
        <f t="shared" si="62"/>
        <v>179.45181682082645</v>
      </c>
      <c r="F218" s="20">
        <f t="shared" si="63"/>
        <v>187.06489433467229</v>
      </c>
      <c r="G218" s="20">
        <f t="shared" si="64"/>
        <v>768.92082889842868</v>
      </c>
      <c r="H218" s="20">
        <f t="shared" si="65"/>
        <v>9150.6831445349544</v>
      </c>
      <c r="I218" s="4">
        <v>1</v>
      </c>
      <c r="J218" s="4">
        <v>1</v>
      </c>
      <c r="K218" s="20">
        <f t="shared" si="59"/>
        <v>7.6130775138458286</v>
      </c>
      <c r="L218" s="20">
        <f t="shared" si="66"/>
        <v>170.47922597978513</v>
      </c>
      <c r="M218" s="20" cm="1">
        <f t="array" ref="M218">_xlfn.IFS(I218=0,D218,I218=1,D218,I218=2,0)</f>
        <v>7.6130775138458286</v>
      </c>
      <c r="N218" s="20" cm="1">
        <f t="array" ref="N218">_xlfn.IFS(J218=0,E218,J218=1,E218,J218=2,0)</f>
        <v>179.45181682082645</v>
      </c>
      <c r="O218" s="20">
        <f t="shared" si="67"/>
        <v>668.920828898428</v>
      </c>
      <c r="P218" s="20">
        <f t="shared" si="68"/>
        <v>100.00000000000068</v>
      </c>
      <c r="Q218" s="21">
        <f t="shared" si="69"/>
        <v>0.13005240102971677</v>
      </c>
      <c r="R218" s="22" cm="1">
        <f t="array" ref="R218">_xlfn.IFS(Q218&gt;0,0.02,AND(Q218&gt;-0.33,Q218&lt;0),(0.02+Q218*0.02/0.33),Q218&lt;-0.33,0)</f>
        <v>0.02</v>
      </c>
      <c r="S218" s="20">
        <f t="shared" si="70"/>
        <v>0</v>
      </c>
      <c r="T218" s="20">
        <f t="shared" si="71"/>
        <v>0</v>
      </c>
      <c r="U218" s="20">
        <f t="shared" si="72"/>
        <v>0</v>
      </c>
      <c r="V218" s="20">
        <f t="shared" si="73"/>
        <v>0</v>
      </c>
      <c r="W218" s="9"/>
      <c r="X218" s="9"/>
      <c r="Y218" s="9"/>
      <c r="Z218" s="9"/>
    </row>
    <row r="219" spans="1:26" ht="14.25" customHeight="1" x14ac:dyDescent="0.35">
      <c r="A219" s="4">
        <f t="shared" si="14"/>
        <v>206</v>
      </c>
      <c r="B219" s="19">
        <f t="shared" si="60"/>
        <v>45044</v>
      </c>
      <c r="C219" s="5">
        <v>0</v>
      </c>
      <c r="D219" s="20">
        <f t="shared" si="61"/>
        <v>7.689208288984287</v>
      </c>
      <c r="E219" s="20">
        <f t="shared" si="62"/>
        <v>183.01366289069909</v>
      </c>
      <c r="F219" s="20">
        <f t="shared" si="63"/>
        <v>190.70287117968337</v>
      </c>
      <c r="G219" s="20">
        <f t="shared" si="64"/>
        <v>776.61003718741301</v>
      </c>
      <c r="H219" s="20">
        <f t="shared" si="65"/>
        <v>9332.2353325701024</v>
      </c>
      <c r="I219" s="4">
        <v>1</v>
      </c>
      <c r="J219" s="4">
        <v>1</v>
      </c>
      <c r="K219" s="20">
        <f t="shared" si="59"/>
        <v>7.689208288984287</v>
      </c>
      <c r="L219" s="20">
        <f t="shared" si="66"/>
        <v>173.86297974616414</v>
      </c>
      <c r="M219" s="20" cm="1">
        <f t="array" ref="M219">_xlfn.IFS(I219=0,D219,I219=1,D219,I219=2,0)</f>
        <v>7.689208288984287</v>
      </c>
      <c r="N219" s="20" cm="1">
        <f t="array" ref="N219">_xlfn.IFS(J219=0,E219,J219=1,E219,J219=2,0)</f>
        <v>183.01366289069909</v>
      </c>
      <c r="O219" s="20">
        <f t="shared" si="67"/>
        <v>676.61003718741222</v>
      </c>
      <c r="P219" s="20">
        <f t="shared" si="68"/>
        <v>100.0000000000008</v>
      </c>
      <c r="Q219" s="21">
        <f t="shared" si="69"/>
        <v>0.12876475349476924</v>
      </c>
      <c r="R219" s="22" cm="1">
        <f t="array" ref="R219">_xlfn.IFS(Q219&gt;0,0.02,AND(Q219&gt;-0.33,Q219&lt;0),(0.02+Q219*0.02/0.33),Q219&lt;-0.33,0)</f>
        <v>0.02</v>
      </c>
      <c r="S219" s="20">
        <f t="shared" si="70"/>
        <v>0</v>
      </c>
      <c r="T219" s="20">
        <f t="shared" si="71"/>
        <v>0</v>
      </c>
      <c r="U219" s="20">
        <f t="shared" si="72"/>
        <v>0</v>
      </c>
      <c r="V219" s="20">
        <f t="shared" si="73"/>
        <v>0</v>
      </c>
      <c r="W219" s="9"/>
      <c r="X219" s="9"/>
      <c r="Y219" s="9"/>
      <c r="Z219" s="9"/>
    </row>
    <row r="220" spans="1:26" ht="14.25" customHeight="1" x14ac:dyDescent="0.35">
      <c r="A220" s="4">
        <f t="shared" si="14"/>
        <v>207</v>
      </c>
      <c r="B220" s="19">
        <f t="shared" si="60"/>
        <v>45045</v>
      </c>
      <c r="C220" s="5">
        <v>0</v>
      </c>
      <c r="D220" s="20">
        <f t="shared" si="61"/>
        <v>7.7661003718741304</v>
      </c>
      <c r="E220" s="20">
        <f t="shared" si="62"/>
        <v>186.64470665140206</v>
      </c>
      <c r="F220" s="20">
        <f t="shared" si="63"/>
        <v>194.41080702327619</v>
      </c>
      <c r="G220" s="20">
        <f t="shared" si="64"/>
        <v>784.37613755928714</v>
      </c>
      <c r="H220" s="20">
        <f t="shared" si="65"/>
        <v>9517.3139042608091</v>
      </c>
      <c r="I220" s="4">
        <v>1</v>
      </c>
      <c r="J220" s="4">
        <v>1</v>
      </c>
      <c r="K220" s="20">
        <f t="shared" si="59"/>
        <v>7.7661003718741304</v>
      </c>
      <c r="L220" s="20">
        <f t="shared" si="66"/>
        <v>177.31247131883194</v>
      </c>
      <c r="M220" s="20" cm="1">
        <f t="array" ref="M220">_xlfn.IFS(I220=0,D220,I220=1,D220,I220=2,0)</f>
        <v>7.7661003718741304</v>
      </c>
      <c r="N220" s="20" cm="1">
        <f t="array" ref="N220">_xlfn.IFS(J220=0,E220,J220=1,E220,J220=2,0)</f>
        <v>186.64470665140206</v>
      </c>
      <c r="O220" s="20">
        <f t="shared" si="67"/>
        <v>684.37613755928635</v>
      </c>
      <c r="P220" s="20">
        <f t="shared" si="68"/>
        <v>100.0000000000008</v>
      </c>
      <c r="Q220" s="21">
        <f t="shared" si="69"/>
        <v>0.12748985494531606</v>
      </c>
      <c r="R220" s="22" cm="1">
        <f t="array" ref="R220">_xlfn.IFS(Q220&gt;0,0.02,AND(Q220&gt;-0.33,Q220&lt;0),(0.02+Q220*0.02/0.33),Q220&lt;-0.33,0)</f>
        <v>0.02</v>
      </c>
      <c r="S220" s="20">
        <f t="shared" si="70"/>
        <v>0</v>
      </c>
      <c r="T220" s="20">
        <f t="shared" si="71"/>
        <v>0</v>
      </c>
      <c r="U220" s="20">
        <f t="shared" si="72"/>
        <v>0</v>
      </c>
      <c r="V220" s="20">
        <f t="shared" si="73"/>
        <v>0</v>
      </c>
      <c r="W220" s="9"/>
      <c r="X220" s="9"/>
      <c r="Y220" s="9"/>
      <c r="Z220" s="9"/>
    </row>
    <row r="221" spans="1:26" ht="14.25" customHeight="1" x14ac:dyDescent="0.35">
      <c r="A221" s="4">
        <f t="shared" si="14"/>
        <v>208</v>
      </c>
      <c r="B221" s="19">
        <f t="shared" si="60"/>
        <v>45046</v>
      </c>
      <c r="C221" s="5">
        <v>0</v>
      </c>
      <c r="D221" s="20">
        <f t="shared" si="61"/>
        <v>7.8437613755928712</v>
      </c>
      <c r="E221" s="20">
        <f t="shared" si="62"/>
        <v>190.3462780852162</v>
      </c>
      <c r="F221" s="20">
        <f t="shared" si="63"/>
        <v>198.19003946080906</v>
      </c>
      <c r="G221" s="20">
        <f t="shared" si="64"/>
        <v>792.21989893488001</v>
      </c>
      <c r="H221" s="20">
        <f t="shared" si="65"/>
        <v>9705.9866298173565</v>
      </c>
      <c r="I221" s="4">
        <v>1</v>
      </c>
      <c r="J221" s="4">
        <v>1</v>
      </c>
      <c r="K221" s="20">
        <f t="shared" si="59"/>
        <v>7.8437613755928712</v>
      </c>
      <c r="L221" s="20">
        <f t="shared" si="66"/>
        <v>180.82896418095538</v>
      </c>
      <c r="M221" s="20" cm="1">
        <f t="array" ref="M221">_xlfn.IFS(I221=0,D221,I221=1,D221,I221=2,0)</f>
        <v>7.8437613755928712</v>
      </c>
      <c r="N221" s="20" cm="1">
        <f t="array" ref="N221">_xlfn.IFS(J221=0,E221,J221=1,E221,J221=2,0)</f>
        <v>190.3462780852162</v>
      </c>
      <c r="O221" s="20">
        <f t="shared" si="67"/>
        <v>692.21989893487921</v>
      </c>
      <c r="P221" s="20">
        <f t="shared" si="68"/>
        <v>100.0000000000008</v>
      </c>
      <c r="Q221" s="21">
        <f t="shared" si="69"/>
        <v>0.12622757915377827</v>
      </c>
      <c r="R221" s="22" cm="1">
        <f t="array" ref="R221">_xlfn.IFS(Q221&gt;0,0.02,AND(Q221&gt;-0.33,Q221&lt;0),(0.02+Q221*0.02/0.33),Q221&lt;-0.33,0)</f>
        <v>0.02</v>
      </c>
      <c r="S221" s="20">
        <f t="shared" si="70"/>
        <v>0</v>
      </c>
      <c r="T221" s="20">
        <f t="shared" si="71"/>
        <v>0</v>
      </c>
      <c r="U221" s="20">
        <f t="shared" si="72"/>
        <v>0</v>
      </c>
      <c r="V221" s="20">
        <f t="shared" si="73"/>
        <v>0</v>
      </c>
      <c r="W221" s="9"/>
      <c r="X221" s="9"/>
      <c r="Y221" s="9"/>
      <c r="Z221" s="9"/>
    </row>
    <row r="222" spans="1:26" ht="14.25" customHeight="1" x14ac:dyDescent="0.35">
      <c r="A222" s="4">
        <f t="shared" si="14"/>
        <v>209</v>
      </c>
      <c r="B222" s="19">
        <f t="shared" si="60"/>
        <v>45047</v>
      </c>
      <c r="C222" s="5">
        <v>0</v>
      </c>
      <c r="D222" s="20">
        <f t="shared" si="61"/>
        <v>7.9221989893488001</v>
      </c>
      <c r="E222" s="20">
        <f t="shared" si="62"/>
        <v>194.11973259634715</v>
      </c>
      <c r="F222" s="20">
        <f t="shared" si="63"/>
        <v>202.04193158569595</v>
      </c>
      <c r="G222" s="20">
        <f t="shared" si="64"/>
        <v>800.14209792422878</v>
      </c>
      <c r="H222" s="20">
        <f t="shared" si="65"/>
        <v>9898.322574773234</v>
      </c>
      <c r="I222" s="4">
        <v>1</v>
      </c>
      <c r="J222" s="4">
        <v>1</v>
      </c>
      <c r="K222" s="20">
        <f t="shared" si="59"/>
        <v>7.9221989893488001</v>
      </c>
      <c r="L222" s="20">
        <f t="shared" si="66"/>
        <v>184.41374596652977</v>
      </c>
      <c r="M222" s="20" cm="1">
        <f t="array" ref="M222">_xlfn.IFS(I222=0,D222,I222=1,D222,I222=2,0)</f>
        <v>7.9221989893488001</v>
      </c>
      <c r="N222" s="20" cm="1">
        <f t="array" ref="N222">_xlfn.IFS(J222=0,E222,J222=1,E222,J222=2,0)</f>
        <v>194.11973259634715</v>
      </c>
      <c r="O222" s="20">
        <f t="shared" si="67"/>
        <v>700.14209792422798</v>
      </c>
      <c r="P222" s="20">
        <f t="shared" si="68"/>
        <v>100.0000000000008</v>
      </c>
      <c r="Q222" s="21">
        <f t="shared" si="69"/>
        <v>0.12497780114235474</v>
      </c>
      <c r="R222" s="22" cm="1">
        <f t="array" ref="R222">_xlfn.IFS(Q222&gt;0,0.02,AND(Q222&gt;-0.33,Q222&lt;0),(0.02+Q222*0.02/0.33),Q222&lt;-0.33,0)</f>
        <v>0.02</v>
      </c>
      <c r="S222" s="20">
        <f t="shared" si="70"/>
        <v>0</v>
      </c>
      <c r="T222" s="20">
        <f t="shared" si="71"/>
        <v>0</v>
      </c>
      <c r="U222" s="20">
        <f t="shared" si="72"/>
        <v>0</v>
      </c>
      <c r="V222" s="20">
        <f t="shared" si="73"/>
        <v>0</v>
      </c>
      <c r="W222" s="9"/>
      <c r="X222" s="9"/>
      <c r="Y222" s="9"/>
      <c r="Z222" s="9"/>
    </row>
    <row r="223" spans="1:26" ht="14.25" customHeight="1" x14ac:dyDescent="0.35">
      <c r="A223" s="4">
        <f t="shared" si="14"/>
        <v>210</v>
      </c>
      <c r="B223" s="19">
        <f t="shared" si="60"/>
        <v>45048</v>
      </c>
      <c r="C223" s="5">
        <v>0</v>
      </c>
      <c r="D223" s="20">
        <f t="shared" si="61"/>
        <v>8.0014209792422886</v>
      </c>
      <c r="E223" s="20">
        <f t="shared" si="62"/>
        <v>197.9664514954647</v>
      </c>
      <c r="F223" s="20">
        <f t="shared" si="63"/>
        <v>205.96787247470698</v>
      </c>
      <c r="G223" s="20">
        <f t="shared" si="64"/>
        <v>808.14351890347109</v>
      </c>
      <c r="H223" s="20">
        <f t="shared" si="65"/>
        <v>10094.392124673168</v>
      </c>
      <c r="I223" s="4">
        <v>1</v>
      </c>
      <c r="J223" s="4">
        <v>1</v>
      </c>
      <c r="K223" s="20">
        <f t="shared" si="59"/>
        <v>8.0014209792422886</v>
      </c>
      <c r="L223" s="20">
        <f t="shared" si="66"/>
        <v>188.06812892069146</v>
      </c>
      <c r="M223" s="20" cm="1">
        <f t="array" ref="M223">_xlfn.IFS(I223=0,D223,I223=1,D223,I223=2,0)</f>
        <v>8.0014209792422886</v>
      </c>
      <c r="N223" s="20" cm="1">
        <f t="array" ref="N223">_xlfn.IFS(J223=0,E223,J223=1,E223,J223=2,0)</f>
        <v>197.9664514954647</v>
      </c>
      <c r="O223" s="20">
        <f t="shared" si="67"/>
        <v>708.14351890347029</v>
      </c>
      <c r="P223" s="20">
        <f t="shared" si="68"/>
        <v>100.0000000000008</v>
      </c>
      <c r="Q223" s="21">
        <f t="shared" si="69"/>
        <v>0.12374039717064825</v>
      </c>
      <c r="R223" s="22" cm="1">
        <f t="array" ref="R223">_xlfn.IFS(Q223&gt;0,0.02,AND(Q223&gt;-0.33,Q223&lt;0),(0.02+Q223*0.02/0.33),Q223&lt;-0.33,0)</f>
        <v>0.02</v>
      </c>
      <c r="S223" s="20">
        <f t="shared" si="70"/>
        <v>0</v>
      </c>
      <c r="T223" s="20">
        <f t="shared" si="71"/>
        <v>0</v>
      </c>
      <c r="U223" s="20">
        <f t="shared" si="72"/>
        <v>0</v>
      </c>
      <c r="V223" s="20">
        <f t="shared" si="73"/>
        <v>0</v>
      </c>
      <c r="W223" s="9"/>
      <c r="X223" s="9"/>
      <c r="Y223" s="9"/>
      <c r="Z223" s="9"/>
    </row>
    <row r="224" spans="1:26" ht="14.25" customHeight="1" x14ac:dyDescent="0.35">
      <c r="A224" s="4">
        <f t="shared" si="14"/>
        <v>211</v>
      </c>
      <c r="B224" s="19">
        <f t="shared" si="60"/>
        <v>45049</v>
      </c>
      <c r="C224" s="5">
        <v>0</v>
      </c>
      <c r="D224" s="20">
        <f t="shared" si="61"/>
        <v>8.0814351890347105</v>
      </c>
      <c r="E224" s="20">
        <f t="shared" si="62"/>
        <v>201.88784249346335</v>
      </c>
      <c r="F224" s="20">
        <f t="shared" si="63"/>
        <v>209.96927768249807</v>
      </c>
      <c r="G224" s="20">
        <f t="shared" si="64"/>
        <v>816.22495409250575</v>
      </c>
      <c r="H224" s="20">
        <f t="shared" si="65"/>
        <v>10294.267010230993</v>
      </c>
      <c r="I224" s="4">
        <v>1</v>
      </c>
      <c r="J224" s="4">
        <v>1</v>
      </c>
      <c r="K224" s="20">
        <f t="shared" si="59"/>
        <v>8.0814351890347105</v>
      </c>
      <c r="L224" s="20">
        <f t="shared" si="66"/>
        <v>191.79345036879019</v>
      </c>
      <c r="M224" s="20" cm="1">
        <f t="array" ref="M224">_xlfn.IFS(I224=0,D224,I224=1,D224,I224=2,0)</f>
        <v>8.0814351890347105</v>
      </c>
      <c r="N224" s="20" cm="1">
        <f t="array" ref="N224">_xlfn.IFS(J224=0,E224,J224=1,E224,J224=2,0)</f>
        <v>201.88784249346335</v>
      </c>
      <c r="O224" s="20">
        <f t="shared" si="67"/>
        <v>716.22495409250496</v>
      </c>
      <c r="P224" s="20">
        <f t="shared" si="68"/>
        <v>100.0000000000008</v>
      </c>
      <c r="Q224" s="21">
        <f t="shared" si="69"/>
        <v>0.12251524472341412</v>
      </c>
      <c r="R224" s="22" cm="1">
        <f t="array" ref="R224">_xlfn.IFS(Q224&gt;0,0.02,AND(Q224&gt;-0.33,Q224&lt;0),(0.02+Q224*0.02/0.33),Q224&lt;-0.33,0)</f>
        <v>0.02</v>
      </c>
      <c r="S224" s="20">
        <f t="shared" si="70"/>
        <v>0</v>
      </c>
      <c r="T224" s="20">
        <f t="shared" si="71"/>
        <v>0</v>
      </c>
      <c r="U224" s="20">
        <f t="shared" si="72"/>
        <v>0</v>
      </c>
      <c r="V224" s="20">
        <f t="shared" si="73"/>
        <v>0</v>
      </c>
      <c r="W224" s="9"/>
      <c r="X224" s="9"/>
      <c r="Y224" s="9"/>
      <c r="Z224" s="9"/>
    </row>
    <row r="225" spans="1:26" ht="14.25" customHeight="1" x14ac:dyDescent="0.35">
      <c r="A225" s="4">
        <f t="shared" si="14"/>
        <v>212</v>
      </c>
      <c r="B225" s="19">
        <f t="shared" si="60"/>
        <v>45050</v>
      </c>
      <c r="C225" s="5">
        <v>0</v>
      </c>
      <c r="D225" s="20">
        <f t="shared" si="61"/>
        <v>8.1622495409250568</v>
      </c>
      <c r="E225" s="20">
        <f t="shared" si="62"/>
        <v>205.88534020461987</v>
      </c>
      <c r="F225" s="20">
        <f t="shared" si="63"/>
        <v>214.04758974554491</v>
      </c>
      <c r="G225" s="20">
        <f t="shared" si="64"/>
        <v>824.38720363343077</v>
      </c>
      <c r="H225" s="20">
        <f t="shared" si="65"/>
        <v>10498.020332966307</v>
      </c>
      <c r="I225" s="4">
        <v>1</v>
      </c>
      <c r="J225" s="4">
        <v>1</v>
      </c>
      <c r="K225" s="20">
        <f t="shared" si="59"/>
        <v>8.1622495409250568</v>
      </c>
      <c r="L225" s="20">
        <f t="shared" si="66"/>
        <v>195.59107319438885</v>
      </c>
      <c r="M225" s="20" cm="1">
        <f t="array" ref="M225">_xlfn.IFS(I225=0,D225,I225=1,D225,I225=2,0)</f>
        <v>8.1622495409250568</v>
      </c>
      <c r="N225" s="20" cm="1">
        <f t="array" ref="N225">_xlfn.IFS(J225=0,E225,J225=1,E225,J225=2,0)</f>
        <v>205.88534020461987</v>
      </c>
      <c r="O225" s="20">
        <f t="shared" si="67"/>
        <v>724.38720363342998</v>
      </c>
      <c r="P225" s="20">
        <f t="shared" si="68"/>
        <v>100.0000000000008</v>
      </c>
      <c r="Q225" s="21">
        <f t="shared" si="69"/>
        <v>0.12130222249842983</v>
      </c>
      <c r="R225" s="22" cm="1">
        <f t="array" ref="R225">_xlfn.IFS(Q225&gt;0,0.02,AND(Q225&gt;-0.33,Q225&lt;0),(0.02+Q225*0.02/0.33),Q225&lt;-0.33,0)</f>
        <v>0.02</v>
      </c>
      <c r="S225" s="20">
        <f t="shared" si="70"/>
        <v>0</v>
      </c>
      <c r="T225" s="20">
        <f t="shared" si="71"/>
        <v>0</v>
      </c>
      <c r="U225" s="20">
        <f t="shared" si="72"/>
        <v>0</v>
      </c>
      <c r="V225" s="20">
        <f t="shared" si="73"/>
        <v>0</v>
      </c>
      <c r="W225" s="9"/>
      <c r="X225" s="9"/>
      <c r="Y225" s="9"/>
      <c r="Z225" s="9"/>
    </row>
    <row r="226" spans="1:26" ht="14.25" customHeight="1" x14ac:dyDescent="0.35">
      <c r="A226" s="4">
        <f t="shared" si="14"/>
        <v>213</v>
      </c>
      <c r="B226" s="19">
        <f t="shared" si="60"/>
        <v>45051</v>
      </c>
      <c r="C226" s="5">
        <v>0</v>
      </c>
      <c r="D226" s="20">
        <f t="shared" si="61"/>
        <v>8.2438720363343077</v>
      </c>
      <c r="E226" s="20">
        <f t="shared" si="62"/>
        <v>209.96040665932614</v>
      </c>
      <c r="F226" s="20">
        <f t="shared" si="63"/>
        <v>218.20427869566043</v>
      </c>
      <c r="G226" s="20">
        <f t="shared" si="64"/>
        <v>832.6310756697651</v>
      </c>
      <c r="H226" s="20">
        <f t="shared" si="65"/>
        <v>10705.726591329001</v>
      </c>
      <c r="I226" s="4">
        <v>1</v>
      </c>
      <c r="J226" s="4">
        <v>1</v>
      </c>
      <c r="K226" s="20">
        <f t="shared" si="59"/>
        <v>8.2438720363343077</v>
      </c>
      <c r="L226" s="20">
        <f t="shared" si="66"/>
        <v>199.46238632635982</v>
      </c>
      <c r="M226" s="20" cm="1">
        <f t="array" ref="M226">_xlfn.IFS(I226=0,D226,I226=1,D226,I226=2,0)</f>
        <v>8.2438720363343077</v>
      </c>
      <c r="N226" s="20" cm="1">
        <f t="array" ref="N226">_xlfn.IFS(J226=0,E226,J226=1,E226,J226=2,0)</f>
        <v>209.96040665932614</v>
      </c>
      <c r="O226" s="20">
        <f t="shared" si="67"/>
        <v>732.6310756697643</v>
      </c>
      <c r="P226" s="20">
        <f t="shared" si="68"/>
        <v>100.0000000000008</v>
      </c>
      <c r="Q226" s="21">
        <f t="shared" si="69"/>
        <v>0.12010121039448497</v>
      </c>
      <c r="R226" s="22" cm="1">
        <f t="array" ref="R226">_xlfn.IFS(Q226&gt;0,0.02,AND(Q226&gt;-0.33,Q226&lt;0),(0.02+Q226*0.02/0.33),Q226&lt;-0.33,0)</f>
        <v>0.02</v>
      </c>
      <c r="S226" s="20">
        <f t="shared" si="70"/>
        <v>0</v>
      </c>
      <c r="T226" s="20">
        <f t="shared" si="71"/>
        <v>0</v>
      </c>
      <c r="U226" s="20">
        <f t="shared" si="72"/>
        <v>0</v>
      </c>
      <c r="V226" s="20">
        <f t="shared" si="73"/>
        <v>0</v>
      </c>
      <c r="W226" s="9"/>
      <c r="X226" s="9"/>
      <c r="Y226" s="9"/>
      <c r="Z226" s="9"/>
    </row>
    <row r="227" spans="1:26" ht="14.25" customHeight="1" x14ac:dyDescent="0.35">
      <c r="A227" s="4">
        <f t="shared" si="14"/>
        <v>214</v>
      </c>
      <c r="B227" s="19">
        <f t="shared" si="60"/>
        <v>45052</v>
      </c>
      <c r="C227" s="5">
        <v>0</v>
      </c>
      <c r="D227" s="20">
        <f t="shared" si="61"/>
        <v>8.3263107566976515</v>
      </c>
      <c r="E227" s="20">
        <f t="shared" si="62"/>
        <v>214.11453182658002</v>
      </c>
      <c r="F227" s="20">
        <f t="shared" si="63"/>
        <v>222.44084258327769</v>
      </c>
      <c r="G227" s="20">
        <f t="shared" si="64"/>
        <v>840.95738642646279</v>
      </c>
      <c r="H227" s="20">
        <f t="shared" si="65"/>
        <v>10917.46170732095</v>
      </c>
      <c r="I227" s="4">
        <v>1</v>
      </c>
      <c r="J227" s="4">
        <v>1</v>
      </c>
      <c r="K227" s="20">
        <f t="shared" si="59"/>
        <v>8.3263107566976515</v>
      </c>
      <c r="L227" s="20">
        <f t="shared" si="66"/>
        <v>203.40880523525101</v>
      </c>
      <c r="M227" s="20" cm="1">
        <f t="array" ref="M227">_xlfn.IFS(I227=0,D227,I227=1,D227,I227=2,0)</f>
        <v>8.3263107566976515</v>
      </c>
      <c r="N227" s="20" cm="1">
        <f t="array" ref="N227">_xlfn.IFS(J227=0,E227,J227=1,E227,J227=2,0)</f>
        <v>214.11453182658002</v>
      </c>
      <c r="O227" s="20">
        <f t="shared" si="67"/>
        <v>740.95738642646199</v>
      </c>
      <c r="P227" s="20">
        <f t="shared" si="68"/>
        <v>100.0000000000008</v>
      </c>
      <c r="Q227" s="21">
        <f t="shared" si="69"/>
        <v>0.11891208949949007</v>
      </c>
      <c r="R227" s="22" cm="1">
        <f t="array" ref="R227">_xlfn.IFS(Q227&gt;0,0.02,AND(Q227&gt;-0.33,Q227&lt;0),(0.02+Q227*0.02/0.33),Q227&lt;-0.33,0)</f>
        <v>0.02</v>
      </c>
      <c r="S227" s="20">
        <f t="shared" si="70"/>
        <v>0</v>
      </c>
      <c r="T227" s="20">
        <f t="shared" si="71"/>
        <v>0</v>
      </c>
      <c r="U227" s="20">
        <f t="shared" si="72"/>
        <v>0</v>
      </c>
      <c r="V227" s="20">
        <f t="shared" si="73"/>
        <v>0</v>
      </c>
      <c r="W227" s="9"/>
      <c r="X227" s="9"/>
      <c r="Y227" s="9"/>
      <c r="Z227" s="9"/>
    </row>
    <row r="228" spans="1:26" ht="14.25" customHeight="1" x14ac:dyDescent="0.35">
      <c r="A228" s="4">
        <f t="shared" si="14"/>
        <v>215</v>
      </c>
      <c r="B228" s="19">
        <f t="shared" si="60"/>
        <v>45053</v>
      </c>
      <c r="C228" s="5">
        <v>0</v>
      </c>
      <c r="D228" s="20">
        <f t="shared" si="61"/>
        <v>8.4095738642646278</v>
      </c>
      <c r="E228" s="20">
        <f t="shared" si="62"/>
        <v>218.34923414641901</v>
      </c>
      <c r="F228" s="20">
        <f t="shared" si="63"/>
        <v>226.75880801068362</v>
      </c>
      <c r="G228" s="20">
        <f t="shared" si="64"/>
        <v>849.36696029072743</v>
      </c>
      <c r="H228" s="20">
        <f t="shared" si="65"/>
        <v>11133.303053624313</v>
      </c>
      <c r="I228" s="4">
        <v>1</v>
      </c>
      <c r="J228" s="4">
        <v>1</v>
      </c>
      <c r="K228" s="20">
        <f t="shared" si="59"/>
        <v>8.4095738642646278</v>
      </c>
      <c r="L228" s="20">
        <f t="shared" si="66"/>
        <v>207.43177243909804</v>
      </c>
      <c r="M228" s="20" cm="1">
        <f t="array" ref="M228">_xlfn.IFS(I228=0,D228,I228=1,D228,I228=2,0)</f>
        <v>8.4095738642646278</v>
      </c>
      <c r="N228" s="20" cm="1">
        <f t="array" ref="N228">_xlfn.IFS(J228=0,E228,J228=1,E228,J228=2,0)</f>
        <v>218.34923414641901</v>
      </c>
      <c r="O228" s="20">
        <f t="shared" si="67"/>
        <v>749.36696029072664</v>
      </c>
      <c r="P228" s="20">
        <f t="shared" si="68"/>
        <v>100.0000000000008</v>
      </c>
      <c r="Q228" s="21">
        <f t="shared" si="69"/>
        <v>0.11773474207870303</v>
      </c>
      <c r="R228" s="22" cm="1">
        <f t="array" ref="R228">_xlfn.IFS(Q228&gt;0,0.02,AND(Q228&gt;-0.33,Q228&lt;0),(0.02+Q228*0.02/0.33),Q228&lt;-0.33,0)</f>
        <v>0.02</v>
      </c>
      <c r="S228" s="20">
        <f t="shared" si="70"/>
        <v>0</v>
      </c>
      <c r="T228" s="20">
        <f t="shared" si="71"/>
        <v>0</v>
      </c>
      <c r="U228" s="20">
        <f t="shared" si="72"/>
        <v>0</v>
      </c>
      <c r="V228" s="20">
        <f t="shared" si="73"/>
        <v>0</v>
      </c>
      <c r="W228" s="9"/>
      <c r="X228" s="9"/>
      <c r="Y228" s="9"/>
      <c r="Z228" s="9"/>
    </row>
    <row r="229" spans="1:26" ht="14.25" customHeight="1" x14ac:dyDescent="0.35">
      <c r="A229" s="4">
        <f t="shared" si="14"/>
        <v>216</v>
      </c>
      <c r="B229" s="19">
        <f t="shared" si="60"/>
        <v>45054</v>
      </c>
      <c r="C229" s="5">
        <v>0</v>
      </c>
      <c r="D229" s="20">
        <f t="shared" si="61"/>
        <v>8.4936696029072749</v>
      </c>
      <c r="E229" s="20">
        <f t="shared" si="62"/>
        <v>222.66606107248626</v>
      </c>
      <c r="F229" s="20">
        <f t="shared" si="63"/>
        <v>231.15973067539352</v>
      </c>
      <c r="G229" s="20">
        <f t="shared" si="64"/>
        <v>857.86062989363472</v>
      </c>
      <c r="H229" s="20">
        <f t="shared" si="65"/>
        <v>11353.329481246083</v>
      </c>
      <c r="I229" s="4">
        <v>1</v>
      </c>
      <c r="J229" s="4">
        <v>1</v>
      </c>
      <c r="K229" s="20">
        <f t="shared" si="59"/>
        <v>8.4936696029072749</v>
      </c>
      <c r="L229" s="20">
        <f t="shared" si="66"/>
        <v>211.53275801886193</v>
      </c>
      <c r="M229" s="20" cm="1">
        <f t="array" ref="M229">_xlfn.IFS(I229=0,D229,I229=1,D229,I229=2,0)</f>
        <v>8.4936696029072749</v>
      </c>
      <c r="N229" s="20" cm="1">
        <f t="array" ref="N229">_xlfn.IFS(J229=0,E229,J229=1,E229,J229=2,0)</f>
        <v>222.66606107248626</v>
      </c>
      <c r="O229" s="20">
        <f t="shared" si="67"/>
        <v>757.86062989363393</v>
      </c>
      <c r="P229" s="20">
        <f t="shared" si="68"/>
        <v>100.0000000000008</v>
      </c>
      <c r="Q229" s="21">
        <f t="shared" si="69"/>
        <v>0.1165690515630723</v>
      </c>
      <c r="R229" s="22" cm="1">
        <f t="array" ref="R229">_xlfn.IFS(Q229&gt;0,0.02,AND(Q229&gt;-0.33,Q229&lt;0),(0.02+Q229*0.02/0.33),Q229&lt;-0.33,0)</f>
        <v>0.02</v>
      </c>
      <c r="S229" s="20">
        <f t="shared" si="70"/>
        <v>0</v>
      </c>
      <c r="T229" s="20">
        <f t="shared" si="71"/>
        <v>0</v>
      </c>
      <c r="U229" s="20">
        <f t="shared" si="72"/>
        <v>0</v>
      </c>
      <c r="V229" s="20">
        <f t="shared" si="73"/>
        <v>0</v>
      </c>
      <c r="W229" s="9"/>
      <c r="X229" s="9"/>
      <c r="Y229" s="9"/>
      <c r="Z229" s="9"/>
    </row>
    <row r="230" spans="1:26" ht="14.25" customHeight="1" x14ac:dyDescent="0.35">
      <c r="A230" s="4">
        <f t="shared" si="14"/>
        <v>217</v>
      </c>
      <c r="B230" s="19">
        <f t="shared" si="60"/>
        <v>45055</v>
      </c>
      <c r="C230" s="5">
        <v>0</v>
      </c>
      <c r="D230" s="20">
        <f t="shared" si="61"/>
        <v>8.5786062989363483</v>
      </c>
      <c r="E230" s="20">
        <f t="shared" si="62"/>
        <v>227.06658962492165</v>
      </c>
      <c r="F230" s="20">
        <f t="shared" si="63"/>
        <v>235.64519592385798</v>
      </c>
      <c r="G230" s="20">
        <f t="shared" si="64"/>
        <v>866.43923619257112</v>
      </c>
      <c r="H230" s="20">
        <f t="shared" si="65"/>
        <v>11577.621347688693</v>
      </c>
      <c r="I230" s="4">
        <v>1</v>
      </c>
      <c r="J230" s="4">
        <v>1</v>
      </c>
      <c r="K230" s="20">
        <f t="shared" si="59"/>
        <v>8.5786062989363483</v>
      </c>
      <c r="L230" s="20">
        <f t="shared" si="66"/>
        <v>215.71326014367554</v>
      </c>
      <c r="M230" s="20" cm="1">
        <f t="array" ref="M230">_xlfn.IFS(I230=0,D230,I230=1,D230,I230=2,0)</f>
        <v>8.5786062989363483</v>
      </c>
      <c r="N230" s="20" cm="1">
        <f t="array" ref="N230">_xlfn.IFS(J230=0,E230,J230=1,E230,J230=2,0)</f>
        <v>227.06658962492165</v>
      </c>
      <c r="O230" s="20">
        <f t="shared" si="67"/>
        <v>766.43923619257043</v>
      </c>
      <c r="P230" s="20">
        <f t="shared" si="68"/>
        <v>100.00000000000068</v>
      </c>
      <c r="Q230" s="21">
        <f t="shared" si="69"/>
        <v>0.11541490253769522</v>
      </c>
      <c r="R230" s="22" cm="1">
        <f t="array" ref="R230">_xlfn.IFS(Q230&gt;0,0.02,AND(Q230&gt;-0.33,Q230&lt;0),(0.02+Q230*0.02/0.33),Q230&lt;-0.33,0)</f>
        <v>0.02</v>
      </c>
      <c r="S230" s="20">
        <f t="shared" si="70"/>
        <v>0</v>
      </c>
      <c r="T230" s="20">
        <f t="shared" si="71"/>
        <v>0</v>
      </c>
      <c r="U230" s="20">
        <f t="shared" si="72"/>
        <v>0</v>
      </c>
      <c r="V230" s="20">
        <f t="shared" si="73"/>
        <v>0</v>
      </c>
      <c r="W230" s="9"/>
      <c r="X230" s="9"/>
      <c r="Y230" s="9"/>
      <c r="Z230" s="9"/>
    </row>
    <row r="231" spans="1:26" ht="14.25" customHeight="1" x14ac:dyDescent="0.35">
      <c r="A231" s="4">
        <f t="shared" si="14"/>
        <v>218</v>
      </c>
      <c r="B231" s="19">
        <f t="shared" si="60"/>
        <v>45056</v>
      </c>
      <c r="C231" s="5">
        <v>0</v>
      </c>
      <c r="D231" s="20">
        <f t="shared" si="61"/>
        <v>8.6643923619257119</v>
      </c>
      <c r="E231" s="20">
        <f t="shared" si="62"/>
        <v>231.55242695377387</v>
      </c>
      <c r="F231" s="20">
        <f t="shared" si="63"/>
        <v>240.21681931569958</v>
      </c>
      <c r="G231" s="20">
        <f t="shared" si="64"/>
        <v>875.10362855449682</v>
      </c>
      <c r="H231" s="20">
        <f t="shared" si="65"/>
        <v>11806.260545656703</v>
      </c>
      <c r="I231" s="4">
        <v>1</v>
      </c>
      <c r="J231" s="4">
        <v>1</v>
      </c>
      <c r="K231" s="20">
        <f t="shared" si="59"/>
        <v>8.6643923619257119</v>
      </c>
      <c r="L231" s="20">
        <f t="shared" si="66"/>
        <v>219.97480560608517</v>
      </c>
      <c r="M231" s="20" cm="1">
        <f t="array" ref="M231">_xlfn.IFS(I231=0,D231,I231=1,D231,I231=2,0)</f>
        <v>8.6643923619257119</v>
      </c>
      <c r="N231" s="20" cm="1">
        <f t="array" ref="N231">_xlfn.IFS(J231=0,E231,J231=1,E231,J231=2,0)</f>
        <v>231.55242695377387</v>
      </c>
      <c r="O231" s="20">
        <f t="shared" si="67"/>
        <v>775.10362855449614</v>
      </c>
      <c r="P231" s="20">
        <f t="shared" si="68"/>
        <v>100.00000000000068</v>
      </c>
      <c r="Q231" s="21">
        <f t="shared" si="69"/>
        <v>0.1142721807303913</v>
      </c>
      <c r="R231" s="22" cm="1">
        <f t="array" ref="R231">_xlfn.IFS(Q231&gt;0,0.02,AND(Q231&gt;-0.33,Q231&lt;0),(0.02+Q231*0.02/0.33),Q231&lt;-0.33,0)</f>
        <v>0.02</v>
      </c>
      <c r="S231" s="20">
        <f t="shared" si="70"/>
        <v>0</v>
      </c>
      <c r="T231" s="20">
        <f t="shared" si="71"/>
        <v>0</v>
      </c>
      <c r="U231" s="20">
        <f t="shared" si="72"/>
        <v>0</v>
      </c>
      <c r="V231" s="20">
        <f t="shared" si="73"/>
        <v>0</v>
      </c>
      <c r="W231" s="9"/>
      <c r="X231" s="9"/>
      <c r="Y231" s="9"/>
      <c r="Z231" s="9"/>
    </row>
    <row r="232" spans="1:26" ht="14.25" customHeight="1" x14ac:dyDescent="0.35">
      <c r="A232" s="4">
        <f t="shared" si="14"/>
        <v>219</v>
      </c>
      <c r="B232" s="19">
        <f t="shared" si="60"/>
        <v>45057</v>
      </c>
      <c r="C232" s="5">
        <v>0</v>
      </c>
      <c r="D232" s="20">
        <f t="shared" si="61"/>
        <v>8.7510362855449682</v>
      </c>
      <c r="E232" s="20">
        <f t="shared" si="62"/>
        <v>236.12521091313408</v>
      </c>
      <c r="F232" s="20">
        <f t="shared" si="63"/>
        <v>244.87624719867904</v>
      </c>
      <c r="G232" s="20">
        <f t="shared" si="64"/>
        <v>883.85466484004178</v>
      </c>
      <c r="H232" s="20">
        <f t="shared" si="65"/>
        <v>12039.330532309725</v>
      </c>
      <c r="I232" s="4">
        <v>1</v>
      </c>
      <c r="J232" s="4">
        <v>1</v>
      </c>
      <c r="K232" s="20">
        <f t="shared" si="59"/>
        <v>8.7510362855449682</v>
      </c>
      <c r="L232" s="20">
        <f t="shared" si="66"/>
        <v>224.31895036747736</v>
      </c>
      <c r="M232" s="20" cm="1">
        <f t="array" ref="M232">_xlfn.IFS(I232=0,D232,I232=1,D232,I232=2,0)</f>
        <v>8.7510362855449682</v>
      </c>
      <c r="N232" s="20" cm="1">
        <f t="array" ref="N232">_xlfn.IFS(J232=0,E232,J232=1,E232,J232=2,0)</f>
        <v>236.12521091313408</v>
      </c>
      <c r="O232" s="20">
        <f t="shared" si="67"/>
        <v>783.8546648400411</v>
      </c>
      <c r="P232" s="20">
        <f t="shared" si="68"/>
        <v>100.00000000000068</v>
      </c>
      <c r="Q232" s="21">
        <f t="shared" si="69"/>
        <v>0.11314077300038743</v>
      </c>
      <c r="R232" s="22" cm="1">
        <f t="array" ref="R232">_xlfn.IFS(Q232&gt;0,0.02,AND(Q232&gt;-0.33,Q232&lt;0),(0.02+Q232*0.02/0.33),Q232&lt;-0.33,0)</f>
        <v>0.02</v>
      </c>
      <c r="S232" s="20">
        <f t="shared" si="70"/>
        <v>0</v>
      </c>
      <c r="T232" s="20">
        <f t="shared" si="71"/>
        <v>0</v>
      </c>
      <c r="U232" s="20">
        <f t="shared" si="72"/>
        <v>0</v>
      </c>
      <c r="V232" s="20">
        <f t="shared" si="73"/>
        <v>0</v>
      </c>
      <c r="W232" s="9"/>
      <c r="X232" s="9"/>
      <c r="Y232" s="9"/>
      <c r="Z232" s="9"/>
    </row>
    <row r="233" spans="1:26" ht="14.25" customHeight="1" x14ac:dyDescent="0.35">
      <c r="A233" s="4">
        <f t="shared" si="14"/>
        <v>220</v>
      </c>
      <c r="B233" s="19">
        <f t="shared" si="60"/>
        <v>45058</v>
      </c>
      <c r="C233" s="5">
        <v>0</v>
      </c>
      <c r="D233" s="20">
        <f t="shared" si="61"/>
        <v>8.8385466484004187</v>
      </c>
      <c r="E233" s="20">
        <f t="shared" si="62"/>
        <v>240.7866106461945</v>
      </c>
      <c r="F233" s="20">
        <f t="shared" si="63"/>
        <v>249.62515729459491</v>
      </c>
      <c r="G233" s="20">
        <f t="shared" si="64"/>
        <v>892.69321148844222</v>
      </c>
      <c r="H233" s="20">
        <f t="shared" si="65"/>
        <v>12276.916359072009</v>
      </c>
      <c r="I233" s="4">
        <v>1</v>
      </c>
      <c r="J233" s="4">
        <v>1</v>
      </c>
      <c r="K233" s="20">
        <f t="shared" si="59"/>
        <v>8.8385466484004187</v>
      </c>
      <c r="L233" s="20">
        <f t="shared" si="66"/>
        <v>228.74728011388476</v>
      </c>
      <c r="M233" s="20" cm="1">
        <f t="array" ref="M233">_xlfn.IFS(I233=0,D233,I233=1,D233,I233=2,0)</f>
        <v>8.8385466484004187</v>
      </c>
      <c r="N233" s="20" cm="1">
        <f t="array" ref="N233">_xlfn.IFS(J233=0,E233,J233=1,E233,J233=2,0)</f>
        <v>240.7866106461945</v>
      </c>
      <c r="O233" s="20">
        <f t="shared" si="67"/>
        <v>792.69321148844142</v>
      </c>
      <c r="P233" s="20">
        <f t="shared" si="68"/>
        <v>100.0000000000008</v>
      </c>
      <c r="Q233" s="21">
        <f t="shared" si="69"/>
        <v>0.11202056732711639</v>
      </c>
      <c r="R233" s="22" cm="1">
        <f t="array" ref="R233">_xlfn.IFS(Q233&gt;0,0.02,AND(Q233&gt;-0.33,Q233&lt;0),(0.02+Q233*0.02/0.33),Q233&lt;-0.33,0)</f>
        <v>0.02</v>
      </c>
      <c r="S233" s="20">
        <f t="shared" si="70"/>
        <v>0</v>
      </c>
      <c r="T233" s="20">
        <f t="shared" si="71"/>
        <v>0</v>
      </c>
      <c r="U233" s="20">
        <f t="shared" si="72"/>
        <v>0</v>
      </c>
      <c r="V233" s="20">
        <f t="shared" si="73"/>
        <v>0</v>
      </c>
      <c r="W233" s="9"/>
      <c r="X233" s="9"/>
      <c r="Y233" s="9"/>
      <c r="Z233" s="9"/>
    </row>
    <row r="234" spans="1:26" ht="14.25" customHeight="1" x14ac:dyDescent="0.35">
      <c r="A234" s="4">
        <f t="shared" si="14"/>
        <v>221</v>
      </c>
      <c r="B234" s="19">
        <f t="shared" si="60"/>
        <v>45059</v>
      </c>
      <c r="C234" s="5">
        <v>0</v>
      </c>
      <c r="D234" s="20">
        <f t="shared" si="61"/>
        <v>8.9269321148844227</v>
      </c>
      <c r="E234" s="20">
        <f t="shared" si="62"/>
        <v>245.5383271814402</v>
      </c>
      <c r="F234" s="20">
        <f t="shared" si="63"/>
        <v>254.46525929632463</v>
      </c>
      <c r="G234" s="20">
        <f t="shared" si="64"/>
        <v>901.6201436033266</v>
      </c>
      <c r="H234" s="20">
        <f t="shared" si="65"/>
        <v>12519.104702009261</v>
      </c>
      <c r="I234" s="4">
        <v>1</v>
      </c>
      <c r="J234" s="4">
        <v>1</v>
      </c>
      <c r="K234" s="20">
        <f t="shared" si="59"/>
        <v>8.9269321148844227</v>
      </c>
      <c r="L234" s="20">
        <f t="shared" si="66"/>
        <v>233.26141082236816</v>
      </c>
      <c r="M234" s="20" cm="1">
        <f t="array" ref="M234">_xlfn.IFS(I234=0,D234,I234=1,D234,I234=2,0)</f>
        <v>8.9269321148844227</v>
      </c>
      <c r="N234" s="20" cm="1">
        <f t="array" ref="N234">_xlfn.IFS(J234=0,E234,J234=1,E234,J234=2,0)</f>
        <v>245.5383271814402</v>
      </c>
      <c r="O234" s="20">
        <f t="shared" si="67"/>
        <v>801.6201436033258</v>
      </c>
      <c r="P234" s="20">
        <f t="shared" si="68"/>
        <v>100.0000000000008</v>
      </c>
      <c r="Q234" s="21">
        <f t="shared" si="69"/>
        <v>0.11091145279912515</v>
      </c>
      <c r="R234" s="22" cm="1">
        <f t="array" ref="R234">_xlfn.IFS(Q234&gt;0,0.02,AND(Q234&gt;-0.33,Q234&lt;0),(0.02+Q234*0.02/0.33),Q234&lt;-0.33,0)</f>
        <v>0.02</v>
      </c>
      <c r="S234" s="20">
        <f t="shared" si="70"/>
        <v>0</v>
      </c>
      <c r="T234" s="20">
        <f t="shared" si="71"/>
        <v>0</v>
      </c>
      <c r="U234" s="20">
        <f t="shared" si="72"/>
        <v>0</v>
      </c>
      <c r="V234" s="20">
        <f t="shared" si="73"/>
        <v>0</v>
      </c>
      <c r="W234" s="9"/>
      <c r="X234" s="9"/>
      <c r="Y234" s="9"/>
      <c r="Z234" s="9"/>
    </row>
    <row r="235" spans="1:26" ht="14.25" customHeight="1" x14ac:dyDescent="0.35">
      <c r="A235" s="4">
        <f t="shared" si="14"/>
        <v>222</v>
      </c>
      <c r="B235" s="19">
        <f t="shared" si="60"/>
        <v>45060</v>
      </c>
      <c r="C235" s="5">
        <v>0</v>
      </c>
      <c r="D235" s="20">
        <f t="shared" si="61"/>
        <v>9.016201436033267</v>
      </c>
      <c r="E235" s="20">
        <f t="shared" si="62"/>
        <v>250.38209404018522</v>
      </c>
      <c r="F235" s="20">
        <f t="shared" si="63"/>
        <v>259.39829547621849</v>
      </c>
      <c r="G235" s="20">
        <f t="shared" si="64"/>
        <v>910.63634503935987</v>
      </c>
      <c r="H235" s="20">
        <f t="shared" si="65"/>
        <v>12765.983892783472</v>
      </c>
      <c r="I235" s="4">
        <v>1</v>
      </c>
      <c r="J235" s="4">
        <v>1</v>
      </c>
      <c r="K235" s="20">
        <f t="shared" si="59"/>
        <v>9.016201436033267</v>
      </c>
      <c r="L235" s="20">
        <f t="shared" si="66"/>
        <v>237.86298933817596</v>
      </c>
      <c r="M235" s="20" cm="1">
        <f t="array" ref="M235">_xlfn.IFS(I235=0,D235,I235=1,D235,I235=2,0)</f>
        <v>9.016201436033267</v>
      </c>
      <c r="N235" s="20" cm="1">
        <f t="array" ref="N235">_xlfn.IFS(J235=0,E235,J235=1,E235,J235=2,0)</f>
        <v>250.38209404018522</v>
      </c>
      <c r="O235" s="20">
        <f t="shared" si="67"/>
        <v>810.63634503935907</v>
      </c>
      <c r="P235" s="20">
        <f t="shared" si="68"/>
        <v>100.0000000000008</v>
      </c>
      <c r="Q235" s="21">
        <f t="shared" si="69"/>
        <v>0.10981331960309421</v>
      </c>
      <c r="R235" s="22" cm="1">
        <f t="array" ref="R235">_xlfn.IFS(Q235&gt;0,0.02,AND(Q235&gt;-0.33,Q235&lt;0),(0.02+Q235*0.02/0.33),Q235&lt;-0.33,0)</f>
        <v>0.02</v>
      </c>
      <c r="S235" s="20">
        <f t="shared" si="70"/>
        <v>0</v>
      </c>
      <c r="T235" s="20">
        <f t="shared" si="71"/>
        <v>0</v>
      </c>
      <c r="U235" s="20">
        <f t="shared" si="72"/>
        <v>0</v>
      </c>
      <c r="V235" s="20">
        <f t="shared" si="73"/>
        <v>0</v>
      </c>
      <c r="W235" s="9"/>
      <c r="X235" s="9"/>
      <c r="Y235" s="9"/>
      <c r="Z235" s="9"/>
    </row>
    <row r="236" spans="1:26" ht="14.25" customHeight="1" x14ac:dyDescent="0.35">
      <c r="A236" s="4">
        <f t="shared" si="14"/>
        <v>223</v>
      </c>
      <c r="B236" s="19">
        <f t="shared" si="60"/>
        <v>45061</v>
      </c>
      <c r="C236" s="5">
        <v>0</v>
      </c>
      <c r="D236" s="20">
        <f t="shared" si="61"/>
        <v>9.1063634503935997</v>
      </c>
      <c r="E236" s="20">
        <f t="shared" si="62"/>
        <v>255.31967785566943</v>
      </c>
      <c r="F236" s="20">
        <f t="shared" si="63"/>
        <v>264.42604130606304</v>
      </c>
      <c r="G236" s="20">
        <f t="shared" si="64"/>
        <v>919.74270848975345</v>
      </c>
      <c r="H236" s="20">
        <f t="shared" si="65"/>
        <v>13017.643950196751</v>
      </c>
      <c r="I236" s="4">
        <v>1</v>
      </c>
      <c r="J236" s="4">
        <v>1</v>
      </c>
      <c r="K236" s="20">
        <f t="shared" si="59"/>
        <v>9.1063634503935997</v>
      </c>
      <c r="L236" s="20">
        <f t="shared" si="66"/>
        <v>242.55369396288594</v>
      </c>
      <c r="M236" s="20" cm="1">
        <f t="array" ref="M236">_xlfn.IFS(I236=0,D236,I236=1,D236,I236=2,0)</f>
        <v>9.1063634503935997</v>
      </c>
      <c r="N236" s="20" cm="1">
        <f t="array" ref="N236">_xlfn.IFS(J236=0,E236,J236=1,E236,J236=2,0)</f>
        <v>255.31967785566943</v>
      </c>
      <c r="O236" s="20">
        <f t="shared" si="67"/>
        <v>819.74270848975266</v>
      </c>
      <c r="P236" s="20">
        <f t="shared" si="68"/>
        <v>100.0000000000008</v>
      </c>
      <c r="Q236" s="21">
        <f t="shared" si="69"/>
        <v>0.10872605901296456</v>
      </c>
      <c r="R236" s="22" cm="1">
        <f t="array" ref="R236">_xlfn.IFS(Q236&gt;0,0.02,AND(Q236&gt;-0.33,Q236&lt;0),(0.02+Q236*0.02/0.33),Q236&lt;-0.33,0)</f>
        <v>0.02</v>
      </c>
      <c r="S236" s="20">
        <f t="shared" si="70"/>
        <v>0</v>
      </c>
      <c r="T236" s="20">
        <f t="shared" si="71"/>
        <v>0</v>
      </c>
      <c r="U236" s="20">
        <f t="shared" si="72"/>
        <v>0</v>
      </c>
      <c r="V236" s="20">
        <f t="shared" si="73"/>
        <v>0</v>
      </c>
      <c r="W236" s="9"/>
      <c r="X236" s="9"/>
      <c r="Y236" s="9"/>
      <c r="Z236" s="9"/>
    </row>
    <row r="237" spans="1:26" ht="14.25" customHeight="1" x14ac:dyDescent="0.35">
      <c r="A237" s="4">
        <f t="shared" si="14"/>
        <v>224</v>
      </c>
      <c r="B237" s="19">
        <f t="shared" si="60"/>
        <v>45062</v>
      </c>
      <c r="C237" s="5">
        <v>0</v>
      </c>
      <c r="D237" s="20">
        <f t="shared" si="61"/>
        <v>9.1974270848975355</v>
      </c>
      <c r="E237" s="20">
        <f t="shared" si="62"/>
        <v>260.35287900393502</v>
      </c>
      <c r="F237" s="20">
        <f t="shared" si="63"/>
        <v>269.55030608883254</v>
      </c>
      <c r="G237" s="20">
        <f t="shared" si="64"/>
        <v>928.94013557465098</v>
      </c>
      <c r="H237" s="20">
        <f t="shared" si="65"/>
        <v>13274.176612335386</v>
      </c>
      <c r="I237" s="4">
        <v>1</v>
      </c>
      <c r="J237" s="4">
        <v>1</v>
      </c>
      <c r="K237" s="20">
        <f t="shared" si="59"/>
        <v>9.1974270848975355</v>
      </c>
      <c r="L237" s="20">
        <f t="shared" si="66"/>
        <v>247.33523505373824</v>
      </c>
      <c r="M237" s="20" cm="1">
        <f t="array" ref="M237">_xlfn.IFS(I237=0,D237,I237=1,D237,I237=2,0)</f>
        <v>9.1974270848975355</v>
      </c>
      <c r="N237" s="20" cm="1">
        <f t="array" ref="N237">_xlfn.IFS(J237=0,E237,J237=1,E237,J237=2,0)</f>
        <v>260.35287900393502</v>
      </c>
      <c r="O237" s="20">
        <f t="shared" si="67"/>
        <v>828.94013557465018</v>
      </c>
      <c r="P237" s="20">
        <f t="shared" si="68"/>
        <v>100.0000000000008</v>
      </c>
      <c r="Q237" s="21">
        <f t="shared" si="69"/>
        <v>0.10764956337917284</v>
      </c>
      <c r="R237" s="22" cm="1">
        <f t="array" ref="R237">_xlfn.IFS(Q237&gt;0,0.02,AND(Q237&gt;-0.33,Q237&lt;0),(0.02+Q237*0.02/0.33),Q237&lt;-0.33,0)</f>
        <v>0.02</v>
      </c>
      <c r="S237" s="20">
        <f t="shared" si="70"/>
        <v>0</v>
      </c>
      <c r="T237" s="20">
        <f t="shared" si="71"/>
        <v>0</v>
      </c>
      <c r="U237" s="20">
        <f t="shared" si="72"/>
        <v>0</v>
      </c>
      <c r="V237" s="20">
        <f t="shared" si="73"/>
        <v>0</v>
      </c>
      <c r="W237" s="9"/>
      <c r="X237" s="9"/>
      <c r="Y237" s="9"/>
      <c r="Z237" s="9"/>
    </row>
    <row r="238" spans="1:26" ht="14.25" customHeight="1" x14ac:dyDescent="0.35">
      <c r="A238" s="4">
        <f t="shared" si="14"/>
        <v>225</v>
      </c>
      <c r="B238" s="19">
        <f t="shared" si="60"/>
        <v>45063</v>
      </c>
      <c r="C238" s="5">
        <v>0</v>
      </c>
      <c r="D238" s="20">
        <f t="shared" si="61"/>
        <v>9.2894013557465094</v>
      </c>
      <c r="E238" s="20">
        <f t="shared" si="62"/>
        <v>265.48353224670774</v>
      </c>
      <c r="F238" s="20">
        <f t="shared" si="63"/>
        <v>274.77293360245426</v>
      </c>
      <c r="G238" s="20">
        <f t="shared" si="64"/>
        <v>938.22953693039744</v>
      </c>
      <c r="H238" s="20">
        <f t="shared" si="65"/>
        <v>13535.675369325505</v>
      </c>
      <c r="I238" s="4">
        <v>1</v>
      </c>
      <c r="J238" s="4">
        <v>1</v>
      </c>
      <c r="K238" s="20">
        <f t="shared" si="59"/>
        <v>9.2894013557465094</v>
      </c>
      <c r="L238" s="20">
        <f t="shared" si="66"/>
        <v>252.20935563437234</v>
      </c>
      <c r="M238" s="20" cm="1">
        <f t="array" ref="M238">_xlfn.IFS(I238=0,D238,I238=1,D238,I238=2,0)</f>
        <v>9.2894013557465094</v>
      </c>
      <c r="N238" s="20" cm="1">
        <f t="array" ref="N238">_xlfn.IFS(J238=0,E238,J238=1,E238,J238=2,0)</f>
        <v>265.48353224670774</v>
      </c>
      <c r="O238" s="20">
        <f t="shared" si="67"/>
        <v>838.22953693039676</v>
      </c>
      <c r="P238" s="20">
        <f t="shared" si="68"/>
        <v>100.00000000000068</v>
      </c>
      <c r="Q238" s="21">
        <f t="shared" si="69"/>
        <v>0.10658372611799279</v>
      </c>
      <c r="R238" s="22" cm="1">
        <f t="array" ref="R238">_xlfn.IFS(Q238&gt;0,0.02,AND(Q238&gt;-0.33,Q238&lt;0),(0.02+Q238*0.02/0.33),Q238&lt;-0.33,0)</f>
        <v>0.02</v>
      </c>
      <c r="S238" s="20">
        <f t="shared" si="70"/>
        <v>0</v>
      </c>
      <c r="T238" s="20">
        <f t="shared" si="71"/>
        <v>0</v>
      </c>
      <c r="U238" s="20">
        <f t="shared" si="72"/>
        <v>0</v>
      </c>
      <c r="V238" s="20">
        <f t="shared" si="73"/>
        <v>0</v>
      </c>
      <c r="W238" s="9"/>
      <c r="X238" s="9"/>
      <c r="Y238" s="9"/>
      <c r="Z238" s="9"/>
    </row>
    <row r="239" spans="1:26" ht="14.25" customHeight="1" x14ac:dyDescent="0.35">
      <c r="A239" s="4">
        <f t="shared" si="14"/>
        <v>226</v>
      </c>
      <c r="B239" s="19">
        <f t="shared" si="60"/>
        <v>45064</v>
      </c>
      <c r="C239" s="5">
        <v>0</v>
      </c>
      <c r="D239" s="20">
        <f t="shared" si="61"/>
        <v>9.382295369303975</v>
      </c>
      <c r="E239" s="20">
        <f t="shared" si="62"/>
        <v>270.71350738651012</v>
      </c>
      <c r="F239" s="20">
        <f t="shared" si="63"/>
        <v>280.09580275581408</v>
      </c>
      <c r="G239" s="20">
        <f t="shared" si="64"/>
        <v>947.6118322997014</v>
      </c>
      <c r="H239" s="20">
        <f t="shared" si="65"/>
        <v>13802.235496711994</v>
      </c>
      <c r="I239" s="4">
        <v>1</v>
      </c>
      <c r="J239" s="4">
        <v>1</v>
      </c>
      <c r="K239" s="20">
        <f t="shared" si="59"/>
        <v>9.382295369303975</v>
      </c>
      <c r="L239" s="20">
        <f t="shared" si="66"/>
        <v>257.17783201718458</v>
      </c>
      <c r="M239" s="20" cm="1">
        <f t="array" ref="M239">_xlfn.IFS(I239=0,D239,I239=1,D239,I239=2,0)</f>
        <v>9.382295369303975</v>
      </c>
      <c r="N239" s="20" cm="1">
        <f t="array" ref="N239">_xlfn.IFS(J239=0,E239,J239=1,E239,J239=2,0)</f>
        <v>270.71350738651012</v>
      </c>
      <c r="O239" s="20">
        <f t="shared" si="67"/>
        <v>847.61183229970061</v>
      </c>
      <c r="P239" s="20">
        <f t="shared" si="68"/>
        <v>100.0000000000008</v>
      </c>
      <c r="Q239" s="21">
        <f t="shared" si="69"/>
        <v>0.10552844170098308</v>
      </c>
      <c r="R239" s="22" cm="1">
        <f t="array" ref="R239">_xlfn.IFS(Q239&gt;0,0.02,AND(Q239&gt;-0.33,Q239&lt;0),(0.02+Q239*0.02/0.33),Q239&lt;-0.33,0)</f>
        <v>0.02</v>
      </c>
      <c r="S239" s="20">
        <f t="shared" si="70"/>
        <v>0</v>
      </c>
      <c r="T239" s="20">
        <f t="shared" si="71"/>
        <v>0</v>
      </c>
      <c r="U239" s="20">
        <f t="shared" si="72"/>
        <v>0</v>
      </c>
      <c r="V239" s="20">
        <f t="shared" si="73"/>
        <v>0</v>
      </c>
      <c r="W239" s="9"/>
      <c r="X239" s="9"/>
      <c r="Y239" s="9"/>
      <c r="Z239" s="9"/>
    </row>
    <row r="240" spans="1:26" ht="14.25" customHeight="1" x14ac:dyDescent="0.35">
      <c r="A240" s="4">
        <f t="shared" si="14"/>
        <v>227</v>
      </c>
      <c r="B240" s="19">
        <f t="shared" si="60"/>
        <v>45065</v>
      </c>
      <c r="C240" s="5">
        <v>0</v>
      </c>
      <c r="D240" s="20">
        <f t="shared" si="61"/>
        <v>9.4761183229970136</v>
      </c>
      <c r="E240" s="20">
        <f t="shared" si="62"/>
        <v>276.0447099342399</v>
      </c>
      <c r="F240" s="20">
        <f t="shared" si="63"/>
        <v>285.52082825723693</v>
      </c>
      <c r="G240" s="20">
        <f t="shared" si="64"/>
        <v>957.08795062269837</v>
      </c>
      <c r="H240" s="20">
        <f t="shared" si="65"/>
        <v>14073.954089472518</v>
      </c>
      <c r="I240" s="4">
        <v>1</v>
      </c>
      <c r="J240" s="4">
        <v>1</v>
      </c>
      <c r="K240" s="20">
        <f t="shared" si="59"/>
        <v>9.4761183229970136</v>
      </c>
      <c r="L240" s="20">
        <f t="shared" si="66"/>
        <v>262.2424744375279</v>
      </c>
      <c r="M240" s="20" cm="1">
        <f t="array" ref="M240">_xlfn.IFS(I240=0,D240,I240=1,D240,I240=2,0)</f>
        <v>9.4761183229970136</v>
      </c>
      <c r="N240" s="20" cm="1">
        <f t="array" ref="N240">_xlfn.IFS(J240=0,E240,J240=1,E240,J240=2,0)</f>
        <v>276.0447099342399</v>
      </c>
      <c r="O240" s="20">
        <f t="shared" si="67"/>
        <v>857.08795062269758</v>
      </c>
      <c r="P240" s="20">
        <f t="shared" si="68"/>
        <v>100.0000000000008</v>
      </c>
      <c r="Q240" s="21">
        <f t="shared" si="69"/>
        <v>0.10448360564453771</v>
      </c>
      <c r="R240" s="22" cm="1">
        <f t="array" ref="R240">_xlfn.IFS(Q240&gt;0,0.02,AND(Q240&gt;-0.33,Q240&lt;0),(0.02+Q240*0.02/0.33),Q240&lt;-0.33,0)</f>
        <v>0.02</v>
      </c>
      <c r="S240" s="20">
        <f t="shared" si="70"/>
        <v>0</v>
      </c>
      <c r="T240" s="20">
        <f t="shared" si="71"/>
        <v>0</v>
      </c>
      <c r="U240" s="20">
        <f t="shared" si="72"/>
        <v>0</v>
      </c>
      <c r="V240" s="20">
        <f t="shared" si="73"/>
        <v>0</v>
      </c>
      <c r="W240" s="9"/>
      <c r="X240" s="9"/>
      <c r="Y240" s="9"/>
      <c r="Z240" s="9"/>
    </row>
    <row r="241" spans="1:26" ht="14.25" customHeight="1" x14ac:dyDescent="0.35">
      <c r="A241" s="4">
        <f t="shared" si="14"/>
        <v>228</v>
      </c>
      <c r="B241" s="19">
        <f t="shared" si="60"/>
        <v>45066</v>
      </c>
      <c r="C241" s="5">
        <v>0</v>
      </c>
      <c r="D241" s="20">
        <f t="shared" si="61"/>
        <v>9.5708795062269836</v>
      </c>
      <c r="E241" s="20">
        <f t="shared" si="62"/>
        <v>281.47908178945039</v>
      </c>
      <c r="F241" s="20">
        <f t="shared" si="63"/>
        <v>291.04996129567735</v>
      </c>
      <c r="G241" s="20">
        <f t="shared" si="64"/>
        <v>966.65883012892539</v>
      </c>
      <c r="H241" s="20">
        <f t="shared" si="65"/>
        <v>14350.930096678723</v>
      </c>
      <c r="I241" s="4">
        <v>1</v>
      </c>
      <c r="J241" s="4">
        <v>1</v>
      </c>
      <c r="K241" s="20">
        <f t="shared" si="59"/>
        <v>9.5708795062269836</v>
      </c>
      <c r="L241" s="20">
        <f t="shared" si="66"/>
        <v>267.40512769997787</v>
      </c>
      <c r="M241" s="20" cm="1">
        <f t="array" ref="M241">_xlfn.IFS(I241=0,D241,I241=1,D241,I241=2,0)</f>
        <v>9.5708795062269836</v>
      </c>
      <c r="N241" s="20" cm="1">
        <f t="array" ref="N241">_xlfn.IFS(J241=0,E241,J241=1,E241,J241=2,0)</f>
        <v>281.47908178945039</v>
      </c>
      <c r="O241" s="20">
        <f t="shared" si="67"/>
        <v>866.65883012892459</v>
      </c>
      <c r="P241" s="20">
        <f t="shared" si="68"/>
        <v>100.0000000000008</v>
      </c>
      <c r="Q241" s="21">
        <f t="shared" si="69"/>
        <v>0.10344911449954228</v>
      </c>
      <c r="R241" s="22" cm="1">
        <f t="array" ref="R241">_xlfn.IFS(Q241&gt;0,0.02,AND(Q241&gt;-0.33,Q241&lt;0),(0.02+Q241*0.02/0.33),Q241&lt;-0.33,0)</f>
        <v>0.02</v>
      </c>
      <c r="S241" s="20">
        <f t="shared" si="70"/>
        <v>0</v>
      </c>
      <c r="T241" s="20">
        <f t="shared" si="71"/>
        <v>0</v>
      </c>
      <c r="U241" s="20">
        <f t="shared" si="72"/>
        <v>0</v>
      </c>
      <c r="V241" s="20">
        <f t="shared" si="73"/>
        <v>0</v>
      </c>
      <c r="W241" s="9"/>
      <c r="X241" s="9"/>
      <c r="Y241" s="9"/>
      <c r="Z241" s="9"/>
    </row>
    <row r="242" spans="1:26" ht="14.25" customHeight="1" x14ac:dyDescent="0.35">
      <c r="A242" s="4">
        <f t="shared" si="14"/>
        <v>229</v>
      </c>
      <c r="B242" s="19">
        <f t="shared" si="60"/>
        <v>45067</v>
      </c>
      <c r="C242" s="5">
        <v>0</v>
      </c>
      <c r="D242" s="20">
        <f t="shared" si="61"/>
        <v>9.6665883012892539</v>
      </c>
      <c r="E242" s="20">
        <f t="shared" si="62"/>
        <v>287.01860193357447</v>
      </c>
      <c r="F242" s="20">
        <f t="shared" si="63"/>
        <v>296.68519023486374</v>
      </c>
      <c r="G242" s="20">
        <f t="shared" si="64"/>
        <v>976.32541843021465</v>
      </c>
      <c r="H242" s="20">
        <f t="shared" si="65"/>
        <v>14633.264356816908</v>
      </c>
      <c r="I242" s="4">
        <v>1</v>
      </c>
      <c r="J242" s="4">
        <v>1</v>
      </c>
      <c r="K242" s="20">
        <f t="shared" si="59"/>
        <v>9.6665883012892539</v>
      </c>
      <c r="L242" s="20">
        <f t="shared" si="66"/>
        <v>272.66767183689575</v>
      </c>
      <c r="M242" s="20" cm="1">
        <f t="array" ref="M242">_xlfn.IFS(I242=0,D242,I242=1,D242,I242=2,0)</f>
        <v>9.6665883012892539</v>
      </c>
      <c r="N242" s="20" cm="1">
        <f t="array" ref="N242">_xlfn.IFS(J242=0,E242,J242=1,E242,J242=2,0)</f>
        <v>287.01860193357447</v>
      </c>
      <c r="O242" s="20">
        <f t="shared" si="67"/>
        <v>876.32541843021386</v>
      </c>
      <c r="P242" s="20">
        <f t="shared" si="68"/>
        <v>100.0000000000008</v>
      </c>
      <c r="Q242" s="21">
        <f t="shared" si="69"/>
        <v>0.10242486584113097</v>
      </c>
      <c r="R242" s="22" cm="1">
        <f t="array" ref="R242">_xlfn.IFS(Q242&gt;0,0.02,AND(Q242&gt;-0.33,Q242&lt;0),(0.02+Q242*0.02/0.33),Q242&lt;-0.33,0)</f>
        <v>0.02</v>
      </c>
      <c r="S242" s="20">
        <f t="shared" si="70"/>
        <v>0</v>
      </c>
      <c r="T242" s="20">
        <f t="shared" si="71"/>
        <v>0</v>
      </c>
      <c r="U242" s="20">
        <f t="shared" si="72"/>
        <v>0</v>
      </c>
      <c r="V242" s="20">
        <f t="shared" si="73"/>
        <v>0</v>
      </c>
      <c r="W242" s="9"/>
      <c r="X242" s="9"/>
      <c r="Y242" s="9"/>
      <c r="Z242" s="9"/>
    </row>
    <row r="243" spans="1:26" ht="14.25" customHeight="1" x14ac:dyDescent="0.35">
      <c r="A243" s="4">
        <f t="shared" si="14"/>
        <v>230</v>
      </c>
      <c r="B243" s="19">
        <f t="shared" si="60"/>
        <v>45068</v>
      </c>
      <c r="C243" s="5">
        <v>0</v>
      </c>
      <c r="D243" s="20">
        <f t="shared" si="61"/>
        <v>9.7632541843021468</v>
      </c>
      <c r="E243" s="20">
        <f t="shared" si="62"/>
        <v>292.66528713633818</v>
      </c>
      <c r="F243" s="20">
        <f t="shared" si="63"/>
        <v>302.42854132064031</v>
      </c>
      <c r="G243" s="20">
        <f t="shared" si="64"/>
        <v>986.08867261451678</v>
      </c>
      <c r="H243" s="20">
        <f t="shared" si="65"/>
        <v>14921.059633780731</v>
      </c>
      <c r="I243" s="4">
        <v>1</v>
      </c>
      <c r="J243" s="4">
        <v>1</v>
      </c>
      <c r="K243" s="20">
        <f t="shared" si="59"/>
        <v>9.7632541843021468</v>
      </c>
      <c r="L243" s="20">
        <f t="shared" si="66"/>
        <v>278.03202277952124</v>
      </c>
      <c r="M243" s="20" cm="1">
        <f t="array" ref="M243">_xlfn.IFS(I243=0,D243,I243=1,D243,I243=2,0)</f>
        <v>9.7632541843021468</v>
      </c>
      <c r="N243" s="20" cm="1">
        <f t="array" ref="N243">_xlfn.IFS(J243=0,E243,J243=1,E243,J243=2,0)</f>
        <v>292.66528713633818</v>
      </c>
      <c r="O243" s="20">
        <f t="shared" si="67"/>
        <v>886.08867261451599</v>
      </c>
      <c r="P243" s="20">
        <f t="shared" si="68"/>
        <v>100.0000000000008</v>
      </c>
      <c r="Q243" s="21">
        <f t="shared" si="69"/>
        <v>0.10141075825854552</v>
      </c>
      <c r="R243" s="22" cm="1">
        <f t="array" ref="R243">_xlfn.IFS(Q243&gt;0,0.02,AND(Q243&gt;-0.33,Q243&lt;0),(0.02+Q243*0.02/0.33),Q243&lt;-0.33,0)</f>
        <v>0.02</v>
      </c>
      <c r="S243" s="20">
        <f t="shared" si="70"/>
        <v>0</v>
      </c>
      <c r="T243" s="20">
        <f t="shared" si="71"/>
        <v>0</v>
      </c>
      <c r="U243" s="20">
        <f t="shared" si="72"/>
        <v>0</v>
      </c>
      <c r="V243" s="20">
        <f t="shared" si="73"/>
        <v>0</v>
      </c>
      <c r="W243" s="9"/>
      <c r="X243" s="9"/>
      <c r="Y243" s="9"/>
      <c r="Z243" s="9"/>
    </row>
    <row r="244" spans="1:26" ht="14.25" customHeight="1" x14ac:dyDescent="0.35">
      <c r="A244" s="4">
        <f t="shared" si="14"/>
        <v>231</v>
      </c>
      <c r="B244" s="19">
        <f t="shared" si="60"/>
        <v>45069</v>
      </c>
      <c r="C244" s="5">
        <v>0</v>
      </c>
      <c r="D244" s="20">
        <f t="shared" si="61"/>
        <v>9.8608867261451678</v>
      </c>
      <c r="E244" s="20">
        <f t="shared" si="62"/>
        <v>298.42119267561463</v>
      </c>
      <c r="F244" s="20">
        <f t="shared" si="63"/>
        <v>308.2820794017598</v>
      </c>
      <c r="G244" s="20">
        <f t="shared" si="64"/>
        <v>995.94955934066195</v>
      </c>
      <c r="H244" s="20">
        <f t="shared" si="65"/>
        <v>15214.42065354871</v>
      </c>
      <c r="I244" s="4">
        <v>1</v>
      </c>
      <c r="J244" s="4">
        <v>1</v>
      </c>
      <c r="K244" s="20">
        <f t="shared" si="59"/>
        <v>9.8608867261451678</v>
      </c>
      <c r="L244" s="20">
        <f t="shared" si="66"/>
        <v>283.50013304183386</v>
      </c>
      <c r="M244" s="20" cm="1">
        <f t="array" ref="M244">_xlfn.IFS(I244=0,D244,I244=1,D244,I244=2,0)</f>
        <v>9.8608867261451678</v>
      </c>
      <c r="N244" s="20" cm="1">
        <f t="array" ref="N244">_xlfn.IFS(J244=0,E244,J244=1,E244,J244=2,0)</f>
        <v>298.42119267561463</v>
      </c>
      <c r="O244" s="20">
        <f t="shared" si="67"/>
        <v>895.94955934066104</v>
      </c>
      <c r="P244" s="20">
        <f t="shared" si="68"/>
        <v>100.00000000000091</v>
      </c>
      <c r="Q244" s="21">
        <f t="shared" si="69"/>
        <v>0.10040669134509468</v>
      </c>
      <c r="R244" s="22" cm="1">
        <f t="array" ref="R244">_xlfn.IFS(Q244&gt;0,0.02,AND(Q244&gt;-0.33,Q244&lt;0),(0.02+Q244*0.02/0.33),Q244&lt;-0.33,0)</f>
        <v>0.02</v>
      </c>
      <c r="S244" s="20">
        <f t="shared" si="70"/>
        <v>0</v>
      </c>
      <c r="T244" s="20">
        <f t="shared" si="71"/>
        <v>0</v>
      </c>
      <c r="U244" s="20">
        <f t="shared" si="72"/>
        <v>0</v>
      </c>
      <c r="V244" s="20">
        <f t="shared" si="73"/>
        <v>0</v>
      </c>
      <c r="W244" s="9"/>
      <c r="X244" s="9"/>
      <c r="Y244" s="9"/>
      <c r="Z244" s="9"/>
    </row>
    <row r="245" spans="1:26" ht="14.25" customHeight="1" x14ac:dyDescent="0.35">
      <c r="A245" s="4">
        <f t="shared" si="14"/>
        <v>232</v>
      </c>
      <c r="B245" s="19">
        <f t="shared" si="60"/>
        <v>45070</v>
      </c>
      <c r="C245" s="5">
        <v>0</v>
      </c>
      <c r="D245" s="20">
        <f t="shared" si="61"/>
        <v>9.9594955934066203</v>
      </c>
      <c r="E245" s="20">
        <f t="shared" si="62"/>
        <v>304.28841307097423</v>
      </c>
      <c r="F245" s="20">
        <f t="shared" si="63"/>
        <v>314.24790866438087</v>
      </c>
      <c r="G245" s="20">
        <f t="shared" si="64"/>
        <v>1005.9090549340685</v>
      </c>
      <c r="H245" s="20">
        <f t="shared" si="65"/>
        <v>15513.454141559541</v>
      </c>
      <c r="I245" s="4">
        <v>1</v>
      </c>
      <c r="J245" s="4">
        <v>1</v>
      </c>
      <c r="K245" s="20">
        <f t="shared" si="59"/>
        <v>9.9594955934066203</v>
      </c>
      <c r="L245" s="20">
        <f t="shared" si="66"/>
        <v>289.07399241742553</v>
      </c>
      <c r="M245" s="20" cm="1">
        <f t="array" ref="M245">_xlfn.IFS(I245=0,D245,I245=1,D245,I245=2,0)</f>
        <v>9.9594955934066203</v>
      </c>
      <c r="N245" s="20" cm="1">
        <f t="array" ref="N245">_xlfn.IFS(J245=0,E245,J245=1,E245,J245=2,0)</f>
        <v>304.28841307097423</v>
      </c>
      <c r="O245" s="20">
        <f t="shared" si="67"/>
        <v>905.90905493406763</v>
      </c>
      <c r="P245" s="20">
        <f t="shared" si="68"/>
        <v>100.00000000000091</v>
      </c>
      <c r="Q245" s="21">
        <f t="shared" si="69"/>
        <v>9.9412565688212565E-2</v>
      </c>
      <c r="R245" s="22" cm="1">
        <f t="array" ref="R245">_xlfn.IFS(Q245&gt;0,0.02,AND(Q245&gt;-0.33,Q245&lt;0),(0.02+Q245*0.02/0.33),Q245&lt;-0.33,0)</f>
        <v>0.02</v>
      </c>
      <c r="S245" s="20">
        <f t="shared" si="70"/>
        <v>0</v>
      </c>
      <c r="T245" s="20">
        <f t="shared" si="71"/>
        <v>0</v>
      </c>
      <c r="U245" s="20">
        <f t="shared" si="72"/>
        <v>0</v>
      </c>
      <c r="V245" s="20">
        <f t="shared" si="73"/>
        <v>0</v>
      </c>
      <c r="W245" s="9"/>
      <c r="X245" s="9"/>
      <c r="Y245" s="9"/>
      <c r="Z245" s="9"/>
    </row>
    <row r="246" spans="1:26" ht="14.25" customHeight="1" x14ac:dyDescent="0.35">
      <c r="A246" s="4">
        <f t="shared" si="14"/>
        <v>233</v>
      </c>
      <c r="B246" s="19">
        <f t="shared" si="60"/>
        <v>45071</v>
      </c>
      <c r="C246" s="5">
        <v>0</v>
      </c>
      <c r="D246" s="20">
        <f t="shared" si="61"/>
        <v>10.059090549340686</v>
      </c>
      <c r="E246" s="20">
        <f t="shared" si="62"/>
        <v>310.26908283119081</v>
      </c>
      <c r="F246" s="20">
        <f t="shared" si="63"/>
        <v>320.3281733805315</v>
      </c>
      <c r="G246" s="20">
        <f t="shared" si="64"/>
        <v>1015.9681454834092</v>
      </c>
      <c r="H246" s="20">
        <f t="shared" si="65"/>
        <v>15818.268860798513</v>
      </c>
      <c r="I246" s="4">
        <v>1</v>
      </c>
      <c r="J246" s="4">
        <v>1</v>
      </c>
      <c r="K246" s="20">
        <f t="shared" si="59"/>
        <v>10.059090549340686</v>
      </c>
      <c r="L246" s="20">
        <f t="shared" si="66"/>
        <v>294.75562868963124</v>
      </c>
      <c r="M246" s="20" cm="1">
        <f t="array" ref="M246">_xlfn.IFS(I246=0,D246,I246=1,D246,I246=2,0)</f>
        <v>10.059090549340686</v>
      </c>
      <c r="N246" s="20" cm="1">
        <f t="array" ref="N246">_xlfn.IFS(J246=0,E246,J246=1,E246,J246=2,0)</f>
        <v>310.26908283119081</v>
      </c>
      <c r="O246" s="20">
        <f t="shared" si="67"/>
        <v>915.96814548340831</v>
      </c>
      <c r="P246" s="20">
        <f t="shared" si="68"/>
        <v>100.00000000000091</v>
      </c>
      <c r="Q246" s="21">
        <f t="shared" si="69"/>
        <v>9.8428282859616398E-2</v>
      </c>
      <c r="R246" s="22" cm="1">
        <f t="array" ref="R246">_xlfn.IFS(Q246&gt;0,0.02,AND(Q246&gt;-0.33,Q246&lt;0),(0.02+Q246*0.02/0.33),Q246&lt;-0.33,0)</f>
        <v>0.02</v>
      </c>
      <c r="S246" s="20">
        <f t="shared" si="70"/>
        <v>0</v>
      </c>
      <c r="T246" s="20">
        <f t="shared" si="71"/>
        <v>0</v>
      </c>
      <c r="U246" s="20">
        <f t="shared" si="72"/>
        <v>0</v>
      </c>
      <c r="V246" s="20">
        <f t="shared" si="73"/>
        <v>0</v>
      </c>
      <c r="W246" s="9"/>
      <c r="X246" s="9"/>
      <c r="Y246" s="9"/>
      <c r="Z246" s="9"/>
    </row>
    <row r="247" spans="1:26" ht="14.25" customHeight="1" x14ac:dyDescent="0.35">
      <c r="A247" s="4">
        <f t="shared" si="14"/>
        <v>234</v>
      </c>
      <c r="B247" s="19">
        <f t="shared" si="60"/>
        <v>45072</v>
      </c>
      <c r="C247" s="5">
        <v>0</v>
      </c>
      <c r="D247" s="20">
        <f t="shared" si="61"/>
        <v>10.159681454834093</v>
      </c>
      <c r="E247" s="20">
        <f t="shared" si="62"/>
        <v>316.36537721597028</v>
      </c>
      <c r="F247" s="20">
        <f t="shared" si="63"/>
        <v>326.52505867080436</v>
      </c>
      <c r="G247" s="20">
        <f t="shared" si="64"/>
        <v>1026.1278269382433</v>
      </c>
      <c r="H247" s="20">
        <f t="shared" si="65"/>
        <v>16128.975650608518</v>
      </c>
      <c r="I247" s="4">
        <v>1</v>
      </c>
      <c r="J247" s="4">
        <v>1</v>
      </c>
      <c r="K247" s="20">
        <f t="shared" si="59"/>
        <v>10.159681454834093</v>
      </c>
      <c r="L247" s="20">
        <f t="shared" si="66"/>
        <v>300.54710835517176</v>
      </c>
      <c r="M247" s="20" cm="1">
        <f t="array" ref="M247">_xlfn.IFS(I247=0,D247,I247=1,D247,I247=2,0)</f>
        <v>10.159681454834093</v>
      </c>
      <c r="N247" s="20" cm="1">
        <f t="array" ref="N247">_xlfn.IFS(J247=0,E247,J247=1,E247,J247=2,0)</f>
        <v>316.36537721597028</v>
      </c>
      <c r="O247" s="20">
        <f t="shared" si="67"/>
        <v>926.12782693824238</v>
      </c>
      <c r="P247" s="20">
        <f t="shared" si="68"/>
        <v>100.00000000000091</v>
      </c>
      <c r="Q247" s="21">
        <f t="shared" si="69"/>
        <v>9.7453745405560802E-2</v>
      </c>
      <c r="R247" s="22" cm="1">
        <f t="array" ref="R247">_xlfn.IFS(Q247&gt;0,0.02,AND(Q247&gt;-0.33,Q247&lt;0),(0.02+Q247*0.02/0.33),Q247&lt;-0.33,0)</f>
        <v>0.02</v>
      </c>
      <c r="S247" s="20">
        <f t="shared" si="70"/>
        <v>0</v>
      </c>
      <c r="T247" s="20">
        <f t="shared" si="71"/>
        <v>0</v>
      </c>
      <c r="U247" s="20">
        <f t="shared" si="72"/>
        <v>0</v>
      </c>
      <c r="V247" s="20">
        <f t="shared" si="73"/>
        <v>0</v>
      </c>
      <c r="W247" s="9"/>
      <c r="X247" s="9"/>
      <c r="Y247" s="9"/>
      <c r="Z247" s="9"/>
    </row>
    <row r="248" spans="1:26" ht="14.25" customHeight="1" x14ac:dyDescent="0.35">
      <c r="A248" s="4">
        <f t="shared" si="14"/>
        <v>235</v>
      </c>
      <c r="B248" s="19">
        <f t="shared" si="60"/>
        <v>45073</v>
      </c>
      <c r="C248" s="5">
        <v>0</v>
      </c>
      <c r="D248" s="20">
        <f t="shared" si="61"/>
        <v>10.261278269382434</v>
      </c>
      <c r="E248" s="20">
        <f t="shared" si="62"/>
        <v>322.57951301217037</v>
      </c>
      <c r="F248" s="20">
        <f t="shared" si="63"/>
        <v>332.84079128155281</v>
      </c>
      <c r="G248" s="20">
        <f t="shared" si="64"/>
        <v>1036.3891052076258</v>
      </c>
      <c r="H248" s="20">
        <f t="shared" si="65"/>
        <v>16445.687466239462</v>
      </c>
      <c r="I248" s="4">
        <v>1</v>
      </c>
      <c r="J248" s="4">
        <v>1</v>
      </c>
      <c r="K248" s="20">
        <f t="shared" si="59"/>
        <v>10.261278269382434</v>
      </c>
      <c r="L248" s="20">
        <f t="shared" si="66"/>
        <v>306.45053736156183</v>
      </c>
      <c r="M248" s="20" cm="1">
        <f t="array" ref="M248">_xlfn.IFS(I248=0,D248,I248=1,D248,I248=2,0)</f>
        <v>10.261278269382434</v>
      </c>
      <c r="N248" s="20" cm="1">
        <f t="array" ref="N248">_xlfn.IFS(J248=0,E248,J248=1,E248,J248=2,0)</f>
        <v>322.57951301217037</v>
      </c>
      <c r="O248" s="20">
        <f t="shared" si="67"/>
        <v>936.38910520762488</v>
      </c>
      <c r="P248" s="20">
        <f t="shared" si="68"/>
        <v>100.00000000000091</v>
      </c>
      <c r="Q248" s="21">
        <f t="shared" si="69"/>
        <v>9.6488856837188899E-2</v>
      </c>
      <c r="R248" s="22" cm="1">
        <f t="array" ref="R248">_xlfn.IFS(Q248&gt;0,0.02,AND(Q248&gt;-0.33,Q248&lt;0),(0.02+Q248*0.02/0.33),Q248&lt;-0.33,0)</f>
        <v>0.02</v>
      </c>
      <c r="S248" s="20">
        <f t="shared" si="70"/>
        <v>0</v>
      </c>
      <c r="T248" s="20">
        <f t="shared" si="71"/>
        <v>0</v>
      </c>
      <c r="U248" s="20">
        <f t="shared" si="72"/>
        <v>0</v>
      </c>
      <c r="V248" s="20">
        <f t="shared" si="73"/>
        <v>0</v>
      </c>
      <c r="W248" s="9"/>
      <c r="X248" s="9"/>
      <c r="Y248" s="9"/>
      <c r="Z248" s="9"/>
    </row>
    <row r="249" spans="1:26" ht="14.25" customHeight="1" x14ac:dyDescent="0.35">
      <c r="A249" s="4">
        <f t="shared" si="14"/>
        <v>236</v>
      </c>
      <c r="B249" s="19">
        <f t="shared" si="60"/>
        <v>45074</v>
      </c>
      <c r="C249" s="5">
        <v>0</v>
      </c>
      <c r="D249" s="20">
        <f t="shared" si="61"/>
        <v>10.363891052076259</v>
      </c>
      <c r="E249" s="20">
        <f t="shared" si="62"/>
        <v>328.91374932478925</v>
      </c>
      <c r="F249" s="20">
        <f t="shared" si="63"/>
        <v>339.27764037686552</v>
      </c>
      <c r="G249" s="20">
        <f t="shared" si="64"/>
        <v>1046.7529962597021</v>
      </c>
      <c r="H249" s="20">
        <f t="shared" si="65"/>
        <v>16768.519419150085</v>
      </c>
      <c r="I249" s="4">
        <v>1</v>
      </c>
      <c r="J249" s="4">
        <v>1</v>
      </c>
      <c r="K249" s="20">
        <f t="shared" si="59"/>
        <v>10.363891052076259</v>
      </c>
      <c r="L249" s="20">
        <f t="shared" si="66"/>
        <v>312.46806185854979</v>
      </c>
      <c r="M249" s="20" cm="1">
        <f t="array" ref="M249">_xlfn.IFS(I249=0,D249,I249=1,D249,I249=2,0)</f>
        <v>10.363891052076259</v>
      </c>
      <c r="N249" s="20" cm="1">
        <f t="array" ref="N249">_xlfn.IFS(J249=0,E249,J249=1,E249,J249=2,0)</f>
        <v>328.91374932478925</v>
      </c>
      <c r="O249" s="20">
        <f t="shared" si="67"/>
        <v>946.75299625970115</v>
      </c>
      <c r="P249" s="20">
        <f t="shared" si="68"/>
        <v>100.00000000000091</v>
      </c>
      <c r="Q249" s="21">
        <f t="shared" si="69"/>
        <v>9.5533521620979112E-2</v>
      </c>
      <c r="R249" s="22" cm="1">
        <f t="array" ref="R249">_xlfn.IFS(Q249&gt;0,0.02,AND(Q249&gt;-0.33,Q249&lt;0),(0.02+Q249*0.02/0.33),Q249&lt;-0.33,0)</f>
        <v>0.02</v>
      </c>
      <c r="S249" s="20">
        <f t="shared" si="70"/>
        <v>0</v>
      </c>
      <c r="T249" s="20">
        <f t="shared" si="71"/>
        <v>0</v>
      </c>
      <c r="U249" s="20">
        <f t="shared" si="72"/>
        <v>0</v>
      </c>
      <c r="V249" s="20">
        <f t="shared" si="73"/>
        <v>0</v>
      </c>
      <c r="W249" s="9"/>
      <c r="X249" s="9"/>
      <c r="Y249" s="9"/>
      <c r="Z249" s="9"/>
    </row>
    <row r="250" spans="1:26" ht="14.25" customHeight="1" x14ac:dyDescent="0.35">
      <c r="A250" s="4">
        <f t="shared" si="14"/>
        <v>237</v>
      </c>
      <c r="B250" s="19">
        <f t="shared" si="60"/>
        <v>45075</v>
      </c>
      <c r="C250" s="5">
        <v>0</v>
      </c>
      <c r="D250" s="20">
        <f t="shared" si="61"/>
        <v>10.467529962597022</v>
      </c>
      <c r="E250" s="20">
        <f t="shared" si="62"/>
        <v>335.37038838300168</v>
      </c>
      <c r="F250" s="20">
        <f t="shared" si="63"/>
        <v>345.83791834559872</v>
      </c>
      <c r="G250" s="20">
        <f t="shared" si="64"/>
        <v>1057.220526222299</v>
      </c>
      <c r="H250" s="20">
        <f t="shared" si="65"/>
        <v>17097.588818076532</v>
      </c>
      <c r="I250" s="4">
        <v>1</v>
      </c>
      <c r="J250" s="4">
        <v>1</v>
      </c>
      <c r="K250" s="20">
        <f t="shared" si="59"/>
        <v>10.467529962597022</v>
      </c>
      <c r="L250" s="20">
        <f t="shared" si="66"/>
        <v>318.60186896385159</v>
      </c>
      <c r="M250" s="20" cm="1">
        <f t="array" ref="M250">_xlfn.IFS(I250=0,D250,I250=1,D250,I250=2,0)</f>
        <v>10.467529962597022</v>
      </c>
      <c r="N250" s="20" cm="1">
        <f t="array" ref="N250">_xlfn.IFS(J250=0,E250,J250=1,E250,J250=2,0)</f>
        <v>335.37038838300168</v>
      </c>
      <c r="O250" s="20">
        <f t="shared" si="67"/>
        <v>957.2205262222983</v>
      </c>
      <c r="P250" s="20">
        <f t="shared" si="68"/>
        <v>100.00000000000068</v>
      </c>
      <c r="Q250" s="21">
        <f t="shared" si="69"/>
        <v>9.4587645169286041E-2</v>
      </c>
      <c r="R250" s="22" cm="1">
        <f t="array" ref="R250">_xlfn.IFS(Q250&gt;0,0.02,AND(Q250&gt;-0.33,Q250&lt;0),(0.02+Q250*0.02/0.33),Q250&lt;-0.33,0)</f>
        <v>0.02</v>
      </c>
      <c r="S250" s="20">
        <f t="shared" si="70"/>
        <v>0</v>
      </c>
      <c r="T250" s="20">
        <f t="shared" si="71"/>
        <v>0</v>
      </c>
      <c r="U250" s="20">
        <f t="shared" si="72"/>
        <v>0</v>
      </c>
      <c r="V250" s="20">
        <f t="shared" si="73"/>
        <v>0</v>
      </c>
      <c r="W250" s="9"/>
      <c r="X250" s="9"/>
      <c r="Y250" s="9"/>
      <c r="Z250" s="9"/>
    </row>
    <row r="251" spans="1:26" ht="14.25" customHeight="1" x14ac:dyDescent="0.35">
      <c r="A251" s="4">
        <f t="shared" si="14"/>
        <v>238</v>
      </c>
      <c r="B251" s="19">
        <f t="shared" si="60"/>
        <v>45076</v>
      </c>
      <c r="C251" s="5">
        <v>0</v>
      </c>
      <c r="D251" s="20">
        <f t="shared" si="61"/>
        <v>10.57220526222299</v>
      </c>
      <c r="E251" s="20">
        <f t="shared" si="62"/>
        <v>341.95177636153068</v>
      </c>
      <c r="F251" s="20">
        <f t="shared" si="63"/>
        <v>352.52398162375368</v>
      </c>
      <c r="G251" s="20">
        <f t="shared" si="64"/>
        <v>1067.7927314845219</v>
      </c>
      <c r="H251" s="20">
        <f t="shared" si="65"/>
        <v>17433.015210882208</v>
      </c>
      <c r="I251" s="4">
        <v>1</v>
      </c>
      <c r="J251" s="4">
        <v>1</v>
      </c>
      <c r="K251" s="20">
        <f t="shared" si="59"/>
        <v>10.57220526222299</v>
      </c>
      <c r="L251" s="20">
        <f t="shared" si="66"/>
        <v>324.85418754345415</v>
      </c>
      <c r="M251" s="20" cm="1">
        <f t="array" ref="M251">_xlfn.IFS(I251=0,D251,I251=1,D251,I251=2,0)</f>
        <v>10.57220526222299</v>
      </c>
      <c r="N251" s="20" cm="1">
        <f t="array" ref="N251">_xlfn.IFS(J251=0,E251,J251=1,E251,J251=2,0)</f>
        <v>341.95177636153068</v>
      </c>
      <c r="O251" s="20">
        <f t="shared" si="67"/>
        <v>967.79273148452125</v>
      </c>
      <c r="P251" s="20">
        <f t="shared" si="68"/>
        <v>100.00000000000068</v>
      </c>
      <c r="Q251" s="21">
        <f t="shared" si="69"/>
        <v>9.3651133830976285E-2</v>
      </c>
      <c r="R251" s="22" cm="1">
        <f t="array" ref="R251">_xlfn.IFS(Q251&gt;0,0.02,AND(Q251&gt;-0.33,Q251&lt;0),(0.02+Q251*0.02/0.33),Q251&lt;-0.33,0)</f>
        <v>0.02</v>
      </c>
      <c r="S251" s="20">
        <f t="shared" si="70"/>
        <v>0</v>
      </c>
      <c r="T251" s="20">
        <f t="shared" si="71"/>
        <v>0</v>
      </c>
      <c r="U251" s="20">
        <f t="shared" si="72"/>
        <v>0</v>
      </c>
      <c r="V251" s="20">
        <f t="shared" si="73"/>
        <v>0</v>
      </c>
      <c r="W251" s="9"/>
      <c r="X251" s="9"/>
      <c r="Y251" s="9"/>
      <c r="Z251" s="9"/>
    </row>
    <row r="252" spans="1:26" ht="14.25" customHeight="1" x14ac:dyDescent="0.35">
      <c r="A252" s="4">
        <f t="shared" si="14"/>
        <v>239</v>
      </c>
      <c r="B252" s="19">
        <f t="shared" si="60"/>
        <v>45077</v>
      </c>
      <c r="C252" s="5">
        <v>0</v>
      </c>
      <c r="D252" s="20">
        <f t="shared" si="61"/>
        <v>10.677927314845219</v>
      </c>
      <c r="E252" s="20">
        <f t="shared" si="62"/>
        <v>348.66030421764418</v>
      </c>
      <c r="F252" s="20">
        <f t="shared" si="63"/>
        <v>359.33823153248937</v>
      </c>
      <c r="G252" s="20">
        <f t="shared" si="64"/>
        <v>1078.4706587993671</v>
      </c>
      <c r="H252" s="20">
        <f t="shared" si="65"/>
        <v>17774.920427203815</v>
      </c>
      <c r="I252" s="4">
        <v>1</v>
      </c>
      <c r="J252" s="4">
        <v>1</v>
      </c>
      <c r="K252" s="20">
        <f t="shared" si="59"/>
        <v>10.677927314845219</v>
      </c>
      <c r="L252" s="20">
        <f t="shared" si="66"/>
        <v>331.22728900676196</v>
      </c>
      <c r="M252" s="20" cm="1">
        <f t="array" ref="M252">_xlfn.IFS(I252=0,D252,I252=1,D252,I252=2,0)</f>
        <v>10.677927314845219</v>
      </c>
      <c r="N252" s="20" cm="1">
        <f t="array" ref="N252">_xlfn.IFS(J252=0,E252,J252=1,E252,J252=2,0)</f>
        <v>348.66030421764418</v>
      </c>
      <c r="O252" s="20">
        <f t="shared" si="67"/>
        <v>978.47065879936645</v>
      </c>
      <c r="P252" s="20">
        <f t="shared" si="68"/>
        <v>100.00000000000068</v>
      </c>
      <c r="Q252" s="21">
        <f t="shared" si="69"/>
        <v>9.2723894882154739E-2</v>
      </c>
      <c r="R252" s="22" cm="1">
        <f t="array" ref="R252">_xlfn.IFS(Q252&gt;0,0.02,AND(Q252&gt;-0.33,Q252&lt;0),(0.02+Q252*0.02/0.33),Q252&lt;-0.33,0)</f>
        <v>0.02</v>
      </c>
      <c r="S252" s="20">
        <f t="shared" si="70"/>
        <v>0</v>
      </c>
      <c r="T252" s="20">
        <f t="shared" si="71"/>
        <v>0</v>
      </c>
      <c r="U252" s="20">
        <f t="shared" si="72"/>
        <v>0</v>
      </c>
      <c r="V252" s="20">
        <f t="shared" si="73"/>
        <v>0</v>
      </c>
      <c r="W252" s="9"/>
      <c r="X252" s="9"/>
      <c r="Y252" s="9"/>
      <c r="Z252" s="9"/>
    </row>
    <row r="253" spans="1:26" ht="14.25" customHeight="1" x14ac:dyDescent="0.35">
      <c r="A253" s="4">
        <f t="shared" si="14"/>
        <v>240</v>
      </c>
      <c r="B253" s="19">
        <f t="shared" si="60"/>
        <v>45078</v>
      </c>
      <c r="C253" s="5">
        <v>0</v>
      </c>
      <c r="D253" s="20">
        <f t="shared" si="61"/>
        <v>10.784706587993671</v>
      </c>
      <c r="E253" s="20">
        <f t="shared" si="62"/>
        <v>355.49840854407631</v>
      </c>
      <c r="F253" s="20">
        <f t="shared" si="63"/>
        <v>366.28311513207001</v>
      </c>
      <c r="G253" s="20">
        <f t="shared" si="64"/>
        <v>1089.2553653873608</v>
      </c>
      <c r="H253" s="20">
        <f t="shared" si="65"/>
        <v>18123.428621908683</v>
      </c>
      <c r="I253" s="4">
        <v>1</v>
      </c>
      <c r="J253" s="4">
        <v>1</v>
      </c>
      <c r="K253" s="20">
        <f t="shared" si="59"/>
        <v>10.784706587993671</v>
      </c>
      <c r="L253" s="20">
        <f t="shared" si="66"/>
        <v>337.72348811687249</v>
      </c>
      <c r="M253" s="20" cm="1">
        <f t="array" ref="M253">_xlfn.IFS(I253=0,D253,I253=1,D253,I253=2,0)</f>
        <v>10.784706587993671</v>
      </c>
      <c r="N253" s="20" cm="1">
        <f t="array" ref="N253">_xlfn.IFS(J253=0,E253,J253=1,E253,J253=2,0)</f>
        <v>355.49840854407631</v>
      </c>
      <c r="O253" s="20">
        <f t="shared" si="67"/>
        <v>989.25536538736014</v>
      </c>
      <c r="P253" s="20">
        <f t="shared" si="68"/>
        <v>100.00000000000068</v>
      </c>
      <c r="Q253" s="21">
        <f t="shared" si="69"/>
        <v>9.1805836516984887E-2</v>
      </c>
      <c r="R253" s="22" cm="1">
        <f t="array" ref="R253">_xlfn.IFS(Q253&gt;0,0.02,AND(Q253&gt;-0.33,Q253&lt;0),(0.02+Q253*0.02/0.33),Q253&lt;-0.33,0)</f>
        <v>0.02</v>
      </c>
      <c r="S253" s="20">
        <f t="shared" si="70"/>
        <v>0</v>
      </c>
      <c r="T253" s="20">
        <f t="shared" si="71"/>
        <v>0</v>
      </c>
      <c r="U253" s="20">
        <f t="shared" si="72"/>
        <v>0</v>
      </c>
      <c r="V253" s="20">
        <f t="shared" si="73"/>
        <v>0</v>
      </c>
      <c r="W253" s="9"/>
      <c r="X253" s="9"/>
      <c r="Y253" s="9"/>
      <c r="Z253" s="9"/>
    </row>
    <row r="254" spans="1:26" ht="14.25" customHeight="1" x14ac:dyDescent="0.35">
      <c r="A254" s="4">
        <f t="shared" si="14"/>
        <v>241</v>
      </c>
      <c r="B254" s="19">
        <f t="shared" si="60"/>
        <v>45079</v>
      </c>
      <c r="C254" s="5">
        <v>0</v>
      </c>
      <c r="D254" s="20">
        <f t="shared" si="61"/>
        <v>10.892553653873609</v>
      </c>
      <c r="E254" s="20">
        <f t="shared" si="62"/>
        <v>362.46857243817368</v>
      </c>
      <c r="F254" s="20">
        <f t="shared" si="63"/>
        <v>373.3611260920473</v>
      </c>
      <c r="G254" s="20">
        <f t="shared" si="64"/>
        <v>1100.1479190412344</v>
      </c>
      <c r="H254" s="20">
        <f t="shared" si="65"/>
        <v>18478.666319378823</v>
      </c>
      <c r="I254" s="4">
        <v>1</v>
      </c>
      <c r="J254" s="4">
        <v>1</v>
      </c>
      <c r="K254" s="20">
        <f t="shared" si="59"/>
        <v>10.892553653873609</v>
      </c>
      <c r="L254" s="20">
        <f t="shared" si="66"/>
        <v>344.34514381626497</v>
      </c>
      <c r="M254" s="20" cm="1">
        <f t="array" ref="M254">_xlfn.IFS(I254=0,D254,I254=1,D254,I254=2,0)</f>
        <v>10.892553653873609</v>
      </c>
      <c r="N254" s="20" cm="1">
        <f t="array" ref="N254">_xlfn.IFS(J254=0,E254,J254=1,E254,J254=2,0)</f>
        <v>362.46857243817368</v>
      </c>
      <c r="O254" s="20">
        <f t="shared" si="67"/>
        <v>1000.1479190412338</v>
      </c>
      <c r="P254" s="20">
        <f t="shared" si="68"/>
        <v>100.00000000000068</v>
      </c>
      <c r="Q254" s="21">
        <f t="shared" si="69"/>
        <v>9.0896867838598891E-2</v>
      </c>
      <c r="R254" s="22" cm="1">
        <f t="array" ref="R254">_xlfn.IFS(Q254&gt;0,0.02,AND(Q254&gt;-0.33,Q254&lt;0),(0.02+Q254*0.02/0.33),Q254&lt;-0.33,0)</f>
        <v>0.02</v>
      </c>
      <c r="S254" s="20">
        <f t="shared" si="70"/>
        <v>0</v>
      </c>
      <c r="T254" s="20">
        <f t="shared" si="71"/>
        <v>0</v>
      </c>
      <c r="U254" s="20">
        <f t="shared" si="72"/>
        <v>0</v>
      </c>
      <c r="V254" s="20">
        <f t="shared" si="73"/>
        <v>0</v>
      </c>
      <c r="W254" s="9"/>
      <c r="X254" s="9"/>
      <c r="Y254" s="9"/>
      <c r="Z254" s="9"/>
    </row>
    <row r="255" spans="1:26" ht="14.25" customHeight="1" x14ac:dyDescent="0.35">
      <c r="A255" s="4">
        <f t="shared" si="14"/>
        <v>242</v>
      </c>
      <c r="B255" s="19">
        <f t="shared" si="60"/>
        <v>45080</v>
      </c>
      <c r="C255" s="5">
        <v>0</v>
      </c>
      <c r="D255" s="20">
        <f t="shared" si="61"/>
        <v>11.001479190412345</v>
      </c>
      <c r="E255" s="20">
        <f t="shared" si="62"/>
        <v>369.57332638757646</v>
      </c>
      <c r="F255" s="20">
        <f t="shared" si="63"/>
        <v>380.5748055779888</v>
      </c>
      <c r="G255" s="20">
        <f t="shared" si="64"/>
        <v>1111.1493982316467</v>
      </c>
      <c r="H255" s="20">
        <f t="shared" si="65"/>
        <v>18840.762458637433</v>
      </c>
      <c r="I255" s="4">
        <v>1</v>
      </c>
      <c r="J255" s="4">
        <v>1</v>
      </c>
      <c r="K255" s="20">
        <f t="shared" si="59"/>
        <v>11.001479190412345</v>
      </c>
      <c r="L255" s="20">
        <f t="shared" si="66"/>
        <v>351.09466006819764</v>
      </c>
      <c r="M255" s="20" cm="1">
        <f t="array" ref="M255">_xlfn.IFS(I255=0,D255,I255=1,D255,I255=2,0)</f>
        <v>11.001479190412345</v>
      </c>
      <c r="N255" s="20" cm="1">
        <f t="array" ref="N255">_xlfn.IFS(J255=0,E255,J255=1,E255,J255=2,0)</f>
        <v>369.57332638757646</v>
      </c>
      <c r="O255" s="20">
        <f t="shared" si="67"/>
        <v>1011.1493982316462</v>
      </c>
      <c r="P255" s="20">
        <f t="shared" si="68"/>
        <v>100.00000000000057</v>
      </c>
      <c r="Q255" s="21">
        <f t="shared" si="69"/>
        <v>8.9996898850097817E-2</v>
      </c>
      <c r="R255" s="22" cm="1">
        <f t="array" ref="R255">_xlfn.IFS(Q255&gt;0,0.02,AND(Q255&gt;-0.33,Q255&lt;0),(0.02+Q255*0.02/0.33),Q255&lt;-0.33,0)</f>
        <v>0.02</v>
      </c>
      <c r="S255" s="20">
        <f t="shared" si="70"/>
        <v>0</v>
      </c>
      <c r="T255" s="20">
        <f t="shared" si="71"/>
        <v>0</v>
      </c>
      <c r="U255" s="20">
        <f t="shared" si="72"/>
        <v>0</v>
      </c>
      <c r="V255" s="20">
        <f t="shared" si="73"/>
        <v>0</v>
      </c>
      <c r="W255" s="9"/>
      <c r="X255" s="9"/>
      <c r="Y255" s="9"/>
      <c r="Z255" s="9"/>
    </row>
    <row r="256" spans="1:26" ht="14.25" customHeight="1" x14ac:dyDescent="0.35">
      <c r="A256" s="4">
        <f t="shared" si="14"/>
        <v>243</v>
      </c>
      <c r="B256" s="19">
        <f t="shared" si="60"/>
        <v>45081</v>
      </c>
      <c r="C256" s="5">
        <v>0</v>
      </c>
      <c r="D256" s="20">
        <f t="shared" si="61"/>
        <v>11.111493982316468</v>
      </c>
      <c r="E256" s="20">
        <f t="shared" si="62"/>
        <v>376.81524917274868</v>
      </c>
      <c r="F256" s="20">
        <f t="shared" si="63"/>
        <v>387.92674315506514</v>
      </c>
      <c r="G256" s="20">
        <f t="shared" si="64"/>
        <v>1122.2608922139632</v>
      </c>
      <c r="H256" s="20">
        <f t="shared" si="65"/>
        <v>19209.848439333862</v>
      </c>
      <c r="I256" s="4">
        <v>1</v>
      </c>
      <c r="J256" s="4">
        <v>1</v>
      </c>
      <c r="K256" s="20">
        <f t="shared" si="59"/>
        <v>11.111493982316468</v>
      </c>
      <c r="L256" s="20">
        <f t="shared" si="66"/>
        <v>357.97448671411121</v>
      </c>
      <c r="M256" s="20" cm="1">
        <f t="array" ref="M256">_xlfn.IFS(I256=0,D256,I256=1,D256,I256=2,0)</f>
        <v>11.111493982316468</v>
      </c>
      <c r="N256" s="20" cm="1">
        <f t="array" ref="N256">_xlfn.IFS(J256=0,E256,J256=1,E256,J256=2,0)</f>
        <v>376.81524917274868</v>
      </c>
      <c r="O256" s="20">
        <f t="shared" si="67"/>
        <v>1022.2608922139625</v>
      </c>
      <c r="P256" s="20">
        <f t="shared" si="68"/>
        <v>100.00000000000068</v>
      </c>
      <c r="Q256" s="21">
        <f t="shared" si="69"/>
        <v>8.9105840445641502E-2</v>
      </c>
      <c r="R256" s="22" cm="1">
        <f t="array" ref="R256">_xlfn.IFS(Q256&gt;0,0.02,AND(Q256&gt;-0.33,Q256&lt;0),(0.02+Q256*0.02/0.33),Q256&lt;-0.33,0)</f>
        <v>0.02</v>
      </c>
      <c r="S256" s="20">
        <f t="shared" si="70"/>
        <v>0</v>
      </c>
      <c r="T256" s="20">
        <f t="shared" si="71"/>
        <v>0</v>
      </c>
      <c r="U256" s="20">
        <f t="shared" si="72"/>
        <v>0</v>
      </c>
      <c r="V256" s="20">
        <f t="shared" si="73"/>
        <v>0</v>
      </c>
      <c r="W256" s="9"/>
      <c r="X256" s="9"/>
      <c r="Y256" s="9"/>
      <c r="Z256" s="9"/>
    </row>
    <row r="257" spans="1:26" ht="14.25" customHeight="1" x14ac:dyDescent="0.35">
      <c r="A257" s="4">
        <f t="shared" si="14"/>
        <v>244</v>
      </c>
      <c r="B257" s="19">
        <f t="shared" si="60"/>
        <v>45082</v>
      </c>
      <c r="C257" s="5">
        <v>0</v>
      </c>
      <c r="D257" s="20">
        <f t="shared" si="61"/>
        <v>11.222608922139631</v>
      </c>
      <c r="E257" s="20">
        <f t="shared" si="62"/>
        <v>384.19696878667725</v>
      </c>
      <c r="F257" s="20">
        <f t="shared" si="63"/>
        <v>395.41957770881686</v>
      </c>
      <c r="G257" s="20">
        <f t="shared" si="64"/>
        <v>1133.4835011361029</v>
      </c>
      <c r="H257" s="20">
        <f t="shared" si="65"/>
        <v>19586.058168603347</v>
      </c>
      <c r="I257" s="4">
        <v>1</v>
      </c>
      <c r="J257" s="4">
        <v>1</v>
      </c>
      <c r="K257" s="20">
        <f t="shared" si="59"/>
        <v>11.222608922139631</v>
      </c>
      <c r="L257" s="20">
        <f t="shared" si="66"/>
        <v>364.98712034734336</v>
      </c>
      <c r="M257" s="20" cm="1">
        <f t="array" ref="M257">_xlfn.IFS(I257=0,D257,I257=1,D257,I257=2,0)</f>
        <v>11.222608922139631</v>
      </c>
      <c r="N257" s="20" cm="1">
        <f t="array" ref="N257">_xlfn.IFS(J257=0,E257,J257=1,E257,J257=2,0)</f>
        <v>384.19696878667725</v>
      </c>
      <c r="O257" s="20">
        <f t="shared" si="67"/>
        <v>1033.4835011361022</v>
      </c>
      <c r="P257" s="20">
        <f t="shared" si="68"/>
        <v>100.00000000000068</v>
      </c>
      <c r="Q257" s="21">
        <f t="shared" si="69"/>
        <v>8.8223604401625244E-2</v>
      </c>
      <c r="R257" s="22" cm="1">
        <f t="array" ref="R257">_xlfn.IFS(Q257&gt;0,0.02,AND(Q257&gt;-0.33,Q257&lt;0),(0.02+Q257*0.02/0.33),Q257&lt;-0.33,0)</f>
        <v>0.02</v>
      </c>
      <c r="S257" s="20">
        <f t="shared" si="70"/>
        <v>0</v>
      </c>
      <c r="T257" s="20">
        <f t="shared" si="71"/>
        <v>0</v>
      </c>
      <c r="U257" s="20">
        <f t="shared" si="72"/>
        <v>0</v>
      </c>
      <c r="V257" s="20">
        <f t="shared" si="73"/>
        <v>0</v>
      </c>
      <c r="W257" s="9"/>
      <c r="X257" s="9"/>
      <c r="Y257" s="9"/>
      <c r="Z257" s="9"/>
    </row>
    <row r="258" spans="1:26" ht="14.25" customHeight="1" x14ac:dyDescent="0.35">
      <c r="A258" s="4">
        <f t="shared" si="14"/>
        <v>245</v>
      </c>
      <c r="B258" s="19">
        <f t="shared" si="60"/>
        <v>45083</v>
      </c>
      <c r="C258" s="5">
        <v>0</v>
      </c>
      <c r="D258" s="20">
        <f t="shared" si="61"/>
        <v>11.334835011361029</v>
      </c>
      <c r="E258" s="20">
        <f t="shared" si="62"/>
        <v>391.72116337206694</v>
      </c>
      <c r="F258" s="20">
        <f t="shared" si="63"/>
        <v>403.05599838342795</v>
      </c>
      <c r="G258" s="20">
        <f t="shared" si="64"/>
        <v>1144.8183361474639</v>
      </c>
      <c r="H258" s="20">
        <f t="shared" si="65"/>
        <v>19969.528108818169</v>
      </c>
      <c r="I258" s="4">
        <v>1</v>
      </c>
      <c r="J258" s="4">
        <v>1</v>
      </c>
      <c r="K258" s="20">
        <f t="shared" si="59"/>
        <v>11.334835011361029</v>
      </c>
      <c r="L258" s="20">
        <f t="shared" si="66"/>
        <v>372.13510520346358</v>
      </c>
      <c r="M258" s="20" cm="1">
        <f t="array" ref="M258">_xlfn.IFS(I258=0,D258,I258=1,D258,I258=2,0)</f>
        <v>11.334835011361029</v>
      </c>
      <c r="N258" s="20" cm="1">
        <f t="array" ref="N258">_xlfn.IFS(J258=0,E258,J258=1,E258,J258=2,0)</f>
        <v>391.72116337206694</v>
      </c>
      <c r="O258" s="20">
        <f t="shared" si="67"/>
        <v>1044.8183361474632</v>
      </c>
      <c r="P258" s="20">
        <f t="shared" si="68"/>
        <v>100.00000000000068</v>
      </c>
      <c r="Q258" s="21">
        <f t="shared" si="69"/>
        <v>8.7350103367945783E-2</v>
      </c>
      <c r="R258" s="22" cm="1">
        <f t="array" ref="R258">_xlfn.IFS(Q258&gt;0,0.02,AND(Q258&gt;-0.33,Q258&lt;0),(0.02+Q258*0.02/0.33),Q258&lt;-0.33,0)</f>
        <v>0.02</v>
      </c>
      <c r="S258" s="20">
        <f t="shared" si="70"/>
        <v>0</v>
      </c>
      <c r="T258" s="20">
        <f t="shared" si="71"/>
        <v>0</v>
      </c>
      <c r="U258" s="20">
        <f t="shared" si="72"/>
        <v>0</v>
      </c>
      <c r="V258" s="20">
        <f t="shared" si="73"/>
        <v>0</v>
      </c>
      <c r="W258" s="9"/>
      <c r="X258" s="9"/>
      <c r="Y258" s="9"/>
      <c r="Z258" s="9"/>
    </row>
    <row r="259" spans="1:26" ht="14.25" customHeight="1" x14ac:dyDescent="0.35">
      <c r="A259" s="4">
        <f t="shared" si="14"/>
        <v>246</v>
      </c>
      <c r="B259" s="19">
        <f t="shared" si="60"/>
        <v>45084</v>
      </c>
      <c r="C259" s="5">
        <v>0</v>
      </c>
      <c r="D259" s="20">
        <f t="shared" si="61"/>
        <v>11.448183361474639</v>
      </c>
      <c r="E259" s="20">
        <f t="shared" si="62"/>
        <v>399.3905621763634</v>
      </c>
      <c r="F259" s="20">
        <f t="shared" si="63"/>
        <v>410.83874553783807</v>
      </c>
      <c r="G259" s="20">
        <f t="shared" si="64"/>
        <v>1156.2665195089385</v>
      </c>
      <c r="H259" s="20">
        <f t="shared" si="65"/>
        <v>20360.397326247188</v>
      </c>
      <c r="I259" s="4">
        <v>1</v>
      </c>
      <c r="J259" s="4">
        <v>1</v>
      </c>
      <c r="K259" s="20">
        <f t="shared" si="59"/>
        <v>11.448183361474639</v>
      </c>
      <c r="L259" s="20">
        <f t="shared" si="66"/>
        <v>379.42103406754524</v>
      </c>
      <c r="M259" s="20" cm="1">
        <f t="array" ref="M259">_xlfn.IFS(I259=0,D259,I259=1,D259,I259=2,0)</f>
        <v>11.448183361474639</v>
      </c>
      <c r="N259" s="20" cm="1">
        <f t="array" ref="N259">_xlfn.IFS(J259=0,E259,J259=1,E259,J259=2,0)</f>
        <v>399.3905621763634</v>
      </c>
      <c r="O259" s="20">
        <f t="shared" si="67"/>
        <v>1056.2665195089378</v>
      </c>
      <c r="P259" s="20">
        <f t="shared" si="68"/>
        <v>100.00000000000068</v>
      </c>
      <c r="Q259" s="21">
        <f t="shared" si="69"/>
        <v>8.648525085935227E-2</v>
      </c>
      <c r="R259" s="22" cm="1">
        <f t="array" ref="R259">_xlfn.IFS(Q259&gt;0,0.02,AND(Q259&gt;-0.33,Q259&lt;0),(0.02+Q259*0.02/0.33),Q259&lt;-0.33,0)</f>
        <v>0.02</v>
      </c>
      <c r="S259" s="20">
        <f t="shared" si="70"/>
        <v>0</v>
      </c>
      <c r="T259" s="20">
        <f t="shared" si="71"/>
        <v>0</v>
      </c>
      <c r="U259" s="20">
        <f t="shared" si="72"/>
        <v>0</v>
      </c>
      <c r="V259" s="20">
        <f t="shared" si="73"/>
        <v>0</v>
      </c>
      <c r="W259" s="9"/>
      <c r="X259" s="9"/>
      <c r="Y259" s="9"/>
      <c r="Z259" s="9"/>
    </row>
    <row r="260" spans="1:26" ht="14.25" customHeight="1" x14ac:dyDescent="0.35">
      <c r="A260" s="4">
        <f t="shared" si="14"/>
        <v>247</v>
      </c>
      <c r="B260" s="19">
        <f t="shared" si="60"/>
        <v>45085</v>
      </c>
      <c r="C260" s="5">
        <v>0</v>
      </c>
      <c r="D260" s="20">
        <f t="shared" si="61"/>
        <v>11.562665195089386</v>
      </c>
      <c r="E260" s="20">
        <f t="shared" si="62"/>
        <v>407.20794652494379</v>
      </c>
      <c r="F260" s="20">
        <f t="shared" si="63"/>
        <v>418.77061172003317</v>
      </c>
      <c r="G260" s="20">
        <f t="shared" si="64"/>
        <v>1167.829184704028</v>
      </c>
      <c r="H260" s="20">
        <f t="shared" si="65"/>
        <v>20758.807540640973</v>
      </c>
      <c r="I260" s="4">
        <v>1</v>
      </c>
      <c r="J260" s="4">
        <v>1</v>
      </c>
      <c r="K260" s="20">
        <f t="shared" si="59"/>
        <v>11.562665195089386</v>
      </c>
      <c r="L260" s="20">
        <f t="shared" si="66"/>
        <v>386.84754919869658</v>
      </c>
      <c r="M260" s="20" cm="1">
        <f t="array" ref="M260">_xlfn.IFS(I260=0,D260,I260=1,D260,I260=2,0)</f>
        <v>11.562665195089386</v>
      </c>
      <c r="N260" s="20" cm="1">
        <f t="array" ref="N260">_xlfn.IFS(J260=0,E260,J260=1,E260,J260=2,0)</f>
        <v>407.20794652494379</v>
      </c>
      <c r="O260" s="20">
        <f t="shared" si="67"/>
        <v>1067.8291847040273</v>
      </c>
      <c r="P260" s="20">
        <f t="shared" si="68"/>
        <v>100.00000000000068</v>
      </c>
      <c r="Q260" s="21">
        <f t="shared" si="69"/>
        <v>8.5628961246883434E-2</v>
      </c>
      <c r="R260" s="22" cm="1">
        <f t="array" ref="R260">_xlfn.IFS(Q260&gt;0,0.02,AND(Q260&gt;-0.33,Q260&lt;0),(0.02+Q260*0.02/0.33),Q260&lt;-0.33,0)</f>
        <v>0.02</v>
      </c>
      <c r="S260" s="20">
        <f t="shared" si="70"/>
        <v>0</v>
      </c>
      <c r="T260" s="20">
        <f t="shared" si="71"/>
        <v>0</v>
      </c>
      <c r="U260" s="20">
        <f t="shared" si="72"/>
        <v>0</v>
      </c>
      <c r="V260" s="20">
        <f t="shared" si="73"/>
        <v>0</v>
      </c>
      <c r="W260" s="9"/>
      <c r="X260" s="9"/>
      <c r="Y260" s="9"/>
      <c r="Z260" s="9"/>
    </row>
    <row r="261" spans="1:26" ht="14.25" customHeight="1" x14ac:dyDescent="0.35">
      <c r="A261" s="4">
        <f t="shared" si="14"/>
        <v>248</v>
      </c>
      <c r="B261" s="19">
        <f t="shared" si="60"/>
        <v>45086</v>
      </c>
      <c r="C261" s="5">
        <v>0</v>
      </c>
      <c r="D261" s="20">
        <f t="shared" si="61"/>
        <v>11.678291847040279</v>
      </c>
      <c r="E261" s="20">
        <f t="shared" si="62"/>
        <v>415.17615081281946</v>
      </c>
      <c r="F261" s="20">
        <f t="shared" si="63"/>
        <v>426.85444265985973</v>
      </c>
      <c r="G261" s="20">
        <f t="shared" si="64"/>
        <v>1179.5074765510683</v>
      </c>
      <c r="H261" s="20">
        <f t="shared" si="65"/>
        <v>21164.903175760195</v>
      </c>
      <c r="I261" s="4">
        <v>1</v>
      </c>
      <c r="J261" s="4">
        <v>1</v>
      </c>
      <c r="K261" s="20">
        <f t="shared" si="59"/>
        <v>11.678291847040279</v>
      </c>
      <c r="L261" s="20">
        <f t="shared" si="66"/>
        <v>394.41734327217847</v>
      </c>
      <c r="M261" s="20" cm="1">
        <f t="array" ref="M261">_xlfn.IFS(I261=0,D261,I261=1,D261,I261=2,0)</f>
        <v>11.678291847040279</v>
      </c>
      <c r="N261" s="20" cm="1">
        <f t="array" ref="N261">_xlfn.IFS(J261=0,E261,J261=1,E261,J261=2,0)</f>
        <v>415.17615081281946</v>
      </c>
      <c r="O261" s="20">
        <f t="shared" si="67"/>
        <v>1079.5074765510676</v>
      </c>
      <c r="P261" s="20">
        <f t="shared" si="68"/>
        <v>100.00000000000068</v>
      </c>
      <c r="Q261" s="21">
        <f t="shared" si="69"/>
        <v>8.4781149749389537E-2</v>
      </c>
      <c r="R261" s="22" cm="1">
        <f t="array" ref="R261">_xlfn.IFS(Q261&gt;0,0.02,AND(Q261&gt;-0.33,Q261&lt;0),(0.02+Q261*0.02/0.33),Q261&lt;-0.33,0)</f>
        <v>0.02</v>
      </c>
      <c r="S261" s="20">
        <f t="shared" si="70"/>
        <v>0</v>
      </c>
      <c r="T261" s="20">
        <f t="shared" si="71"/>
        <v>0</v>
      </c>
      <c r="U261" s="20">
        <f t="shared" si="72"/>
        <v>0</v>
      </c>
      <c r="V261" s="20">
        <f t="shared" si="73"/>
        <v>0</v>
      </c>
      <c r="W261" s="9"/>
      <c r="X261" s="9"/>
      <c r="Y261" s="9"/>
      <c r="Z261" s="9"/>
    </row>
    <row r="262" spans="1:26" ht="14.25" customHeight="1" x14ac:dyDescent="0.35">
      <c r="A262" s="4">
        <f t="shared" si="14"/>
        <v>249</v>
      </c>
      <c r="B262" s="19">
        <f t="shared" si="60"/>
        <v>45087</v>
      </c>
      <c r="C262" s="5">
        <v>0</v>
      </c>
      <c r="D262" s="20">
        <f t="shared" si="61"/>
        <v>11.795074765510684</v>
      </c>
      <c r="E262" s="20">
        <f t="shared" si="62"/>
        <v>423.29806351520392</v>
      </c>
      <c r="F262" s="20">
        <f t="shared" si="63"/>
        <v>435.09313828071458</v>
      </c>
      <c r="G262" s="20">
        <f t="shared" si="64"/>
        <v>1191.302551316579</v>
      </c>
      <c r="H262" s="20">
        <f t="shared" si="65"/>
        <v>21578.83141086515</v>
      </c>
      <c r="I262" s="4">
        <v>1</v>
      </c>
      <c r="J262" s="4">
        <v>1</v>
      </c>
      <c r="K262" s="20">
        <f t="shared" si="59"/>
        <v>11.795074765510684</v>
      </c>
      <c r="L262" s="20">
        <f t="shared" si="66"/>
        <v>402.13316033944369</v>
      </c>
      <c r="M262" s="20" cm="1">
        <f t="array" ref="M262">_xlfn.IFS(I262=0,D262,I262=1,D262,I262=2,0)</f>
        <v>11.795074765510684</v>
      </c>
      <c r="N262" s="20" cm="1">
        <f t="array" ref="N262">_xlfn.IFS(J262=0,E262,J262=1,E262,J262=2,0)</f>
        <v>423.29806351520392</v>
      </c>
      <c r="O262" s="20">
        <f t="shared" si="67"/>
        <v>1091.3025513165783</v>
      </c>
      <c r="P262" s="20">
        <f t="shared" si="68"/>
        <v>100.00000000000068</v>
      </c>
      <c r="Q262" s="21">
        <f t="shared" si="69"/>
        <v>8.3941732425138152E-2</v>
      </c>
      <c r="R262" s="22" cm="1">
        <f t="array" ref="R262">_xlfn.IFS(Q262&gt;0,0.02,AND(Q262&gt;-0.33,Q262&lt;0),(0.02+Q262*0.02/0.33),Q262&lt;-0.33,0)</f>
        <v>0.02</v>
      </c>
      <c r="S262" s="20">
        <f t="shared" si="70"/>
        <v>0</v>
      </c>
      <c r="T262" s="20">
        <f t="shared" si="71"/>
        <v>0</v>
      </c>
      <c r="U262" s="20">
        <f t="shared" si="72"/>
        <v>0</v>
      </c>
      <c r="V262" s="20">
        <f t="shared" si="73"/>
        <v>0</v>
      </c>
      <c r="W262" s="9"/>
      <c r="X262" s="9"/>
      <c r="Y262" s="9"/>
      <c r="Z262" s="9"/>
    </row>
    <row r="263" spans="1:26" ht="14.25" customHeight="1" x14ac:dyDescent="0.35">
      <c r="A263" s="4">
        <f t="shared" si="14"/>
        <v>250</v>
      </c>
      <c r="B263" s="19">
        <f t="shared" si="60"/>
        <v>45088</v>
      </c>
      <c r="C263" s="5">
        <v>0</v>
      </c>
      <c r="D263" s="20">
        <f t="shared" si="61"/>
        <v>11.91302551316579</v>
      </c>
      <c r="E263" s="20">
        <f t="shared" si="62"/>
        <v>431.57662821730304</v>
      </c>
      <c r="F263" s="20">
        <f t="shared" si="63"/>
        <v>443.48965373046883</v>
      </c>
      <c r="G263" s="20">
        <f t="shared" si="64"/>
        <v>1203.2155768297448</v>
      </c>
      <c r="H263" s="20">
        <f t="shared" si="65"/>
        <v>22000.742233184752</v>
      </c>
      <c r="I263" s="4">
        <v>1</v>
      </c>
      <c r="J263" s="4">
        <v>1</v>
      </c>
      <c r="K263" s="20">
        <f t="shared" si="59"/>
        <v>11.91302551316579</v>
      </c>
      <c r="L263" s="20">
        <f t="shared" si="66"/>
        <v>409.99779680643786</v>
      </c>
      <c r="M263" s="20" cm="1">
        <f t="array" ref="M263">_xlfn.IFS(I263=0,D263,I263=1,D263,I263=2,0)</f>
        <v>11.91302551316579</v>
      </c>
      <c r="N263" s="20" cm="1">
        <f t="array" ref="N263">_xlfn.IFS(J263=0,E263,J263=1,E263,J263=2,0)</f>
        <v>431.57662821730304</v>
      </c>
      <c r="O263" s="20">
        <f t="shared" si="67"/>
        <v>1103.2155768297441</v>
      </c>
      <c r="P263" s="20">
        <f t="shared" si="68"/>
        <v>100.00000000000068</v>
      </c>
      <c r="Q263" s="21">
        <f t="shared" si="69"/>
        <v>8.3110626163503121E-2</v>
      </c>
      <c r="R263" s="22" cm="1">
        <f t="array" ref="R263">_xlfn.IFS(Q263&gt;0,0.02,AND(Q263&gt;-0.33,Q263&lt;0),(0.02+Q263*0.02/0.33),Q263&lt;-0.33,0)</f>
        <v>0.02</v>
      </c>
      <c r="S263" s="20">
        <f t="shared" si="70"/>
        <v>0</v>
      </c>
      <c r="T263" s="20">
        <f t="shared" si="71"/>
        <v>0</v>
      </c>
      <c r="U263" s="20">
        <f t="shared" si="72"/>
        <v>0</v>
      </c>
      <c r="V263" s="20">
        <f t="shared" si="73"/>
        <v>0</v>
      </c>
      <c r="W263" s="9"/>
      <c r="X263" s="9"/>
      <c r="Y263" s="9"/>
      <c r="Z263" s="9"/>
    </row>
    <row r="264" spans="1:26" ht="14.25" customHeight="1" x14ac:dyDescent="0.35">
      <c r="A264" s="4">
        <f t="shared" si="14"/>
        <v>251</v>
      </c>
      <c r="B264" s="19">
        <f t="shared" si="60"/>
        <v>45089</v>
      </c>
      <c r="C264" s="5">
        <v>0</v>
      </c>
      <c r="D264" s="20">
        <f t="shared" si="61"/>
        <v>12.032155768297448</v>
      </c>
      <c r="E264" s="20">
        <f t="shared" si="62"/>
        <v>440.01484466369504</v>
      </c>
      <c r="F264" s="20">
        <f t="shared" si="63"/>
        <v>452.0470004319925</v>
      </c>
      <c r="G264" s="20">
        <f t="shared" si="64"/>
        <v>1215.2477325980421</v>
      </c>
      <c r="H264" s="20">
        <f t="shared" si="65"/>
        <v>22430.788491383559</v>
      </c>
      <c r="I264" s="4">
        <v>1</v>
      </c>
      <c r="J264" s="4">
        <v>1</v>
      </c>
      <c r="K264" s="20">
        <f t="shared" si="59"/>
        <v>12.032155768297448</v>
      </c>
      <c r="L264" s="20">
        <f t="shared" si="66"/>
        <v>418.01410243051026</v>
      </c>
      <c r="M264" s="20" cm="1">
        <f t="array" ref="M264">_xlfn.IFS(I264=0,D264,I264=1,D264,I264=2,0)</f>
        <v>12.032155768297448</v>
      </c>
      <c r="N264" s="20" cm="1">
        <f t="array" ref="N264">_xlfn.IFS(J264=0,E264,J264=1,E264,J264=2,0)</f>
        <v>440.01484466369504</v>
      </c>
      <c r="O264" s="20">
        <f t="shared" si="67"/>
        <v>1115.2477325980417</v>
      </c>
      <c r="P264" s="20">
        <f t="shared" si="68"/>
        <v>100.00000000000045</v>
      </c>
      <c r="Q264" s="21">
        <f t="shared" si="69"/>
        <v>8.2287748676735578E-2</v>
      </c>
      <c r="R264" s="22" cm="1">
        <f t="array" ref="R264">_xlfn.IFS(Q264&gt;0,0.02,AND(Q264&gt;-0.33,Q264&lt;0),(0.02+Q264*0.02/0.33),Q264&lt;-0.33,0)</f>
        <v>0.02</v>
      </c>
      <c r="S264" s="20">
        <f t="shared" si="70"/>
        <v>0</v>
      </c>
      <c r="T264" s="20">
        <f t="shared" si="71"/>
        <v>0</v>
      </c>
      <c r="U264" s="20">
        <f t="shared" si="72"/>
        <v>0</v>
      </c>
      <c r="V264" s="20">
        <f t="shared" si="73"/>
        <v>0</v>
      </c>
      <c r="W264" s="9"/>
      <c r="X264" s="9"/>
      <c r="Y264" s="9"/>
      <c r="Z264" s="9"/>
    </row>
    <row r="265" spans="1:26" ht="14.25" customHeight="1" x14ac:dyDescent="0.35">
      <c r="A265" s="4">
        <f t="shared" si="14"/>
        <v>252</v>
      </c>
      <c r="B265" s="19">
        <f t="shared" si="60"/>
        <v>45090</v>
      </c>
      <c r="C265" s="5">
        <v>0</v>
      </c>
      <c r="D265" s="20">
        <f t="shared" si="61"/>
        <v>12.152477325980422</v>
      </c>
      <c r="E265" s="20">
        <f t="shared" si="62"/>
        <v>448.61576982767116</v>
      </c>
      <c r="F265" s="20">
        <f t="shared" si="63"/>
        <v>460.7682471536516</v>
      </c>
      <c r="G265" s="20">
        <f t="shared" si="64"/>
        <v>1227.4002099240226</v>
      </c>
      <c r="H265" s="20">
        <f t="shared" si="65"/>
        <v>22869.125950045825</v>
      </c>
      <c r="I265" s="4">
        <v>1</v>
      </c>
      <c r="J265" s="4">
        <v>1</v>
      </c>
      <c r="K265" s="20">
        <f t="shared" si="59"/>
        <v>12.152477325980422</v>
      </c>
      <c r="L265" s="20">
        <f t="shared" si="66"/>
        <v>426.18498133628759</v>
      </c>
      <c r="M265" s="20" cm="1">
        <f t="array" ref="M265">_xlfn.IFS(I265=0,D265,I265=1,D265,I265=2,0)</f>
        <v>12.152477325980422</v>
      </c>
      <c r="N265" s="20" cm="1">
        <f t="array" ref="N265">_xlfn.IFS(J265=0,E265,J265=1,E265,J265=2,0)</f>
        <v>448.61576982767116</v>
      </c>
      <c r="O265" s="20">
        <f t="shared" si="67"/>
        <v>1127.4002099240222</v>
      </c>
      <c r="P265" s="20">
        <f t="shared" si="68"/>
        <v>100.00000000000045</v>
      </c>
      <c r="Q265" s="21">
        <f t="shared" si="69"/>
        <v>8.1473018491817401E-2</v>
      </c>
      <c r="R265" s="22" cm="1">
        <f t="array" ref="R265">_xlfn.IFS(Q265&gt;0,0.02,AND(Q265&gt;-0.33,Q265&lt;0),(0.02+Q265*0.02/0.33),Q265&lt;-0.33,0)</f>
        <v>0.02</v>
      </c>
      <c r="S265" s="20">
        <f t="shared" si="70"/>
        <v>0</v>
      </c>
      <c r="T265" s="20">
        <f t="shared" si="71"/>
        <v>0</v>
      </c>
      <c r="U265" s="20">
        <f t="shared" si="72"/>
        <v>0</v>
      </c>
      <c r="V265" s="20">
        <f t="shared" si="73"/>
        <v>0</v>
      </c>
      <c r="W265" s="9"/>
      <c r="X265" s="9"/>
      <c r="Y265" s="9"/>
      <c r="Z265" s="9"/>
    </row>
    <row r="266" spans="1:26" ht="14.25" customHeight="1" x14ac:dyDescent="0.35">
      <c r="A266" s="4">
        <f t="shared" si="14"/>
        <v>253</v>
      </c>
      <c r="B266" s="19">
        <f t="shared" si="60"/>
        <v>45091</v>
      </c>
      <c r="C266" s="5">
        <v>0</v>
      </c>
      <c r="D266" s="20">
        <f t="shared" si="61"/>
        <v>12.274002099240226</v>
      </c>
      <c r="E266" s="20">
        <f t="shared" si="62"/>
        <v>457.38251900091655</v>
      </c>
      <c r="F266" s="20">
        <f t="shared" si="63"/>
        <v>469.65652110015679</v>
      </c>
      <c r="G266" s="20">
        <f t="shared" si="64"/>
        <v>1239.674212023263</v>
      </c>
      <c r="H266" s="20">
        <f t="shared" si="65"/>
        <v>23315.913345195935</v>
      </c>
      <c r="I266" s="4">
        <v>1</v>
      </c>
      <c r="J266" s="4">
        <v>1</v>
      </c>
      <c r="K266" s="20">
        <f t="shared" si="59"/>
        <v>12.274002099240226</v>
      </c>
      <c r="L266" s="20">
        <f t="shared" si="66"/>
        <v>434.51339305087072</v>
      </c>
      <c r="M266" s="20" cm="1">
        <f t="array" ref="M266">_xlfn.IFS(I266=0,D266,I266=1,D266,I266=2,0)</f>
        <v>12.274002099240226</v>
      </c>
      <c r="N266" s="20" cm="1">
        <f t="array" ref="N266">_xlfn.IFS(J266=0,E266,J266=1,E266,J266=2,0)</f>
        <v>457.38251900091655</v>
      </c>
      <c r="O266" s="20">
        <f t="shared" si="67"/>
        <v>1139.6742120232625</v>
      </c>
      <c r="P266" s="20">
        <f t="shared" si="68"/>
        <v>100.00000000000045</v>
      </c>
      <c r="Q266" s="21">
        <f t="shared" si="69"/>
        <v>8.0666354942393464E-2</v>
      </c>
      <c r="R266" s="22" cm="1">
        <f t="array" ref="R266">_xlfn.IFS(Q266&gt;0,0.02,AND(Q266&gt;-0.33,Q266&lt;0),(0.02+Q266*0.02/0.33),Q266&lt;-0.33,0)</f>
        <v>0.02</v>
      </c>
      <c r="S266" s="20">
        <f t="shared" si="70"/>
        <v>0</v>
      </c>
      <c r="T266" s="20">
        <f t="shared" si="71"/>
        <v>0</v>
      </c>
      <c r="U266" s="20">
        <f t="shared" si="72"/>
        <v>0</v>
      </c>
      <c r="V266" s="20">
        <f t="shared" si="73"/>
        <v>0</v>
      </c>
      <c r="W266" s="9"/>
      <c r="X266" s="9"/>
      <c r="Y266" s="9"/>
      <c r="Z266" s="9"/>
    </row>
    <row r="267" spans="1:26" ht="14.25" customHeight="1" x14ac:dyDescent="0.35">
      <c r="A267" s="4">
        <f t="shared" ref="A267:A330" si="74">A266+$D$8</f>
        <v>254</v>
      </c>
      <c r="B267" s="19">
        <f t="shared" si="60"/>
        <v>45092</v>
      </c>
      <c r="C267" s="5">
        <v>0</v>
      </c>
      <c r="D267" s="20">
        <f t="shared" si="61"/>
        <v>12.396742120232631</v>
      </c>
      <c r="E267" s="20">
        <f t="shared" si="62"/>
        <v>466.3182669039187</v>
      </c>
      <c r="F267" s="20">
        <f t="shared" si="63"/>
        <v>478.7150090241513</v>
      </c>
      <c r="G267" s="20">
        <f t="shared" si="64"/>
        <v>1252.0709541434956</v>
      </c>
      <c r="H267" s="20">
        <f t="shared" si="65"/>
        <v>23771.312440874892</v>
      </c>
      <c r="I267" s="4">
        <v>1</v>
      </c>
      <c r="J267" s="4">
        <v>1</v>
      </c>
      <c r="K267" s="20">
        <f t="shared" si="59"/>
        <v>12.396742120232631</v>
      </c>
      <c r="L267" s="20">
        <f t="shared" si="66"/>
        <v>443.00235355872275</v>
      </c>
      <c r="M267" s="20" cm="1">
        <f t="array" ref="M267">_xlfn.IFS(I267=0,D267,I267=1,D267,I267=2,0)</f>
        <v>12.396742120232631</v>
      </c>
      <c r="N267" s="20" cm="1">
        <f t="array" ref="N267">_xlfn.IFS(J267=0,E267,J267=1,E267,J267=2,0)</f>
        <v>466.3182669039187</v>
      </c>
      <c r="O267" s="20">
        <f t="shared" si="67"/>
        <v>1152.0709541434949</v>
      </c>
      <c r="P267" s="20">
        <f t="shared" si="68"/>
        <v>100.00000000000068</v>
      </c>
      <c r="Q267" s="21">
        <f t="shared" si="69"/>
        <v>7.9867678160785785E-2</v>
      </c>
      <c r="R267" s="22" cm="1">
        <f t="array" ref="R267">_xlfn.IFS(Q267&gt;0,0.02,AND(Q267&gt;-0.33,Q267&lt;0),(0.02+Q267*0.02/0.33),Q267&lt;-0.33,0)</f>
        <v>0.02</v>
      </c>
      <c r="S267" s="20">
        <f t="shared" si="70"/>
        <v>0</v>
      </c>
      <c r="T267" s="20">
        <f t="shared" si="71"/>
        <v>0</v>
      </c>
      <c r="U267" s="20">
        <f t="shared" si="72"/>
        <v>0</v>
      </c>
      <c r="V267" s="20">
        <f t="shared" si="73"/>
        <v>0</v>
      </c>
      <c r="W267" s="9"/>
      <c r="X267" s="9"/>
      <c r="Y267" s="9"/>
      <c r="Z267" s="9"/>
    </row>
    <row r="268" spans="1:26" ht="14.25" customHeight="1" x14ac:dyDescent="0.35">
      <c r="A268" s="4">
        <f t="shared" si="74"/>
        <v>255</v>
      </c>
      <c r="B268" s="19">
        <f t="shared" si="60"/>
        <v>45093</v>
      </c>
      <c r="C268" s="5">
        <v>0</v>
      </c>
      <c r="D268" s="20">
        <f t="shared" si="61"/>
        <v>12.520709541434956</v>
      </c>
      <c r="E268" s="20">
        <f t="shared" si="62"/>
        <v>475.42624881749782</v>
      </c>
      <c r="F268" s="20">
        <f t="shared" si="63"/>
        <v>487.94695835893276</v>
      </c>
      <c r="G268" s="20">
        <f t="shared" si="64"/>
        <v>1264.5916636849306</v>
      </c>
      <c r="H268" s="20">
        <f t="shared" si="65"/>
        <v>24235.48808679295</v>
      </c>
      <c r="I268" s="4">
        <v>1</v>
      </c>
      <c r="J268" s="4">
        <v>1</v>
      </c>
      <c r="K268" s="20">
        <f t="shared" ref="K268:K331" si="75">IF(I268=1,D268,0)</f>
        <v>12.520709541434956</v>
      </c>
      <c r="L268" s="20">
        <f t="shared" si="66"/>
        <v>451.65493637662291</v>
      </c>
      <c r="M268" s="20" cm="1">
        <f t="array" ref="M268">_xlfn.IFS(I268=0,D268,I268=1,D268,I268=2,0)</f>
        <v>12.520709541434956</v>
      </c>
      <c r="N268" s="20" cm="1">
        <f t="array" ref="N268">_xlfn.IFS(J268=0,E268,J268=1,E268,J268=2,0)</f>
        <v>475.42624881749782</v>
      </c>
      <c r="O268" s="20">
        <f t="shared" si="67"/>
        <v>1164.5916636849302</v>
      </c>
      <c r="P268" s="20">
        <f t="shared" si="68"/>
        <v>100.00000000000045</v>
      </c>
      <c r="Q268" s="21">
        <f t="shared" si="69"/>
        <v>7.9076909070084758E-2</v>
      </c>
      <c r="R268" s="22" cm="1">
        <f t="array" ref="R268">_xlfn.IFS(Q268&gt;0,0.02,AND(Q268&gt;-0.33,Q268&lt;0),(0.02+Q268*0.02/0.33),Q268&lt;-0.33,0)</f>
        <v>0.02</v>
      </c>
      <c r="S268" s="20">
        <f t="shared" si="70"/>
        <v>0</v>
      </c>
      <c r="T268" s="20">
        <f t="shared" si="71"/>
        <v>0</v>
      </c>
      <c r="U268" s="20">
        <f t="shared" si="72"/>
        <v>0</v>
      </c>
      <c r="V268" s="20">
        <f t="shared" si="73"/>
        <v>0</v>
      </c>
      <c r="W268" s="9"/>
      <c r="X268" s="9"/>
      <c r="Y268" s="9"/>
      <c r="Z268" s="9"/>
    </row>
    <row r="269" spans="1:26" ht="14.25" customHeight="1" x14ac:dyDescent="0.35">
      <c r="A269" s="4">
        <f t="shared" si="74"/>
        <v>256</v>
      </c>
      <c r="B269" s="19">
        <f t="shared" si="60"/>
        <v>45094</v>
      </c>
      <c r="C269" s="5">
        <v>0</v>
      </c>
      <c r="D269" s="20">
        <f t="shared" si="61"/>
        <v>12.645916636849307</v>
      </c>
      <c r="E269" s="20">
        <f t="shared" si="62"/>
        <v>484.70976173585899</v>
      </c>
      <c r="F269" s="20">
        <f t="shared" si="63"/>
        <v>497.35567837270833</v>
      </c>
      <c r="G269" s="20">
        <f t="shared" si="64"/>
        <v>1277.2375803217799</v>
      </c>
      <c r="H269" s="20">
        <f t="shared" si="65"/>
        <v>24708.608277078863</v>
      </c>
      <c r="I269" s="4">
        <v>1</v>
      </c>
      <c r="J269" s="4">
        <v>1</v>
      </c>
      <c r="K269" s="20">
        <f t="shared" si="75"/>
        <v>12.645916636849307</v>
      </c>
      <c r="L269" s="20">
        <f t="shared" si="66"/>
        <v>460.47427364906599</v>
      </c>
      <c r="M269" s="20" cm="1">
        <f t="array" ref="M269">_xlfn.IFS(I269=0,D269,I269=1,D269,I269=2,0)</f>
        <v>12.645916636849307</v>
      </c>
      <c r="N269" s="20" cm="1">
        <f t="array" ref="N269">_xlfn.IFS(J269=0,E269,J269=1,E269,J269=2,0)</f>
        <v>484.70976173585899</v>
      </c>
      <c r="O269" s="20">
        <f t="shared" si="67"/>
        <v>1177.2375803217794</v>
      </c>
      <c r="P269" s="20">
        <f t="shared" si="68"/>
        <v>100.00000000000045</v>
      </c>
      <c r="Q269" s="21">
        <f t="shared" si="69"/>
        <v>7.8293969376321534E-2</v>
      </c>
      <c r="R269" s="22" cm="1">
        <f t="array" ref="R269">_xlfn.IFS(Q269&gt;0,0.02,AND(Q269&gt;-0.33,Q269&lt;0),(0.02+Q269*0.02/0.33),Q269&lt;-0.33,0)</f>
        <v>0.02</v>
      </c>
      <c r="S269" s="20">
        <f t="shared" si="70"/>
        <v>0</v>
      </c>
      <c r="T269" s="20">
        <f t="shared" si="71"/>
        <v>0</v>
      </c>
      <c r="U269" s="20">
        <f t="shared" si="72"/>
        <v>0</v>
      </c>
      <c r="V269" s="20">
        <f t="shared" si="73"/>
        <v>0</v>
      </c>
      <c r="W269" s="9"/>
      <c r="X269" s="9"/>
      <c r="Y269" s="9"/>
      <c r="Z269" s="9"/>
    </row>
    <row r="270" spans="1:26" ht="14.25" customHeight="1" x14ac:dyDescent="0.35">
      <c r="A270" s="4">
        <f t="shared" si="74"/>
        <v>257</v>
      </c>
      <c r="B270" s="19">
        <f t="shared" si="60"/>
        <v>45095</v>
      </c>
      <c r="C270" s="5">
        <v>0</v>
      </c>
      <c r="D270" s="20">
        <f t="shared" si="61"/>
        <v>12.772375803217798</v>
      </c>
      <c r="E270" s="20">
        <f t="shared" si="62"/>
        <v>494.17216554157727</v>
      </c>
      <c r="F270" s="20">
        <f t="shared" si="63"/>
        <v>506.94454134479508</v>
      </c>
      <c r="G270" s="20">
        <f t="shared" si="64"/>
        <v>1290.0099561249976</v>
      </c>
      <c r="H270" s="20">
        <f t="shared" si="65"/>
        <v>25190.844210146581</v>
      </c>
      <c r="I270" s="4">
        <v>1</v>
      </c>
      <c r="J270" s="4">
        <v>1</v>
      </c>
      <c r="K270" s="20">
        <f t="shared" si="75"/>
        <v>12.772375803217798</v>
      </c>
      <c r="L270" s="20">
        <f t="shared" si="66"/>
        <v>469.46355726449838</v>
      </c>
      <c r="M270" s="20" cm="1">
        <f t="array" ref="M270">_xlfn.IFS(I270=0,D270,I270=1,D270,I270=2,0)</f>
        <v>12.772375803217798</v>
      </c>
      <c r="N270" s="20" cm="1">
        <f t="array" ref="N270">_xlfn.IFS(J270=0,E270,J270=1,E270,J270=2,0)</f>
        <v>494.17216554157727</v>
      </c>
      <c r="O270" s="20">
        <f t="shared" si="67"/>
        <v>1190.0099561249972</v>
      </c>
      <c r="P270" s="20">
        <f t="shared" si="68"/>
        <v>100.00000000000045</v>
      </c>
      <c r="Q270" s="21">
        <f t="shared" si="69"/>
        <v>7.75187815607144E-2</v>
      </c>
      <c r="R270" s="22" cm="1">
        <f t="array" ref="R270">_xlfn.IFS(Q270&gt;0,0.02,AND(Q270&gt;-0.33,Q270&lt;0),(0.02+Q270*0.02/0.33),Q270&lt;-0.33,0)</f>
        <v>0.02</v>
      </c>
      <c r="S270" s="20">
        <f t="shared" si="70"/>
        <v>0</v>
      </c>
      <c r="T270" s="20">
        <f t="shared" si="71"/>
        <v>0</v>
      </c>
      <c r="U270" s="20">
        <f t="shared" si="72"/>
        <v>0</v>
      </c>
      <c r="V270" s="20">
        <f t="shared" si="73"/>
        <v>0</v>
      </c>
      <c r="W270" s="9"/>
      <c r="X270" s="9"/>
      <c r="Y270" s="9"/>
      <c r="Z270" s="9"/>
    </row>
    <row r="271" spans="1:26" ht="14.25" customHeight="1" x14ac:dyDescent="0.35">
      <c r="A271" s="4">
        <f t="shared" si="74"/>
        <v>258</v>
      </c>
      <c r="B271" s="19">
        <f t="shared" ref="B271:B334" si="76">$B$11+A271</f>
        <v>45096</v>
      </c>
      <c r="C271" s="5">
        <v>0</v>
      </c>
      <c r="D271" s="20">
        <f t="shared" ref="D271:D334" si="77">D270-M270+(A271-A270)*G270*0.01</f>
        <v>12.900099561249977</v>
      </c>
      <c r="E271" s="20">
        <f t="shared" ref="E271:E334" si="78">E270-N270+(A271-A270)*H270*R270</f>
        <v>503.81688420293165</v>
      </c>
      <c r="F271" s="20">
        <f t="shared" ref="F271:F334" si="79">D271+E271</f>
        <v>516.71698376418158</v>
      </c>
      <c r="G271" s="20">
        <f t="shared" ref="G271:G334" si="80">C271+G270+K271</f>
        <v>1302.9100556862477</v>
      </c>
      <c r="H271" s="20">
        <f t="shared" ref="H271:H334" si="81">H270+C271+K271+L271</f>
        <v>25682.370349700617</v>
      </c>
      <c r="I271" s="4">
        <v>1</v>
      </c>
      <c r="J271" s="4">
        <v>1</v>
      </c>
      <c r="K271" s="20">
        <f t="shared" si="75"/>
        <v>12.900099561249977</v>
      </c>
      <c r="L271" s="20">
        <f t="shared" ref="L271:L334" si="82">IF(J271=1,E271*0.95,0)</f>
        <v>478.62603999278502</v>
      </c>
      <c r="M271" s="20" cm="1">
        <f t="array" ref="M271">_xlfn.IFS(I271=0,D271,I271=1,D271,I271=2,0)</f>
        <v>12.900099561249977</v>
      </c>
      <c r="N271" s="20" cm="1">
        <f t="array" ref="N271">_xlfn.IFS(J271=0,E271,J271=1,E271,J271=2,0)</f>
        <v>503.81688420293165</v>
      </c>
      <c r="O271" s="20">
        <f t="shared" ref="O271:O334" si="83">O270+M271+N271-(L271/0.95)</f>
        <v>1202.9100556862472</v>
      </c>
      <c r="P271" s="20">
        <f t="shared" ref="P271:P334" si="84">G271-O271</f>
        <v>100.00000000000045</v>
      </c>
      <c r="Q271" s="21">
        <f t="shared" ref="Q271:Q334" si="85">P271/G271</f>
        <v>7.6751268871994446E-2</v>
      </c>
      <c r="R271" s="22" cm="1">
        <f t="array" ref="R271">_xlfn.IFS(Q271&gt;0,0.02,AND(Q271&gt;-0.33,Q271&lt;0),(0.02+Q271*0.02/0.33),Q271&lt;-0.33,0)</f>
        <v>0.02</v>
      </c>
      <c r="S271" s="20">
        <f t="shared" ref="S271:S334" si="86">0.9*0.82*IF(I271=0,M271,0)</f>
        <v>0</v>
      </c>
      <c r="T271" s="20">
        <f t="shared" ref="T271:T334" si="87">0.9*0.82*IF(J271=0,N271,0)</f>
        <v>0</v>
      </c>
      <c r="U271" s="20">
        <f t="shared" ref="U271:U334" si="88">S271+T271</f>
        <v>0</v>
      </c>
      <c r="V271" s="20">
        <f t="shared" ref="V271:V334" si="89">V270+U271</f>
        <v>0</v>
      </c>
      <c r="W271" s="9"/>
      <c r="X271" s="9"/>
      <c r="Y271" s="9"/>
      <c r="Z271" s="9"/>
    </row>
    <row r="272" spans="1:26" ht="14.25" customHeight="1" x14ac:dyDescent="0.35">
      <c r="A272" s="4">
        <f t="shared" si="74"/>
        <v>259</v>
      </c>
      <c r="B272" s="19">
        <f t="shared" si="76"/>
        <v>45097</v>
      </c>
      <c r="C272" s="5">
        <v>0</v>
      </c>
      <c r="D272" s="20">
        <f t="shared" si="77"/>
        <v>13.029100556862478</v>
      </c>
      <c r="E272" s="20">
        <f t="shared" si="78"/>
        <v>513.64740699401239</v>
      </c>
      <c r="F272" s="20">
        <f t="shared" si="79"/>
        <v>526.67650755087482</v>
      </c>
      <c r="G272" s="20">
        <f t="shared" si="80"/>
        <v>1315.9391562431101</v>
      </c>
      <c r="H272" s="20">
        <f t="shared" si="81"/>
        <v>26183.364486901792</v>
      </c>
      <c r="I272" s="4">
        <v>1</v>
      </c>
      <c r="J272" s="4">
        <v>1</v>
      </c>
      <c r="K272" s="20">
        <f t="shared" si="75"/>
        <v>13.029100556862478</v>
      </c>
      <c r="L272" s="20">
        <f t="shared" si="82"/>
        <v>487.96503664431174</v>
      </c>
      <c r="M272" s="20" cm="1">
        <f t="array" ref="M272">_xlfn.IFS(I272=0,D272,I272=1,D272,I272=2,0)</f>
        <v>13.029100556862478</v>
      </c>
      <c r="N272" s="20" cm="1">
        <f t="array" ref="N272">_xlfn.IFS(J272=0,E272,J272=1,E272,J272=2,0)</f>
        <v>513.64740699401239</v>
      </c>
      <c r="O272" s="20">
        <f t="shared" si="83"/>
        <v>1215.9391562431097</v>
      </c>
      <c r="P272" s="20">
        <f t="shared" si="84"/>
        <v>100.00000000000045</v>
      </c>
      <c r="Q272" s="21">
        <f t="shared" si="85"/>
        <v>7.5991355318806381E-2</v>
      </c>
      <c r="R272" s="22" cm="1">
        <f t="array" ref="R272">_xlfn.IFS(Q272&gt;0,0.02,AND(Q272&gt;-0.33,Q272&lt;0),(0.02+Q272*0.02/0.33),Q272&lt;-0.33,0)</f>
        <v>0.02</v>
      </c>
      <c r="S272" s="20">
        <f t="shared" si="86"/>
        <v>0</v>
      </c>
      <c r="T272" s="20">
        <f t="shared" si="87"/>
        <v>0</v>
      </c>
      <c r="U272" s="20">
        <f t="shared" si="88"/>
        <v>0</v>
      </c>
      <c r="V272" s="20">
        <f t="shared" si="89"/>
        <v>0</v>
      </c>
      <c r="W272" s="9"/>
      <c r="X272" s="9"/>
      <c r="Y272" s="9"/>
      <c r="Z272" s="9"/>
    </row>
    <row r="273" spans="1:26" ht="14.25" customHeight="1" x14ac:dyDescent="0.35">
      <c r="A273" s="4">
        <f t="shared" si="74"/>
        <v>260</v>
      </c>
      <c r="B273" s="19">
        <f t="shared" si="76"/>
        <v>45098</v>
      </c>
      <c r="C273" s="5">
        <v>0</v>
      </c>
      <c r="D273" s="20">
        <f t="shared" si="77"/>
        <v>13.159391562431102</v>
      </c>
      <c r="E273" s="20">
        <f t="shared" si="78"/>
        <v>523.66728973803583</v>
      </c>
      <c r="F273" s="20">
        <f t="shared" si="79"/>
        <v>536.82668130046693</v>
      </c>
      <c r="G273" s="20">
        <f t="shared" si="80"/>
        <v>1329.0985478055413</v>
      </c>
      <c r="H273" s="20">
        <f t="shared" si="81"/>
        <v>26694.007803715358</v>
      </c>
      <c r="I273" s="4">
        <v>1</v>
      </c>
      <c r="J273" s="4">
        <v>1</v>
      </c>
      <c r="K273" s="20">
        <f t="shared" si="75"/>
        <v>13.159391562431102</v>
      </c>
      <c r="L273" s="20">
        <f t="shared" si="82"/>
        <v>497.483925251134</v>
      </c>
      <c r="M273" s="20" cm="1">
        <f t="array" ref="M273">_xlfn.IFS(I273=0,D273,I273=1,D273,I273=2,0)</f>
        <v>13.159391562431102</v>
      </c>
      <c r="N273" s="20" cm="1">
        <f t="array" ref="N273">_xlfn.IFS(J273=0,E273,J273=1,E273,J273=2,0)</f>
        <v>523.66728973803583</v>
      </c>
      <c r="O273" s="20">
        <f t="shared" si="83"/>
        <v>1229.0985478055409</v>
      </c>
      <c r="P273" s="20">
        <f t="shared" si="84"/>
        <v>100.00000000000045</v>
      </c>
      <c r="Q273" s="21">
        <f t="shared" si="85"/>
        <v>7.5238965662184534E-2</v>
      </c>
      <c r="R273" s="22" cm="1">
        <f t="array" ref="R273">_xlfn.IFS(Q273&gt;0,0.02,AND(Q273&gt;-0.33,Q273&lt;0),(0.02+Q273*0.02/0.33),Q273&lt;-0.33,0)</f>
        <v>0.02</v>
      </c>
      <c r="S273" s="20">
        <f t="shared" si="86"/>
        <v>0</v>
      </c>
      <c r="T273" s="20">
        <f t="shared" si="87"/>
        <v>0</v>
      </c>
      <c r="U273" s="20">
        <f t="shared" si="88"/>
        <v>0</v>
      </c>
      <c r="V273" s="20">
        <f t="shared" si="89"/>
        <v>0</v>
      </c>
      <c r="W273" s="9"/>
      <c r="X273" s="9"/>
      <c r="Y273" s="9"/>
      <c r="Z273" s="9"/>
    </row>
    <row r="274" spans="1:26" ht="14.25" customHeight="1" x14ac:dyDescent="0.35">
      <c r="A274" s="4">
        <f t="shared" si="74"/>
        <v>261</v>
      </c>
      <c r="B274" s="19">
        <f t="shared" si="76"/>
        <v>45099</v>
      </c>
      <c r="C274" s="5">
        <v>0</v>
      </c>
      <c r="D274" s="20">
        <f t="shared" si="77"/>
        <v>13.290985478055413</v>
      </c>
      <c r="E274" s="20">
        <f t="shared" si="78"/>
        <v>533.88015607430714</v>
      </c>
      <c r="F274" s="20">
        <f t="shared" si="79"/>
        <v>547.17114155236254</v>
      </c>
      <c r="G274" s="20">
        <f t="shared" si="80"/>
        <v>1342.3895332835968</v>
      </c>
      <c r="H274" s="20">
        <f t="shared" si="81"/>
        <v>27214.484937464003</v>
      </c>
      <c r="I274" s="4">
        <v>1</v>
      </c>
      <c r="J274" s="4">
        <v>1</v>
      </c>
      <c r="K274" s="20">
        <f t="shared" si="75"/>
        <v>13.290985478055413</v>
      </c>
      <c r="L274" s="20">
        <f t="shared" si="82"/>
        <v>507.18614827059173</v>
      </c>
      <c r="M274" s="20" cm="1">
        <f t="array" ref="M274">_xlfn.IFS(I274=0,D274,I274=1,D274,I274=2,0)</f>
        <v>13.290985478055413</v>
      </c>
      <c r="N274" s="20" cm="1">
        <f t="array" ref="N274">_xlfn.IFS(J274=0,E274,J274=1,E274,J274=2,0)</f>
        <v>533.88015607430714</v>
      </c>
      <c r="O274" s="20">
        <f t="shared" si="83"/>
        <v>1242.3895332835964</v>
      </c>
      <c r="P274" s="20">
        <f t="shared" si="84"/>
        <v>100.00000000000045</v>
      </c>
      <c r="Q274" s="21">
        <f t="shared" si="85"/>
        <v>7.4494025408103501E-2</v>
      </c>
      <c r="R274" s="22" cm="1">
        <f t="array" ref="R274">_xlfn.IFS(Q274&gt;0,0.02,AND(Q274&gt;-0.33,Q274&lt;0),(0.02+Q274*0.02/0.33),Q274&lt;-0.33,0)</f>
        <v>0.02</v>
      </c>
      <c r="S274" s="20">
        <f t="shared" si="86"/>
        <v>0</v>
      </c>
      <c r="T274" s="20">
        <f t="shared" si="87"/>
        <v>0</v>
      </c>
      <c r="U274" s="20">
        <f t="shared" si="88"/>
        <v>0</v>
      </c>
      <c r="V274" s="20">
        <f t="shared" si="89"/>
        <v>0</v>
      </c>
      <c r="W274" s="9"/>
      <c r="X274" s="9"/>
      <c r="Y274" s="9"/>
      <c r="Z274" s="9"/>
    </row>
    <row r="275" spans="1:26" ht="14.25" customHeight="1" x14ac:dyDescent="0.35">
      <c r="A275" s="4">
        <f t="shared" si="74"/>
        <v>262</v>
      </c>
      <c r="B275" s="19">
        <f t="shared" si="76"/>
        <v>45100</v>
      </c>
      <c r="C275" s="5">
        <v>0</v>
      </c>
      <c r="D275" s="20">
        <f t="shared" si="77"/>
        <v>13.423895332835968</v>
      </c>
      <c r="E275" s="20">
        <f t="shared" si="78"/>
        <v>544.28969874928009</v>
      </c>
      <c r="F275" s="20">
        <f t="shared" si="79"/>
        <v>557.71359408211606</v>
      </c>
      <c r="G275" s="20">
        <f t="shared" si="80"/>
        <v>1355.8134286164327</v>
      </c>
      <c r="H275" s="20">
        <f t="shared" si="81"/>
        <v>27744.984046608653</v>
      </c>
      <c r="I275" s="4">
        <v>1</v>
      </c>
      <c r="J275" s="4">
        <v>1</v>
      </c>
      <c r="K275" s="20">
        <f t="shared" si="75"/>
        <v>13.423895332835968</v>
      </c>
      <c r="L275" s="20">
        <f t="shared" si="82"/>
        <v>517.07521381181607</v>
      </c>
      <c r="M275" s="20" cm="1">
        <f t="array" ref="M275">_xlfn.IFS(I275=0,D275,I275=1,D275,I275=2,0)</f>
        <v>13.423895332835968</v>
      </c>
      <c r="N275" s="20" cm="1">
        <f t="array" ref="N275">_xlfn.IFS(J275=0,E275,J275=1,E275,J275=2,0)</f>
        <v>544.28969874928009</v>
      </c>
      <c r="O275" s="20">
        <f t="shared" si="83"/>
        <v>1255.8134286164322</v>
      </c>
      <c r="P275" s="20">
        <f t="shared" si="84"/>
        <v>100.00000000000045</v>
      </c>
      <c r="Q275" s="21">
        <f t="shared" si="85"/>
        <v>7.375646080010248E-2</v>
      </c>
      <c r="R275" s="22" cm="1">
        <f t="array" ref="R275">_xlfn.IFS(Q275&gt;0,0.02,AND(Q275&gt;-0.33,Q275&lt;0),(0.02+Q275*0.02/0.33),Q275&lt;-0.33,0)</f>
        <v>0.02</v>
      </c>
      <c r="S275" s="20">
        <f t="shared" si="86"/>
        <v>0</v>
      </c>
      <c r="T275" s="20">
        <f t="shared" si="87"/>
        <v>0</v>
      </c>
      <c r="U275" s="20">
        <f t="shared" si="88"/>
        <v>0</v>
      </c>
      <c r="V275" s="20">
        <f t="shared" si="89"/>
        <v>0</v>
      </c>
      <c r="W275" s="9"/>
      <c r="X275" s="9"/>
      <c r="Y275" s="9"/>
      <c r="Z275" s="9"/>
    </row>
    <row r="276" spans="1:26" ht="14.25" customHeight="1" x14ac:dyDescent="0.35">
      <c r="A276" s="4">
        <f t="shared" si="74"/>
        <v>263</v>
      </c>
      <c r="B276" s="19">
        <f t="shared" si="76"/>
        <v>45101</v>
      </c>
      <c r="C276" s="5">
        <v>0</v>
      </c>
      <c r="D276" s="20">
        <f t="shared" si="77"/>
        <v>13.558134286164327</v>
      </c>
      <c r="E276" s="20">
        <f t="shared" si="78"/>
        <v>554.89968093217306</v>
      </c>
      <c r="F276" s="20">
        <f t="shared" si="79"/>
        <v>568.45781521833737</v>
      </c>
      <c r="G276" s="20">
        <f t="shared" si="80"/>
        <v>1369.3715629025971</v>
      </c>
      <c r="H276" s="20">
        <f t="shared" si="81"/>
        <v>28285.696877780385</v>
      </c>
      <c r="I276" s="4">
        <v>1</v>
      </c>
      <c r="J276" s="4">
        <v>1</v>
      </c>
      <c r="K276" s="20">
        <f t="shared" si="75"/>
        <v>13.558134286164327</v>
      </c>
      <c r="L276" s="20">
        <f t="shared" si="82"/>
        <v>527.15469688556436</v>
      </c>
      <c r="M276" s="20" cm="1">
        <f t="array" ref="M276">_xlfn.IFS(I276=0,D276,I276=1,D276,I276=2,0)</f>
        <v>13.558134286164327</v>
      </c>
      <c r="N276" s="20" cm="1">
        <f t="array" ref="N276">_xlfn.IFS(J276=0,E276,J276=1,E276,J276=2,0)</f>
        <v>554.89968093217306</v>
      </c>
      <c r="O276" s="20">
        <f t="shared" si="83"/>
        <v>1269.3715629025969</v>
      </c>
      <c r="P276" s="20">
        <f t="shared" si="84"/>
        <v>100.00000000000023</v>
      </c>
      <c r="Q276" s="21">
        <f t="shared" si="85"/>
        <v>7.3026198811982482E-2</v>
      </c>
      <c r="R276" s="22" cm="1">
        <f t="array" ref="R276">_xlfn.IFS(Q276&gt;0,0.02,AND(Q276&gt;-0.33,Q276&lt;0),(0.02+Q276*0.02/0.33),Q276&lt;-0.33,0)</f>
        <v>0.02</v>
      </c>
      <c r="S276" s="20">
        <f t="shared" si="86"/>
        <v>0</v>
      </c>
      <c r="T276" s="20">
        <f t="shared" si="87"/>
        <v>0</v>
      </c>
      <c r="U276" s="20">
        <f t="shared" si="88"/>
        <v>0</v>
      </c>
      <c r="V276" s="20">
        <f t="shared" si="89"/>
        <v>0</v>
      </c>
      <c r="W276" s="9"/>
      <c r="X276" s="9"/>
      <c r="Y276" s="9"/>
      <c r="Z276" s="9"/>
    </row>
    <row r="277" spans="1:26" ht="14.25" customHeight="1" x14ac:dyDescent="0.35">
      <c r="A277" s="4">
        <f t="shared" si="74"/>
        <v>264</v>
      </c>
      <c r="B277" s="19">
        <f t="shared" si="76"/>
        <v>45102</v>
      </c>
      <c r="C277" s="5">
        <v>0</v>
      </c>
      <c r="D277" s="20">
        <f t="shared" si="77"/>
        <v>13.693715629025972</v>
      </c>
      <c r="E277" s="20">
        <f t="shared" si="78"/>
        <v>565.71393755560769</v>
      </c>
      <c r="F277" s="20">
        <f t="shared" si="79"/>
        <v>579.40765318463366</v>
      </c>
      <c r="G277" s="20">
        <f t="shared" si="80"/>
        <v>1383.0652785316231</v>
      </c>
      <c r="H277" s="20">
        <f t="shared" si="81"/>
        <v>28836.818834087237</v>
      </c>
      <c r="I277" s="4">
        <v>1</v>
      </c>
      <c r="J277" s="4">
        <v>1</v>
      </c>
      <c r="K277" s="20">
        <f t="shared" si="75"/>
        <v>13.693715629025972</v>
      </c>
      <c r="L277" s="20">
        <f t="shared" si="82"/>
        <v>537.42824067782726</v>
      </c>
      <c r="M277" s="20" cm="1">
        <f t="array" ref="M277">_xlfn.IFS(I277=0,D277,I277=1,D277,I277=2,0)</f>
        <v>13.693715629025972</v>
      </c>
      <c r="N277" s="20" cm="1">
        <f t="array" ref="N277">_xlfn.IFS(J277=0,E277,J277=1,E277,J277=2,0)</f>
        <v>565.71393755560769</v>
      </c>
      <c r="O277" s="20">
        <f t="shared" si="83"/>
        <v>1283.0652785316229</v>
      </c>
      <c r="P277" s="20">
        <f t="shared" si="84"/>
        <v>100.00000000000023</v>
      </c>
      <c r="Q277" s="21">
        <f t="shared" si="85"/>
        <v>7.2303167140576705E-2</v>
      </c>
      <c r="R277" s="22" cm="1">
        <f t="array" ref="R277">_xlfn.IFS(Q277&gt;0,0.02,AND(Q277&gt;-0.33,Q277&lt;0),(0.02+Q277*0.02/0.33),Q277&lt;-0.33,0)</f>
        <v>0.02</v>
      </c>
      <c r="S277" s="20">
        <f t="shared" si="86"/>
        <v>0</v>
      </c>
      <c r="T277" s="20">
        <f t="shared" si="87"/>
        <v>0</v>
      </c>
      <c r="U277" s="20">
        <f t="shared" si="88"/>
        <v>0</v>
      </c>
      <c r="V277" s="20">
        <f t="shared" si="89"/>
        <v>0</v>
      </c>
      <c r="W277" s="9"/>
      <c r="X277" s="9"/>
      <c r="Y277" s="9"/>
      <c r="Z277" s="9"/>
    </row>
    <row r="278" spans="1:26" ht="14.25" customHeight="1" x14ac:dyDescent="0.35">
      <c r="A278" s="4">
        <f t="shared" si="74"/>
        <v>265</v>
      </c>
      <c r="B278" s="19">
        <f t="shared" si="76"/>
        <v>45103</v>
      </c>
      <c r="C278" s="5">
        <v>0</v>
      </c>
      <c r="D278" s="20">
        <f t="shared" si="77"/>
        <v>13.830652785316232</v>
      </c>
      <c r="E278" s="20">
        <f t="shared" si="78"/>
        <v>576.73637668174479</v>
      </c>
      <c r="F278" s="20">
        <f t="shared" si="79"/>
        <v>590.56702946706105</v>
      </c>
      <c r="G278" s="20">
        <f t="shared" si="80"/>
        <v>1396.8959313169394</v>
      </c>
      <c r="H278" s="20">
        <f t="shared" si="81"/>
        <v>29398.54904472021</v>
      </c>
      <c r="I278" s="4">
        <v>1</v>
      </c>
      <c r="J278" s="4">
        <v>1</v>
      </c>
      <c r="K278" s="20">
        <f t="shared" si="75"/>
        <v>13.830652785316232</v>
      </c>
      <c r="L278" s="20">
        <f t="shared" si="82"/>
        <v>547.89955784765755</v>
      </c>
      <c r="M278" s="20" cm="1">
        <f t="array" ref="M278">_xlfn.IFS(I278=0,D278,I278=1,D278,I278=2,0)</f>
        <v>13.830652785316232</v>
      </c>
      <c r="N278" s="20" cm="1">
        <f t="array" ref="N278">_xlfn.IFS(J278=0,E278,J278=1,E278,J278=2,0)</f>
        <v>576.73637668174479</v>
      </c>
      <c r="O278" s="20">
        <f t="shared" si="83"/>
        <v>1296.8959313169391</v>
      </c>
      <c r="P278" s="20">
        <f t="shared" si="84"/>
        <v>100.00000000000023</v>
      </c>
      <c r="Q278" s="21">
        <f t="shared" si="85"/>
        <v>7.1587294198590806E-2</v>
      </c>
      <c r="R278" s="22" cm="1">
        <f t="array" ref="R278">_xlfn.IFS(Q278&gt;0,0.02,AND(Q278&gt;-0.33,Q278&lt;0),(0.02+Q278*0.02/0.33),Q278&lt;-0.33,0)</f>
        <v>0.02</v>
      </c>
      <c r="S278" s="20">
        <f t="shared" si="86"/>
        <v>0</v>
      </c>
      <c r="T278" s="20">
        <f t="shared" si="87"/>
        <v>0</v>
      </c>
      <c r="U278" s="20">
        <f t="shared" si="88"/>
        <v>0</v>
      </c>
      <c r="V278" s="20">
        <f t="shared" si="89"/>
        <v>0</v>
      </c>
      <c r="W278" s="9"/>
      <c r="X278" s="9"/>
      <c r="Y278" s="9"/>
      <c r="Z278" s="9"/>
    </row>
    <row r="279" spans="1:26" ht="14.25" customHeight="1" x14ac:dyDescent="0.35">
      <c r="A279" s="4">
        <f t="shared" si="74"/>
        <v>266</v>
      </c>
      <c r="B279" s="19">
        <f t="shared" si="76"/>
        <v>45104</v>
      </c>
      <c r="C279" s="5">
        <v>0</v>
      </c>
      <c r="D279" s="20">
        <f t="shared" si="77"/>
        <v>13.968959313169394</v>
      </c>
      <c r="E279" s="20">
        <f t="shared" si="78"/>
        <v>587.97098089440419</v>
      </c>
      <c r="F279" s="20">
        <f t="shared" si="79"/>
        <v>601.93994020757361</v>
      </c>
      <c r="G279" s="20">
        <f t="shared" si="80"/>
        <v>1410.8648906301087</v>
      </c>
      <c r="H279" s="20">
        <f t="shared" si="81"/>
        <v>29971.090435883063</v>
      </c>
      <c r="I279" s="4">
        <v>1</v>
      </c>
      <c r="J279" s="4">
        <v>1</v>
      </c>
      <c r="K279" s="20">
        <f t="shared" si="75"/>
        <v>13.968959313169394</v>
      </c>
      <c r="L279" s="20">
        <f t="shared" si="82"/>
        <v>558.57243184968399</v>
      </c>
      <c r="M279" s="20" cm="1">
        <f t="array" ref="M279">_xlfn.IFS(I279=0,D279,I279=1,D279,I279=2,0)</f>
        <v>13.968959313169394</v>
      </c>
      <c r="N279" s="20" cm="1">
        <f t="array" ref="N279">_xlfn.IFS(J279=0,E279,J279=1,E279,J279=2,0)</f>
        <v>587.97098089440419</v>
      </c>
      <c r="O279" s="20">
        <f t="shared" si="83"/>
        <v>1310.8648906301084</v>
      </c>
      <c r="P279" s="20">
        <f t="shared" si="84"/>
        <v>100.00000000000023</v>
      </c>
      <c r="Q279" s="21">
        <f t="shared" si="85"/>
        <v>7.0878509107515655E-2</v>
      </c>
      <c r="R279" s="22" cm="1">
        <f t="array" ref="R279">_xlfn.IFS(Q279&gt;0,0.02,AND(Q279&gt;-0.33,Q279&lt;0),(0.02+Q279*0.02/0.33),Q279&lt;-0.33,0)</f>
        <v>0.02</v>
      </c>
      <c r="S279" s="20">
        <f t="shared" si="86"/>
        <v>0</v>
      </c>
      <c r="T279" s="20">
        <f t="shared" si="87"/>
        <v>0</v>
      </c>
      <c r="U279" s="20">
        <f t="shared" si="88"/>
        <v>0</v>
      </c>
      <c r="V279" s="20">
        <f t="shared" si="89"/>
        <v>0</v>
      </c>
      <c r="W279" s="9"/>
      <c r="X279" s="9"/>
      <c r="Y279" s="9"/>
      <c r="Z279" s="9"/>
    </row>
    <row r="280" spans="1:26" ht="14.25" customHeight="1" x14ac:dyDescent="0.35">
      <c r="A280" s="4">
        <f t="shared" si="74"/>
        <v>267</v>
      </c>
      <c r="B280" s="19">
        <f t="shared" si="76"/>
        <v>45105</v>
      </c>
      <c r="C280" s="5">
        <v>0</v>
      </c>
      <c r="D280" s="20">
        <f t="shared" si="77"/>
        <v>14.108648906301086</v>
      </c>
      <c r="E280" s="20">
        <f t="shared" si="78"/>
        <v>599.42180871766129</v>
      </c>
      <c r="F280" s="20">
        <f t="shared" si="79"/>
        <v>613.53045762396243</v>
      </c>
      <c r="G280" s="20">
        <f t="shared" si="80"/>
        <v>1424.9735395364098</v>
      </c>
      <c r="H280" s="20">
        <f t="shared" si="81"/>
        <v>30554.649803071145</v>
      </c>
      <c r="I280" s="4">
        <v>1</v>
      </c>
      <c r="J280" s="4">
        <v>1</v>
      </c>
      <c r="K280" s="20">
        <f t="shared" si="75"/>
        <v>14.108648906301086</v>
      </c>
      <c r="L280" s="20">
        <f t="shared" si="82"/>
        <v>569.45071828177822</v>
      </c>
      <c r="M280" s="20" cm="1">
        <f t="array" ref="M280">_xlfn.IFS(I280=0,D280,I280=1,D280,I280=2,0)</f>
        <v>14.108648906301086</v>
      </c>
      <c r="N280" s="20" cm="1">
        <f t="array" ref="N280">_xlfn.IFS(J280=0,E280,J280=1,E280,J280=2,0)</f>
        <v>599.42180871766129</v>
      </c>
      <c r="O280" s="20">
        <f t="shared" si="83"/>
        <v>1324.9735395364096</v>
      </c>
      <c r="P280" s="20">
        <f t="shared" si="84"/>
        <v>100.00000000000023</v>
      </c>
      <c r="Q280" s="21">
        <f t="shared" si="85"/>
        <v>7.0176741690609556E-2</v>
      </c>
      <c r="R280" s="22" cm="1">
        <f t="array" ref="R280">_xlfn.IFS(Q280&gt;0,0.02,AND(Q280&gt;-0.33,Q280&lt;0),(0.02+Q280*0.02/0.33),Q280&lt;-0.33,0)</f>
        <v>0.02</v>
      </c>
      <c r="S280" s="20">
        <f t="shared" si="86"/>
        <v>0</v>
      </c>
      <c r="T280" s="20">
        <f t="shared" si="87"/>
        <v>0</v>
      </c>
      <c r="U280" s="20">
        <f t="shared" si="88"/>
        <v>0</v>
      </c>
      <c r="V280" s="20">
        <f t="shared" si="89"/>
        <v>0</v>
      </c>
      <c r="W280" s="9"/>
      <c r="X280" s="9"/>
      <c r="Y280" s="9"/>
      <c r="Z280" s="9"/>
    </row>
    <row r="281" spans="1:26" ht="14.25" customHeight="1" x14ac:dyDescent="0.35">
      <c r="A281" s="4">
        <f t="shared" si="74"/>
        <v>268</v>
      </c>
      <c r="B281" s="19">
        <f t="shared" si="76"/>
        <v>45106</v>
      </c>
      <c r="C281" s="5">
        <v>0</v>
      </c>
      <c r="D281" s="20">
        <f t="shared" si="77"/>
        <v>14.249735395364098</v>
      </c>
      <c r="E281" s="20">
        <f t="shared" si="78"/>
        <v>611.09299606142292</v>
      </c>
      <c r="F281" s="20">
        <f t="shared" si="79"/>
        <v>625.34273145678708</v>
      </c>
      <c r="G281" s="20">
        <f t="shared" si="80"/>
        <v>1439.2232749317739</v>
      </c>
      <c r="H281" s="20">
        <f t="shared" si="81"/>
        <v>31149.437884724863</v>
      </c>
      <c r="I281" s="4">
        <v>1</v>
      </c>
      <c r="J281" s="4">
        <v>1</v>
      </c>
      <c r="K281" s="20">
        <f t="shared" si="75"/>
        <v>14.249735395364098</v>
      </c>
      <c r="L281" s="20">
        <f t="shared" si="82"/>
        <v>580.53834625835179</v>
      </c>
      <c r="M281" s="20" cm="1">
        <f t="array" ref="M281">_xlfn.IFS(I281=0,D281,I281=1,D281,I281=2,0)</f>
        <v>14.249735395364098</v>
      </c>
      <c r="N281" s="20" cm="1">
        <f t="array" ref="N281">_xlfn.IFS(J281=0,E281,J281=1,E281,J281=2,0)</f>
        <v>611.09299606142292</v>
      </c>
      <c r="O281" s="20">
        <f t="shared" si="83"/>
        <v>1339.2232749317736</v>
      </c>
      <c r="P281" s="20">
        <f t="shared" si="84"/>
        <v>100.00000000000023</v>
      </c>
      <c r="Q281" s="21">
        <f t="shared" si="85"/>
        <v>6.9481922465950058E-2</v>
      </c>
      <c r="R281" s="22" cm="1">
        <f t="array" ref="R281">_xlfn.IFS(Q281&gt;0,0.02,AND(Q281&gt;-0.33,Q281&lt;0),(0.02+Q281*0.02/0.33),Q281&lt;-0.33,0)</f>
        <v>0.02</v>
      </c>
      <c r="S281" s="20">
        <f t="shared" si="86"/>
        <v>0</v>
      </c>
      <c r="T281" s="20">
        <f t="shared" si="87"/>
        <v>0</v>
      </c>
      <c r="U281" s="20">
        <f t="shared" si="88"/>
        <v>0</v>
      </c>
      <c r="V281" s="20">
        <f t="shared" si="89"/>
        <v>0</v>
      </c>
      <c r="W281" s="9"/>
      <c r="X281" s="9"/>
      <c r="Y281" s="9"/>
      <c r="Z281" s="9"/>
    </row>
    <row r="282" spans="1:26" ht="14.25" customHeight="1" x14ac:dyDescent="0.35">
      <c r="A282" s="4">
        <f t="shared" si="74"/>
        <v>269</v>
      </c>
      <c r="B282" s="19">
        <f t="shared" si="76"/>
        <v>45107</v>
      </c>
      <c r="C282" s="5">
        <v>0</v>
      </c>
      <c r="D282" s="20">
        <f t="shared" si="77"/>
        <v>14.392232749317738</v>
      </c>
      <c r="E282" s="20">
        <f t="shared" si="78"/>
        <v>622.98875769449728</v>
      </c>
      <c r="F282" s="20">
        <f t="shared" si="79"/>
        <v>637.38099044381499</v>
      </c>
      <c r="G282" s="20">
        <f t="shared" si="80"/>
        <v>1453.6155076810917</v>
      </c>
      <c r="H282" s="20">
        <f t="shared" si="81"/>
        <v>31755.669437283952</v>
      </c>
      <c r="I282" s="4">
        <v>1</v>
      </c>
      <c r="J282" s="4">
        <v>1</v>
      </c>
      <c r="K282" s="20">
        <f t="shared" si="75"/>
        <v>14.392232749317738</v>
      </c>
      <c r="L282" s="20">
        <f t="shared" si="82"/>
        <v>591.83931980977241</v>
      </c>
      <c r="M282" s="20" cm="1">
        <f t="array" ref="M282">_xlfn.IFS(I282=0,D282,I282=1,D282,I282=2,0)</f>
        <v>14.392232749317738</v>
      </c>
      <c r="N282" s="20" cm="1">
        <f t="array" ref="N282">_xlfn.IFS(J282=0,E282,J282=1,E282,J282=2,0)</f>
        <v>622.98875769449728</v>
      </c>
      <c r="O282" s="20">
        <f t="shared" si="83"/>
        <v>1353.6155076810915</v>
      </c>
      <c r="P282" s="20">
        <f t="shared" si="84"/>
        <v>100.00000000000023</v>
      </c>
      <c r="Q282" s="21">
        <f t="shared" si="85"/>
        <v>6.879398263955451E-2</v>
      </c>
      <c r="R282" s="22" cm="1">
        <f t="array" ref="R282">_xlfn.IFS(Q282&gt;0,0.02,AND(Q282&gt;-0.33,Q282&lt;0),(0.02+Q282*0.02/0.33),Q282&lt;-0.33,0)</f>
        <v>0.02</v>
      </c>
      <c r="S282" s="20">
        <f t="shared" si="86"/>
        <v>0</v>
      </c>
      <c r="T282" s="20">
        <f t="shared" si="87"/>
        <v>0</v>
      </c>
      <c r="U282" s="20">
        <f t="shared" si="88"/>
        <v>0</v>
      </c>
      <c r="V282" s="20">
        <f t="shared" si="89"/>
        <v>0</v>
      </c>
      <c r="W282" s="9"/>
      <c r="X282" s="9"/>
      <c r="Y282" s="9"/>
      <c r="Z282" s="9"/>
    </row>
    <row r="283" spans="1:26" ht="14.25" customHeight="1" x14ac:dyDescent="0.35">
      <c r="A283" s="4">
        <f t="shared" si="74"/>
        <v>270</v>
      </c>
      <c r="B283" s="19">
        <f t="shared" si="76"/>
        <v>45108</v>
      </c>
      <c r="C283" s="5">
        <v>0</v>
      </c>
      <c r="D283" s="20">
        <f t="shared" si="77"/>
        <v>14.536155076810918</v>
      </c>
      <c r="E283" s="20">
        <f t="shared" si="78"/>
        <v>635.113388745679</v>
      </c>
      <c r="F283" s="20">
        <f t="shared" si="79"/>
        <v>649.64954382248993</v>
      </c>
      <c r="G283" s="20">
        <f t="shared" si="80"/>
        <v>1468.1516627579026</v>
      </c>
      <c r="H283" s="20">
        <f t="shared" si="81"/>
        <v>32373.563311669157</v>
      </c>
      <c r="I283" s="4">
        <v>1</v>
      </c>
      <c r="J283" s="4">
        <v>1</v>
      </c>
      <c r="K283" s="20">
        <f t="shared" si="75"/>
        <v>14.536155076810918</v>
      </c>
      <c r="L283" s="20">
        <f t="shared" si="82"/>
        <v>603.35771930839508</v>
      </c>
      <c r="M283" s="20" cm="1">
        <f t="array" ref="M283">_xlfn.IFS(I283=0,D283,I283=1,D283,I283=2,0)</f>
        <v>14.536155076810918</v>
      </c>
      <c r="N283" s="20" cm="1">
        <f t="array" ref="N283">_xlfn.IFS(J283=0,E283,J283=1,E283,J283=2,0)</f>
        <v>635.113388745679</v>
      </c>
      <c r="O283" s="20">
        <f t="shared" si="83"/>
        <v>1368.1516627579024</v>
      </c>
      <c r="P283" s="20">
        <f t="shared" si="84"/>
        <v>100.00000000000023</v>
      </c>
      <c r="Q283" s="21">
        <f t="shared" si="85"/>
        <v>6.811285409856882E-2</v>
      </c>
      <c r="R283" s="22" cm="1">
        <f t="array" ref="R283">_xlfn.IFS(Q283&gt;0,0.02,AND(Q283&gt;-0.33,Q283&lt;0),(0.02+Q283*0.02/0.33),Q283&lt;-0.33,0)</f>
        <v>0.02</v>
      </c>
      <c r="S283" s="20">
        <f t="shared" si="86"/>
        <v>0</v>
      </c>
      <c r="T283" s="20">
        <f t="shared" si="87"/>
        <v>0</v>
      </c>
      <c r="U283" s="20">
        <f t="shared" si="88"/>
        <v>0</v>
      </c>
      <c r="V283" s="20">
        <f t="shared" si="89"/>
        <v>0</v>
      </c>
      <c r="W283" s="9"/>
      <c r="X283" s="9"/>
      <c r="Y283" s="9"/>
      <c r="Z283" s="9"/>
    </row>
    <row r="284" spans="1:26" ht="14.25" customHeight="1" x14ac:dyDescent="0.35">
      <c r="A284" s="4">
        <f t="shared" si="74"/>
        <v>271</v>
      </c>
      <c r="B284" s="19">
        <f t="shared" si="76"/>
        <v>45109</v>
      </c>
      <c r="C284" s="5">
        <v>0</v>
      </c>
      <c r="D284" s="20">
        <f t="shared" si="77"/>
        <v>14.681516627579027</v>
      </c>
      <c r="E284" s="20">
        <f t="shared" si="78"/>
        <v>647.47126623338318</v>
      </c>
      <c r="F284" s="20">
        <f t="shared" si="79"/>
        <v>662.15278286096225</v>
      </c>
      <c r="G284" s="20">
        <f t="shared" si="80"/>
        <v>1482.8331793854816</v>
      </c>
      <c r="H284" s="20">
        <f t="shared" si="81"/>
        <v>33003.342531218448</v>
      </c>
      <c r="I284" s="4">
        <v>1</v>
      </c>
      <c r="J284" s="4">
        <v>1</v>
      </c>
      <c r="K284" s="20">
        <f t="shared" si="75"/>
        <v>14.681516627579027</v>
      </c>
      <c r="L284" s="20">
        <f t="shared" si="82"/>
        <v>615.09770292171402</v>
      </c>
      <c r="M284" s="20" cm="1">
        <f t="array" ref="M284">_xlfn.IFS(I284=0,D284,I284=1,D284,I284=2,0)</f>
        <v>14.681516627579027</v>
      </c>
      <c r="N284" s="20" cm="1">
        <f t="array" ref="N284">_xlfn.IFS(J284=0,E284,J284=1,E284,J284=2,0)</f>
        <v>647.47126623338318</v>
      </c>
      <c r="O284" s="20">
        <f t="shared" si="83"/>
        <v>1382.8331793854813</v>
      </c>
      <c r="P284" s="20">
        <f t="shared" si="84"/>
        <v>100.00000000000023</v>
      </c>
      <c r="Q284" s="21">
        <f t="shared" si="85"/>
        <v>6.7438469404523582E-2</v>
      </c>
      <c r="R284" s="22" cm="1">
        <f t="array" ref="R284">_xlfn.IFS(Q284&gt;0,0.02,AND(Q284&gt;-0.33,Q284&lt;0),(0.02+Q284*0.02/0.33),Q284&lt;-0.33,0)</f>
        <v>0.02</v>
      </c>
      <c r="S284" s="20">
        <f t="shared" si="86"/>
        <v>0</v>
      </c>
      <c r="T284" s="20">
        <f t="shared" si="87"/>
        <v>0</v>
      </c>
      <c r="U284" s="20">
        <f t="shared" si="88"/>
        <v>0</v>
      </c>
      <c r="V284" s="20">
        <f t="shared" si="89"/>
        <v>0</v>
      </c>
      <c r="W284" s="9"/>
      <c r="X284" s="9"/>
      <c r="Y284" s="9"/>
      <c r="Z284" s="9"/>
    </row>
    <row r="285" spans="1:26" ht="14.25" customHeight="1" x14ac:dyDescent="0.35">
      <c r="A285" s="4">
        <f t="shared" si="74"/>
        <v>272</v>
      </c>
      <c r="B285" s="19">
        <f t="shared" si="76"/>
        <v>45110</v>
      </c>
      <c r="C285" s="5">
        <v>0</v>
      </c>
      <c r="D285" s="20">
        <f t="shared" si="77"/>
        <v>14.828331793854815</v>
      </c>
      <c r="E285" s="20">
        <f t="shared" si="78"/>
        <v>660.06685062436895</v>
      </c>
      <c r="F285" s="20">
        <f t="shared" si="79"/>
        <v>674.89518241822373</v>
      </c>
      <c r="G285" s="20">
        <f t="shared" si="80"/>
        <v>1497.6615111793365</v>
      </c>
      <c r="H285" s="20">
        <f t="shared" si="81"/>
        <v>33645.234371105456</v>
      </c>
      <c r="I285" s="4">
        <v>1</v>
      </c>
      <c r="J285" s="4">
        <v>1</v>
      </c>
      <c r="K285" s="20">
        <f t="shared" si="75"/>
        <v>14.828331793854815</v>
      </c>
      <c r="L285" s="20">
        <f t="shared" si="82"/>
        <v>627.06350809315052</v>
      </c>
      <c r="M285" s="20" cm="1">
        <f t="array" ref="M285">_xlfn.IFS(I285=0,D285,I285=1,D285,I285=2,0)</f>
        <v>14.828331793854815</v>
      </c>
      <c r="N285" s="20" cm="1">
        <f t="array" ref="N285">_xlfn.IFS(J285=0,E285,J285=1,E285,J285=2,0)</f>
        <v>660.06685062436895</v>
      </c>
      <c r="O285" s="20">
        <f t="shared" si="83"/>
        <v>1397.6615111793365</v>
      </c>
      <c r="P285" s="20">
        <f t="shared" si="84"/>
        <v>100</v>
      </c>
      <c r="Q285" s="21">
        <f t="shared" si="85"/>
        <v>6.6770761786656863E-2</v>
      </c>
      <c r="R285" s="22" cm="1">
        <f t="array" ref="R285">_xlfn.IFS(Q285&gt;0,0.02,AND(Q285&gt;-0.33,Q285&lt;0),(0.02+Q285*0.02/0.33),Q285&lt;-0.33,0)</f>
        <v>0.02</v>
      </c>
      <c r="S285" s="20">
        <f t="shared" si="86"/>
        <v>0</v>
      </c>
      <c r="T285" s="20">
        <f t="shared" si="87"/>
        <v>0</v>
      </c>
      <c r="U285" s="20">
        <f t="shared" si="88"/>
        <v>0</v>
      </c>
      <c r="V285" s="20">
        <f t="shared" si="89"/>
        <v>0</v>
      </c>
      <c r="W285" s="9"/>
      <c r="X285" s="9"/>
      <c r="Y285" s="9"/>
      <c r="Z285" s="9"/>
    </row>
    <row r="286" spans="1:26" ht="14.25" customHeight="1" x14ac:dyDescent="0.35">
      <c r="A286" s="4">
        <f t="shared" si="74"/>
        <v>273</v>
      </c>
      <c r="B286" s="19">
        <f t="shared" si="76"/>
        <v>45111</v>
      </c>
      <c r="C286" s="5">
        <v>0</v>
      </c>
      <c r="D286" s="20">
        <f t="shared" si="77"/>
        <v>14.976615111793365</v>
      </c>
      <c r="E286" s="20">
        <f t="shared" si="78"/>
        <v>672.90468742210919</v>
      </c>
      <c r="F286" s="20">
        <f t="shared" si="79"/>
        <v>687.8813025339025</v>
      </c>
      <c r="G286" s="20">
        <f t="shared" si="80"/>
        <v>1512.6381262911298</v>
      </c>
      <c r="H286" s="20">
        <f t="shared" si="81"/>
        <v>34299.470439268254</v>
      </c>
      <c r="I286" s="4">
        <v>1</v>
      </c>
      <c r="J286" s="4">
        <v>1</v>
      </c>
      <c r="K286" s="20">
        <f t="shared" si="75"/>
        <v>14.976615111793365</v>
      </c>
      <c r="L286" s="20">
        <f t="shared" si="82"/>
        <v>639.25945305100367</v>
      </c>
      <c r="M286" s="20" cm="1">
        <f t="array" ref="M286">_xlfn.IFS(I286=0,D286,I286=1,D286,I286=2,0)</f>
        <v>14.976615111793365</v>
      </c>
      <c r="N286" s="20" cm="1">
        <f t="array" ref="N286">_xlfn.IFS(J286=0,E286,J286=1,E286,J286=2,0)</f>
        <v>672.90468742210919</v>
      </c>
      <c r="O286" s="20">
        <f t="shared" si="83"/>
        <v>1412.6381262911298</v>
      </c>
      <c r="P286" s="20">
        <f t="shared" si="84"/>
        <v>100</v>
      </c>
      <c r="Q286" s="21">
        <f t="shared" si="85"/>
        <v>6.6109665135303822E-2</v>
      </c>
      <c r="R286" s="22" cm="1">
        <f t="array" ref="R286">_xlfn.IFS(Q286&gt;0,0.02,AND(Q286&gt;-0.33,Q286&lt;0),(0.02+Q286*0.02/0.33),Q286&lt;-0.33,0)</f>
        <v>0.02</v>
      </c>
      <c r="S286" s="20">
        <f t="shared" si="86"/>
        <v>0</v>
      </c>
      <c r="T286" s="20">
        <f t="shared" si="87"/>
        <v>0</v>
      </c>
      <c r="U286" s="20">
        <f t="shared" si="88"/>
        <v>0</v>
      </c>
      <c r="V286" s="20">
        <f t="shared" si="89"/>
        <v>0</v>
      </c>
      <c r="W286" s="9"/>
      <c r="X286" s="9"/>
      <c r="Y286" s="9"/>
      <c r="Z286" s="9"/>
    </row>
    <row r="287" spans="1:26" ht="14.25" customHeight="1" x14ac:dyDescent="0.35">
      <c r="A287" s="4">
        <f t="shared" si="74"/>
        <v>274</v>
      </c>
      <c r="B287" s="19">
        <f t="shared" si="76"/>
        <v>45112</v>
      </c>
      <c r="C287" s="5">
        <v>0</v>
      </c>
      <c r="D287" s="20">
        <f t="shared" si="77"/>
        <v>15.126381262911298</v>
      </c>
      <c r="E287" s="20">
        <f t="shared" si="78"/>
        <v>685.98940878536507</v>
      </c>
      <c r="F287" s="20">
        <f t="shared" si="79"/>
        <v>701.11579004827638</v>
      </c>
      <c r="G287" s="20">
        <f t="shared" si="80"/>
        <v>1527.7645075540411</v>
      </c>
      <c r="H287" s="20">
        <f t="shared" si="81"/>
        <v>34966.286758877264</v>
      </c>
      <c r="I287" s="4">
        <v>1</v>
      </c>
      <c r="J287" s="4">
        <v>1</v>
      </c>
      <c r="K287" s="20">
        <f t="shared" si="75"/>
        <v>15.126381262911298</v>
      </c>
      <c r="L287" s="20">
        <f t="shared" si="82"/>
        <v>651.68993834609682</v>
      </c>
      <c r="M287" s="20" cm="1">
        <f t="array" ref="M287">_xlfn.IFS(I287=0,D287,I287=1,D287,I287=2,0)</f>
        <v>15.126381262911298</v>
      </c>
      <c r="N287" s="20" cm="1">
        <f t="array" ref="N287">_xlfn.IFS(J287=0,E287,J287=1,E287,J287=2,0)</f>
        <v>685.98940878536507</v>
      </c>
      <c r="O287" s="20">
        <f t="shared" si="83"/>
        <v>1427.7645075540413</v>
      </c>
      <c r="P287" s="20">
        <f t="shared" si="84"/>
        <v>99.999999999999773</v>
      </c>
      <c r="Q287" s="21">
        <f t="shared" si="85"/>
        <v>6.5455113995350173E-2</v>
      </c>
      <c r="R287" s="22" cm="1">
        <f t="array" ref="R287">_xlfn.IFS(Q287&gt;0,0.02,AND(Q287&gt;-0.33,Q287&lt;0),(0.02+Q287*0.02/0.33),Q287&lt;-0.33,0)</f>
        <v>0.02</v>
      </c>
      <c r="S287" s="20">
        <f t="shared" si="86"/>
        <v>0</v>
      </c>
      <c r="T287" s="20">
        <f t="shared" si="87"/>
        <v>0</v>
      </c>
      <c r="U287" s="20">
        <f t="shared" si="88"/>
        <v>0</v>
      </c>
      <c r="V287" s="20">
        <f t="shared" si="89"/>
        <v>0</v>
      </c>
      <c r="W287" s="9"/>
      <c r="X287" s="9"/>
      <c r="Y287" s="9"/>
      <c r="Z287" s="9"/>
    </row>
    <row r="288" spans="1:26" ht="14.25" customHeight="1" x14ac:dyDescent="0.35">
      <c r="A288" s="4">
        <f t="shared" si="74"/>
        <v>275</v>
      </c>
      <c r="B288" s="19">
        <f t="shared" si="76"/>
        <v>45113</v>
      </c>
      <c r="C288" s="5">
        <v>0</v>
      </c>
      <c r="D288" s="20">
        <f t="shared" si="77"/>
        <v>15.277645075540411</v>
      </c>
      <c r="E288" s="20">
        <f t="shared" si="78"/>
        <v>699.32573517754531</v>
      </c>
      <c r="F288" s="20">
        <f t="shared" si="79"/>
        <v>714.60338025308567</v>
      </c>
      <c r="G288" s="20">
        <f t="shared" si="80"/>
        <v>1543.0421526295816</v>
      </c>
      <c r="H288" s="20">
        <f t="shared" si="81"/>
        <v>35645.923852371474</v>
      </c>
      <c r="I288" s="4">
        <v>1</v>
      </c>
      <c r="J288" s="4">
        <v>1</v>
      </c>
      <c r="K288" s="20">
        <f t="shared" si="75"/>
        <v>15.277645075540411</v>
      </c>
      <c r="L288" s="20">
        <f t="shared" si="82"/>
        <v>664.35944841866797</v>
      </c>
      <c r="M288" s="20" cm="1">
        <f t="array" ref="M288">_xlfn.IFS(I288=0,D288,I288=1,D288,I288=2,0)</f>
        <v>15.277645075540411</v>
      </c>
      <c r="N288" s="20" cm="1">
        <f t="array" ref="N288">_xlfn.IFS(J288=0,E288,J288=1,E288,J288=2,0)</f>
        <v>699.32573517754531</v>
      </c>
      <c r="O288" s="20">
        <f t="shared" si="83"/>
        <v>1443.0421526295816</v>
      </c>
      <c r="P288" s="20">
        <f t="shared" si="84"/>
        <v>100</v>
      </c>
      <c r="Q288" s="21">
        <f t="shared" si="85"/>
        <v>6.4807043559752781E-2</v>
      </c>
      <c r="R288" s="22" cm="1">
        <f t="array" ref="R288">_xlfn.IFS(Q288&gt;0,0.02,AND(Q288&gt;-0.33,Q288&lt;0),(0.02+Q288*0.02/0.33),Q288&lt;-0.33,0)</f>
        <v>0.02</v>
      </c>
      <c r="S288" s="20">
        <f t="shared" si="86"/>
        <v>0</v>
      </c>
      <c r="T288" s="20">
        <f t="shared" si="87"/>
        <v>0</v>
      </c>
      <c r="U288" s="20">
        <f t="shared" si="88"/>
        <v>0</v>
      </c>
      <c r="V288" s="20">
        <f t="shared" si="89"/>
        <v>0</v>
      </c>
      <c r="W288" s="9"/>
      <c r="X288" s="9"/>
      <c r="Y288" s="9"/>
      <c r="Z288" s="9"/>
    </row>
    <row r="289" spans="1:26" ht="14.25" customHeight="1" x14ac:dyDescent="0.35">
      <c r="A289" s="4">
        <f t="shared" si="74"/>
        <v>276</v>
      </c>
      <c r="B289" s="19">
        <f t="shared" si="76"/>
        <v>45114</v>
      </c>
      <c r="C289" s="5">
        <v>0</v>
      </c>
      <c r="D289" s="20">
        <f t="shared" si="77"/>
        <v>15.430421526295817</v>
      </c>
      <c r="E289" s="20">
        <f t="shared" si="78"/>
        <v>712.91847704742952</v>
      </c>
      <c r="F289" s="20">
        <f t="shared" si="79"/>
        <v>728.34889857372536</v>
      </c>
      <c r="G289" s="20">
        <f t="shared" si="80"/>
        <v>1558.4725741558773</v>
      </c>
      <c r="H289" s="20">
        <f t="shared" si="81"/>
        <v>36338.626827092827</v>
      </c>
      <c r="I289" s="4">
        <v>1</v>
      </c>
      <c r="J289" s="4">
        <v>1</v>
      </c>
      <c r="K289" s="20">
        <f t="shared" si="75"/>
        <v>15.430421526295817</v>
      </c>
      <c r="L289" s="20">
        <f t="shared" si="82"/>
        <v>677.27255319505798</v>
      </c>
      <c r="M289" s="20" cm="1">
        <f t="array" ref="M289">_xlfn.IFS(I289=0,D289,I289=1,D289,I289=2,0)</f>
        <v>15.430421526295817</v>
      </c>
      <c r="N289" s="20" cm="1">
        <f t="array" ref="N289">_xlfn.IFS(J289=0,E289,J289=1,E289,J289=2,0)</f>
        <v>712.91847704742952</v>
      </c>
      <c r="O289" s="20">
        <f t="shared" si="83"/>
        <v>1458.4725741558773</v>
      </c>
      <c r="P289" s="20">
        <f t="shared" si="84"/>
        <v>100</v>
      </c>
      <c r="Q289" s="21">
        <f t="shared" si="85"/>
        <v>6.4165389663121575E-2</v>
      </c>
      <c r="R289" s="22" cm="1">
        <f t="array" ref="R289">_xlfn.IFS(Q289&gt;0,0.02,AND(Q289&gt;-0.33,Q289&lt;0),(0.02+Q289*0.02/0.33),Q289&lt;-0.33,0)</f>
        <v>0.02</v>
      </c>
      <c r="S289" s="20">
        <f t="shared" si="86"/>
        <v>0</v>
      </c>
      <c r="T289" s="20">
        <f t="shared" si="87"/>
        <v>0</v>
      </c>
      <c r="U289" s="20">
        <f t="shared" si="88"/>
        <v>0</v>
      </c>
      <c r="V289" s="20">
        <f t="shared" si="89"/>
        <v>0</v>
      </c>
      <c r="W289" s="9"/>
      <c r="X289" s="9"/>
      <c r="Y289" s="9"/>
      <c r="Z289" s="9"/>
    </row>
    <row r="290" spans="1:26" ht="14.25" customHeight="1" x14ac:dyDescent="0.35">
      <c r="A290" s="4">
        <f t="shared" si="74"/>
        <v>277</v>
      </c>
      <c r="B290" s="19">
        <f t="shared" si="76"/>
        <v>45115</v>
      </c>
      <c r="C290" s="5">
        <v>0</v>
      </c>
      <c r="D290" s="20">
        <f t="shared" si="77"/>
        <v>15.584725741558772</v>
      </c>
      <c r="E290" s="20">
        <f t="shared" si="78"/>
        <v>726.77253654185654</v>
      </c>
      <c r="F290" s="20">
        <f t="shared" si="79"/>
        <v>742.35726228341537</v>
      </c>
      <c r="G290" s="20">
        <f t="shared" si="80"/>
        <v>1574.057299897436</v>
      </c>
      <c r="H290" s="20">
        <f t="shared" si="81"/>
        <v>37044.645462549146</v>
      </c>
      <c r="I290" s="4">
        <v>1</v>
      </c>
      <c r="J290" s="4">
        <v>1</v>
      </c>
      <c r="K290" s="20">
        <f t="shared" si="75"/>
        <v>15.584725741558772</v>
      </c>
      <c r="L290" s="20">
        <f t="shared" si="82"/>
        <v>690.43390971476367</v>
      </c>
      <c r="M290" s="20" cm="1">
        <f t="array" ref="M290">_xlfn.IFS(I290=0,D290,I290=1,D290,I290=2,0)</f>
        <v>15.584725741558772</v>
      </c>
      <c r="N290" s="20" cm="1">
        <f t="array" ref="N290">_xlfn.IFS(J290=0,E290,J290=1,E290,J290=2,0)</f>
        <v>726.77253654185654</v>
      </c>
      <c r="O290" s="20">
        <f t="shared" si="83"/>
        <v>1474.0572998974362</v>
      </c>
      <c r="P290" s="20">
        <f t="shared" si="84"/>
        <v>99.999999999999773</v>
      </c>
      <c r="Q290" s="21">
        <f t="shared" si="85"/>
        <v>6.3530088775367755E-2</v>
      </c>
      <c r="R290" s="22" cm="1">
        <f t="array" ref="R290">_xlfn.IFS(Q290&gt;0,0.02,AND(Q290&gt;-0.33,Q290&lt;0),(0.02+Q290*0.02/0.33),Q290&lt;-0.33,0)</f>
        <v>0.02</v>
      </c>
      <c r="S290" s="20">
        <f t="shared" si="86"/>
        <v>0</v>
      </c>
      <c r="T290" s="20">
        <f t="shared" si="87"/>
        <v>0</v>
      </c>
      <c r="U290" s="20">
        <f t="shared" si="88"/>
        <v>0</v>
      </c>
      <c r="V290" s="20">
        <f t="shared" si="89"/>
        <v>0</v>
      </c>
      <c r="W290" s="9"/>
      <c r="X290" s="9"/>
      <c r="Y290" s="9"/>
      <c r="Z290" s="9"/>
    </row>
    <row r="291" spans="1:26" ht="14.25" customHeight="1" x14ac:dyDescent="0.35">
      <c r="A291" s="4">
        <f t="shared" si="74"/>
        <v>278</v>
      </c>
      <c r="B291" s="19">
        <f t="shared" si="76"/>
        <v>45116</v>
      </c>
      <c r="C291" s="5">
        <v>0</v>
      </c>
      <c r="D291" s="20">
        <f t="shared" si="77"/>
        <v>15.740572998974359</v>
      </c>
      <c r="E291" s="20">
        <f t="shared" si="78"/>
        <v>740.89290925098294</v>
      </c>
      <c r="F291" s="20">
        <f t="shared" si="79"/>
        <v>756.6334822499573</v>
      </c>
      <c r="G291" s="20">
        <f t="shared" si="80"/>
        <v>1589.7978728964104</v>
      </c>
      <c r="H291" s="20">
        <f t="shared" si="81"/>
        <v>37764.23429933656</v>
      </c>
      <c r="I291" s="4">
        <v>1</v>
      </c>
      <c r="J291" s="4">
        <v>1</v>
      </c>
      <c r="K291" s="20">
        <f t="shared" si="75"/>
        <v>15.740572998974359</v>
      </c>
      <c r="L291" s="20">
        <f t="shared" si="82"/>
        <v>703.84826378843377</v>
      </c>
      <c r="M291" s="20" cm="1">
        <f t="array" ref="M291">_xlfn.IFS(I291=0,D291,I291=1,D291,I291=2,0)</f>
        <v>15.740572998974359</v>
      </c>
      <c r="N291" s="20" cm="1">
        <f t="array" ref="N291">_xlfn.IFS(J291=0,E291,J291=1,E291,J291=2,0)</f>
        <v>740.89290925098294</v>
      </c>
      <c r="O291" s="20">
        <f t="shared" si="83"/>
        <v>1489.7978728964104</v>
      </c>
      <c r="P291" s="20">
        <f t="shared" si="84"/>
        <v>100</v>
      </c>
      <c r="Q291" s="21">
        <f t="shared" si="85"/>
        <v>6.2901077995413765E-2</v>
      </c>
      <c r="R291" s="22" cm="1">
        <f t="array" ref="R291">_xlfn.IFS(Q291&gt;0,0.02,AND(Q291&gt;-0.33,Q291&lt;0),(0.02+Q291*0.02/0.33),Q291&lt;-0.33,0)</f>
        <v>0.02</v>
      </c>
      <c r="S291" s="20">
        <f t="shared" si="86"/>
        <v>0</v>
      </c>
      <c r="T291" s="20">
        <f t="shared" si="87"/>
        <v>0</v>
      </c>
      <c r="U291" s="20">
        <f t="shared" si="88"/>
        <v>0</v>
      </c>
      <c r="V291" s="20">
        <f t="shared" si="89"/>
        <v>0</v>
      </c>
      <c r="W291" s="9"/>
      <c r="X291" s="9"/>
      <c r="Y291" s="9"/>
      <c r="Z291" s="9"/>
    </row>
    <row r="292" spans="1:26" ht="14.25" customHeight="1" x14ac:dyDescent="0.35">
      <c r="A292" s="4">
        <f t="shared" si="74"/>
        <v>279</v>
      </c>
      <c r="B292" s="19">
        <f t="shared" si="76"/>
        <v>45117</v>
      </c>
      <c r="C292" s="5">
        <v>0</v>
      </c>
      <c r="D292" s="20">
        <f t="shared" si="77"/>
        <v>15.897978728964103</v>
      </c>
      <c r="E292" s="20">
        <f t="shared" si="78"/>
        <v>755.28468598673123</v>
      </c>
      <c r="F292" s="20">
        <f t="shared" si="79"/>
        <v>771.1826647156953</v>
      </c>
      <c r="G292" s="20">
        <f t="shared" si="80"/>
        <v>1605.6958516253744</v>
      </c>
      <c r="H292" s="20">
        <f t="shared" si="81"/>
        <v>38497.652729752917</v>
      </c>
      <c r="I292" s="4">
        <v>1</v>
      </c>
      <c r="J292" s="4">
        <v>1</v>
      </c>
      <c r="K292" s="20">
        <f t="shared" si="75"/>
        <v>15.897978728964103</v>
      </c>
      <c r="L292" s="20">
        <f t="shared" si="82"/>
        <v>717.5204516873946</v>
      </c>
      <c r="M292" s="20" cm="1">
        <f t="array" ref="M292">_xlfn.IFS(I292=0,D292,I292=1,D292,I292=2,0)</f>
        <v>15.897978728964103</v>
      </c>
      <c r="N292" s="20" cm="1">
        <f t="array" ref="N292">_xlfn.IFS(J292=0,E292,J292=1,E292,J292=2,0)</f>
        <v>755.28468598673123</v>
      </c>
      <c r="O292" s="20">
        <f t="shared" si="83"/>
        <v>1505.6958516253744</v>
      </c>
      <c r="P292" s="20">
        <f t="shared" si="84"/>
        <v>100</v>
      </c>
      <c r="Q292" s="21">
        <f t="shared" si="85"/>
        <v>6.227829504496412E-2</v>
      </c>
      <c r="R292" s="22" cm="1">
        <f t="array" ref="R292">_xlfn.IFS(Q292&gt;0,0.02,AND(Q292&gt;-0.33,Q292&lt;0),(0.02+Q292*0.02/0.33),Q292&lt;-0.33,0)</f>
        <v>0.02</v>
      </c>
      <c r="S292" s="20">
        <f t="shared" si="86"/>
        <v>0</v>
      </c>
      <c r="T292" s="20">
        <f t="shared" si="87"/>
        <v>0</v>
      </c>
      <c r="U292" s="20">
        <f t="shared" si="88"/>
        <v>0</v>
      </c>
      <c r="V292" s="20">
        <f t="shared" si="89"/>
        <v>0</v>
      </c>
      <c r="W292" s="9"/>
      <c r="X292" s="9"/>
      <c r="Y292" s="9"/>
      <c r="Z292" s="9"/>
    </row>
    <row r="293" spans="1:26" ht="14.25" customHeight="1" x14ac:dyDescent="0.35">
      <c r="A293" s="4">
        <f t="shared" si="74"/>
        <v>280</v>
      </c>
      <c r="B293" s="19">
        <f t="shared" si="76"/>
        <v>45118</v>
      </c>
      <c r="C293" s="5">
        <v>0</v>
      </c>
      <c r="D293" s="20">
        <f t="shared" si="77"/>
        <v>16.056958516253744</v>
      </c>
      <c r="E293" s="20">
        <f t="shared" si="78"/>
        <v>769.95305459505835</v>
      </c>
      <c r="F293" s="20">
        <f t="shared" si="79"/>
        <v>786.01001311131211</v>
      </c>
      <c r="G293" s="20">
        <f t="shared" si="80"/>
        <v>1621.7528101416281</v>
      </c>
      <c r="H293" s="20">
        <f t="shared" si="81"/>
        <v>39245.165090134476</v>
      </c>
      <c r="I293" s="4">
        <v>1</v>
      </c>
      <c r="J293" s="4">
        <v>1</v>
      </c>
      <c r="K293" s="20">
        <f t="shared" si="75"/>
        <v>16.056958516253744</v>
      </c>
      <c r="L293" s="20">
        <f t="shared" si="82"/>
        <v>731.45540186530536</v>
      </c>
      <c r="M293" s="20" cm="1">
        <f t="array" ref="M293">_xlfn.IFS(I293=0,D293,I293=1,D293,I293=2,0)</f>
        <v>16.056958516253744</v>
      </c>
      <c r="N293" s="20" cm="1">
        <f t="array" ref="N293">_xlfn.IFS(J293=0,E293,J293=1,E293,J293=2,0)</f>
        <v>769.95305459505835</v>
      </c>
      <c r="O293" s="20">
        <f t="shared" si="83"/>
        <v>1521.7528101416283</v>
      </c>
      <c r="P293" s="20">
        <f t="shared" si="84"/>
        <v>99.999999999999773</v>
      </c>
      <c r="Q293" s="21">
        <f t="shared" si="85"/>
        <v>6.1661678262340577E-2</v>
      </c>
      <c r="R293" s="22" cm="1">
        <f t="array" ref="R293">_xlfn.IFS(Q293&gt;0,0.02,AND(Q293&gt;-0.33,Q293&lt;0),(0.02+Q293*0.02/0.33),Q293&lt;-0.33,0)</f>
        <v>0.02</v>
      </c>
      <c r="S293" s="20">
        <f t="shared" si="86"/>
        <v>0</v>
      </c>
      <c r="T293" s="20">
        <f t="shared" si="87"/>
        <v>0</v>
      </c>
      <c r="U293" s="20">
        <f t="shared" si="88"/>
        <v>0</v>
      </c>
      <c r="V293" s="20">
        <f t="shared" si="89"/>
        <v>0</v>
      </c>
      <c r="W293" s="9"/>
      <c r="X293" s="9"/>
      <c r="Y293" s="9"/>
      <c r="Z293" s="9"/>
    </row>
    <row r="294" spans="1:26" ht="14.25" customHeight="1" x14ac:dyDescent="0.35">
      <c r="A294" s="4">
        <f t="shared" si="74"/>
        <v>281</v>
      </c>
      <c r="B294" s="19">
        <f t="shared" si="76"/>
        <v>45119</v>
      </c>
      <c r="C294" s="5">
        <v>0</v>
      </c>
      <c r="D294" s="20">
        <f t="shared" si="77"/>
        <v>16.217528101416281</v>
      </c>
      <c r="E294" s="20">
        <f t="shared" si="78"/>
        <v>784.9033018026895</v>
      </c>
      <c r="F294" s="20">
        <f t="shared" si="79"/>
        <v>801.12082990410579</v>
      </c>
      <c r="G294" s="20">
        <f t="shared" si="80"/>
        <v>1637.9703382430444</v>
      </c>
      <c r="H294" s="20">
        <f t="shared" si="81"/>
        <v>40007.040754948444</v>
      </c>
      <c r="I294" s="4">
        <v>1</v>
      </c>
      <c r="J294" s="4">
        <v>1</v>
      </c>
      <c r="K294" s="20">
        <f t="shared" si="75"/>
        <v>16.217528101416281</v>
      </c>
      <c r="L294" s="20">
        <f t="shared" si="82"/>
        <v>745.65813671255501</v>
      </c>
      <c r="M294" s="20" cm="1">
        <f t="array" ref="M294">_xlfn.IFS(I294=0,D294,I294=1,D294,I294=2,0)</f>
        <v>16.217528101416281</v>
      </c>
      <c r="N294" s="20" cm="1">
        <f t="array" ref="N294">_xlfn.IFS(J294=0,E294,J294=1,E294,J294=2,0)</f>
        <v>784.9033018026895</v>
      </c>
      <c r="O294" s="20">
        <f t="shared" si="83"/>
        <v>1537.9703382430448</v>
      </c>
      <c r="P294" s="20">
        <f t="shared" si="84"/>
        <v>99.999999999999545</v>
      </c>
      <c r="Q294" s="21">
        <f t="shared" si="85"/>
        <v>6.1051166596376667E-2</v>
      </c>
      <c r="R294" s="22" cm="1">
        <f t="array" ref="R294">_xlfn.IFS(Q294&gt;0,0.02,AND(Q294&gt;-0.33,Q294&lt;0),(0.02+Q294*0.02/0.33),Q294&lt;-0.33,0)</f>
        <v>0.02</v>
      </c>
      <c r="S294" s="20">
        <f t="shared" si="86"/>
        <v>0</v>
      </c>
      <c r="T294" s="20">
        <f t="shared" si="87"/>
        <v>0</v>
      </c>
      <c r="U294" s="20">
        <f t="shared" si="88"/>
        <v>0</v>
      </c>
      <c r="V294" s="20">
        <f t="shared" si="89"/>
        <v>0</v>
      </c>
      <c r="W294" s="9"/>
      <c r="X294" s="9"/>
      <c r="Y294" s="9"/>
      <c r="Z294" s="9"/>
    </row>
    <row r="295" spans="1:26" ht="14.25" customHeight="1" x14ac:dyDescent="0.35">
      <c r="A295" s="4">
        <f t="shared" si="74"/>
        <v>282</v>
      </c>
      <c r="B295" s="19">
        <f t="shared" si="76"/>
        <v>45120</v>
      </c>
      <c r="C295" s="5">
        <v>0</v>
      </c>
      <c r="D295" s="20">
        <f t="shared" si="77"/>
        <v>16.379703382430442</v>
      </c>
      <c r="E295" s="20">
        <f t="shared" si="78"/>
        <v>800.14081509896891</v>
      </c>
      <c r="F295" s="20">
        <f t="shared" si="79"/>
        <v>816.52051848139934</v>
      </c>
      <c r="G295" s="20">
        <f t="shared" si="80"/>
        <v>1654.3500416254749</v>
      </c>
      <c r="H295" s="20">
        <f t="shared" si="81"/>
        <v>40783.554232674898</v>
      </c>
      <c r="I295" s="4">
        <v>1</v>
      </c>
      <c r="J295" s="4">
        <v>1</v>
      </c>
      <c r="K295" s="20">
        <f t="shared" si="75"/>
        <v>16.379703382430442</v>
      </c>
      <c r="L295" s="20">
        <f t="shared" si="82"/>
        <v>760.13377434402048</v>
      </c>
      <c r="M295" s="20" cm="1">
        <f t="array" ref="M295">_xlfn.IFS(I295=0,D295,I295=1,D295,I295=2,0)</f>
        <v>16.379703382430442</v>
      </c>
      <c r="N295" s="20" cm="1">
        <f t="array" ref="N295">_xlfn.IFS(J295=0,E295,J295=1,E295,J295=2,0)</f>
        <v>800.14081509896891</v>
      </c>
      <c r="O295" s="20">
        <f t="shared" si="83"/>
        <v>1554.3500416254753</v>
      </c>
      <c r="P295" s="20">
        <f t="shared" si="84"/>
        <v>99.999999999999545</v>
      </c>
      <c r="Q295" s="21">
        <f t="shared" si="85"/>
        <v>6.0446699600372938E-2</v>
      </c>
      <c r="R295" s="22" cm="1">
        <f t="array" ref="R295">_xlfn.IFS(Q295&gt;0,0.02,AND(Q295&gt;-0.33,Q295&lt;0),(0.02+Q295*0.02/0.33),Q295&lt;-0.33,0)</f>
        <v>0.02</v>
      </c>
      <c r="S295" s="20">
        <f t="shared" si="86"/>
        <v>0</v>
      </c>
      <c r="T295" s="20">
        <f t="shared" si="87"/>
        <v>0</v>
      </c>
      <c r="U295" s="20">
        <f t="shared" si="88"/>
        <v>0</v>
      </c>
      <c r="V295" s="20">
        <f t="shared" si="89"/>
        <v>0</v>
      </c>
      <c r="W295" s="9"/>
      <c r="X295" s="9"/>
      <c r="Y295" s="9"/>
      <c r="Z295" s="9"/>
    </row>
    <row r="296" spans="1:26" ht="14.25" customHeight="1" x14ac:dyDescent="0.35">
      <c r="A296" s="4">
        <f t="shared" si="74"/>
        <v>283</v>
      </c>
      <c r="B296" s="19">
        <f t="shared" si="76"/>
        <v>45121</v>
      </c>
      <c r="C296" s="5">
        <v>0</v>
      </c>
      <c r="D296" s="20">
        <f t="shared" si="77"/>
        <v>16.543500416254748</v>
      </c>
      <c r="E296" s="20">
        <f t="shared" si="78"/>
        <v>815.67108465349793</v>
      </c>
      <c r="F296" s="20">
        <f t="shared" si="79"/>
        <v>832.21458506975273</v>
      </c>
      <c r="G296" s="20">
        <f t="shared" si="80"/>
        <v>1670.8935420417297</v>
      </c>
      <c r="H296" s="20">
        <f t="shared" si="81"/>
        <v>41574.985263511975</v>
      </c>
      <c r="I296" s="4">
        <v>1</v>
      </c>
      <c r="J296" s="4">
        <v>1</v>
      </c>
      <c r="K296" s="20">
        <f t="shared" si="75"/>
        <v>16.543500416254748</v>
      </c>
      <c r="L296" s="20">
        <f t="shared" si="82"/>
        <v>774.88753042082294</v>
      </c>
      <c r="M296" s="20" cm="1">
        <f t="array" ref="M296">_xlfn.IFS(I296=0,D296,I296=1,D296,I296=2,0)</f>
        <v>16.543500416254748</v>
      </c>
      <c r="N296" s="20" cm="1">
        <f t="array" ref="N296">_xlfn.IFS(J296=0,E296,J296=1,E296,J296=2,0)</f>
        <v>815.67108465349793</v>
      </c>
      <c r="O296" s="20">
        <f t="shared" si="83"/>
        <v>1570.8935420417301</v>
      </c>
      <c r="P296" s="20">
        <f t="shared" si="84"/>
        <v>99.999999999999545</v>
      </c>
      <c r="Q296" s="21">
        <f t="shared" si="85"/>
        <v>5.9848217426111815E-2</v>
      </c>
      <c r="R296" s="22" cm="1">
        <f t="array" ref="R296">_xlfn.IFS(Q296&gt;0,0.02,AND(Q296&gt;-0.33,Q296&lt;0),(0.02+Q296*0.02/0.33),Q296&lt;-0.33,0)</f>
        <v>0.02</v>
      </c>
      <c r="S296" s="20">
        <f t="shared" si="86"/>
        <v>0</v>
      </c>
      <c r="T296" s="20">
        <f t="shared" si="87"/>
        <v>0</v>
      </c>
      <c r="U296" s="20">
        <f t="shared" si="88"/>
        <v>0</v>
      </c>
      <c r="V296" s="20">
        <f t="shared" si="89"/>
        <v>0</v>
      </c>
      <c r="W296" s="9"/>
      <c r="X296" s="9"/>
      <c r="Y296" s="9"/>
      <c r="Z296" s="9"/>
    </row>
    <row r="297" spans="1:26" ht="14.25" customHeight="1" x14ac:dyDescent="0.35">
      <c r="A297" s="4">
        <f t="shared" si="74"/>
        <v>284</v>
      </c>
      <c r="B297" s="19">
        <f t="shared" si="76"/>
        <v>45122</v>
      </c>
      <c r="C297" s="5">
        <v>0</v>
      </c>
      <c r="D297" s="20">
        <f t="shared" si="77"/>
        <v>16.708935420417298</v>
      </c>
      <c r="E297" s="20">
        <f t="shared" si="78"/>
        <v>831.49970527023947</v>
      </c>
      <c r="F297" s="20">
        <f t="shared" si="79"/>
        <v>848.20864069065681</v>
      </c>
      <c r="G297" s="20">
        <f t="shared" si="80"/>
        <v>1687.6024774621469</v>
      </c>
      <c r="H297" s="20">
        <f t="shared" si="81"/>
        <v>42381.618918939115</v>
      </c>
      <c r="I297" s="4">
        <v>1</v>
      </c>
      <c r="J297" s="4">
        <v>1</v>
      </c>
      <c r="K297" s="20">
        <f t="shared" si="75"/>
        <v>16.708935420417298</v>
      </c>
      <c r="L297" s="20">
        <f t="shared" si="82"/>
        <v>789.92472000672751</v>
      </c>
      <c r="M297" s="20" cm="1">
        <f t="array" ref="M297">_xlfn.IFS(I297=0,D297,I297=1,D297,I297=2,0)</f>
        <v>16.708935420417298</v>
      </c>
      <c r="N297" s="20" cm="1">
        <f t="array" ref="N297">_xlfn.IFS(J297=0,E297,J297=1,E297,J297=2,0)</f>
        <v>831.49970527023947</v>
      </c>
      <c r="O297" s="20">
        <f t="shared" si="83"/>
        <v>1587.6024774621471</v>
      </c>
      <c r="P297" s="20">
        <f t="shared" si="84"/>
        <v>99.999999999999773</v>
      </c>
      <c r="Q297" s="21">
        <f t="shared" si="85"/>
        <v>5.9255660817932633E-2</v>
      </c>
      <c r="R297" s="22" cm="1">
        <f t="array" ref="R297">_xlfn.IFS(Q297&gt;0,0.02,AND(Q297&gt;-0.33,Q297&lt;0),(0.02+Q297*0.02/0.33),Q297&lt;-0.33,0)</f>
        <v>0.02</v>
      </c>
      <c r="S297" s="20">
        <f t="shared" si="86"/>
        <v>0</v>
      </c>
      <c r="T297" s="20">
        <f t="shared" si="87"/>
        <v>0</v>
      </c>
      <c r="U297" s="20">
        <f t="shared" si="88"/>
        <v>0</v>
      </c>
      <c r="V297" s="20">
        <f t="shared" si="89"/>
        <v>0</v>
      </c>
      <c r="W297" s="9"/>
      <c r="X297" s="9"/>
      <c r="Y297" s="9"/>
      <c r="Z297" s="9"/>
    </row>
    <row r="298" spans="1:26" ht="14.25" customHeight="1" x14ac:dyDescent="0.35">
      <c r="A298" s="4">
        <f t="shared" si="74"/>
        <v>285</v>
      </c>
      <c r="B298" s="19">
        <f t="shared" si="76"/>
        <v>45123</v>
      </c>
      <c r="C298" s="5">
        <v>0</v>
      </c>
      <c r="D298" s="20">
        <f t="shared" si="77"/>
        <v>16.87602477462147</v>
      </c>
      <c r="E298" s="20">
        <f t="shared" si="78"/>
        <v>847.63237837878228</v>
      </c>
      <c r="F298" s="20">
        <f t="shared" si="79"/>
        <v>864.50840315340372</v>
      </c>
      <c r="G298" s="20">
        <f t="shared" si="80"/>
        <v>1704.4785022367685</v>
      </c>
      <c r="H298" s="20">
        <f t="shared" si="81"/>
        <v>43203.745703173583</v>
      </c>
      <c r="I298" s="4">
        <v>1</v>
      </c>
      <c r="J298" s="4">
        <v>1</v>
      </c>
      <c r="K298" s="20">
        <f t="shared" si="75"/>
        <v>16.87602477462147</v>
      </c>
      <c r="L298" s="20">
        <f t="shared" si="82"/>
        <v>805.25075945984315</v>
      </c>
      <c r="M298" s="20" cm="1">
        <f t="array" ref="M298">_xlfn.IFS(I298=0,D298,I298=1,D298,I298=2,0)</f>
        <v>16.87602477462147</v>
      </c>
      <c r="N298" s="20" cm="1">
        <f t="array" ref="N298">_xlfn.IFS(J298=0,E298,J298=1,E298,J298=2,0)</f>
        <v>847.63237837878228</v>
      </c>
      <c r="O298" s="20">
        <f t="shared" si="83"/>
        <v>1604.4785022367685</v>
      </c>
      <c r="P298" s="20">
        <f t="shared" si="84"/>
        <v>100</v>
      </c>
      <c r="Q298" s="21">
        <f t="shared" si="85"/>
        <v>5.8668971106864122E-2</v>
      </c>
      <c r="R298" s="22" cm="1">
        <f t="array" ref="R298">_xlfn.IFS(Q298&gt;0,0.02,AND(Q298&gt;-0.33,Q298&lt;0),(0.02+Q298*0.02/0.33),Q298&lt;-0.33,0)</f>
        <v>0.02</v>
      </c>
      <c r="S298" s="20">
        <f t="shared" si="86"/>
        <v>0</v>
      </c>
      <c r="T298" s="20">
        <f t="shared" si="87"/>
        <v>0</v>
      </c>
      <c r="U298" s="20">
        <f t="shared" si="88"/>
        <v>0</v>
      </c>
      <c r="V298" s="20">
        <f t="shared" si="89"/>
        <v>0</v>
      </c>
      <c r="W298" s="9"/>
      <c r="X298" s="9"/>
      <c r="Y298" s="9"/>
      <c r="Z298" s="9"/>
    </row>
    <row r="299" spans="1:26" ht="14.25" customHeight="1" x14ac:dyDescent="0.35">
      <c r="A299" s="4">
        <f t="shared" si="74"/>
        <v>286</v>
      </c>
      <c r="B299" s="19">
        <f t="shared" si="76"/>
        <v>45124</v>
      </c>
      <c r="C299" s="5">
        <v>0</v>
      </c>
      <c r="D299" s="20">
        <f t="shared" si="77"/>
        <v>17.044785022367684</v>
      </c>
      <c r="E299" s="20">
        <f t="shared" si="78"/>
        <v>864.07491406347162</v>
      </c>
      <c r="F299" s="20">
        <f t="shared" si="79"/>
        <v>881.11969908583933</v>
      </c>
      <c r="G299" s="20">
        <f t="shared" si="80"/>
        <v>1721.5232872591362</v>
      </c>
      <c r="H299" s="20">
        <f t="shared" si="81"/>
        <v>44041.661656556244</v>
      </c>
      <c r="I299" s="4">
        <v>1</v>
      </c>
      <c r="J299" s="4">
        <v>1</v>
      </c>
      <c r="K299" s="20">
        <f t="shared" si="75"/>
        <v>17.044785022367684</v>
      </c>
      <c r="L299" s="20">
        <f t="shared" si="82"/>
        <v>820.87116836029804</v>
      </c>
      <c r="M299" s="20" cm="1">
        <f t="array" ref="M299">_xlfn.IFS(I299=0,D299,I299=1,D299,I299=2,0)</f>
        <v>17.044785022367684</v>
      </c>
      <c r="N299" s="20" cm="1">
        <f t="array" ref="N299">_xlfn.IFS(J299=0,E299,J299=1,E299,J299=2,0)</f>
        <v>864.07491406347162</v>
      </c>
      <c r="O299" s="20">
        <f t="shared" si="83"/>
        <v>1621.5232872591359</v>
      </c>
      <c r="P299" s="20">
        <f t="shared" si="84"/>
        <v>100.00000000000023</v>
      </c>
      <c r="Q299" s="21">
        <f t="shared" si="85"/>
        <v>5.808809020481609E-2</v>
      </c>
      <c r="R299" s="22" cm="1">
        <f t="array" ref="R299">_xlfn.IFS(Q299&gt;0,0.02,AND(Q299&gt;-0.33,Q299&lt;0),(0.02+Q299*0.02/0.33),Q299&lt;-0.33,0)</f>
        <v>0.02</v>
      </c>
      <c r="S299" s="20">
        <f t="shared" si="86"/>
        <v>0</v>
      </c>
      <c r="T299" s="20">
        <f t="shared" si="87"/>
        <v>0</v>
      </c>
      <c r="U299" s="20">
        <f t="shared" si="88"/>
        <v>0</v>
      </c>
      <c r="V299" s="20">
        <f t="shared" si="89"/>
        <v>0</v>
      </c>
      <c r="W299" s="9"/>
      <c r="X299" s="9"/>
      <c r="Y299" s="9"/>
      <c r="Z299" s="9"/>
    </row>
    <row r="300" spans="1:26" ht="14.25" customHeight="1" x14ac:dyDescent="0.35">
      <c r="A300" s="4">
        <f t="shared" si="74"/>
        <v>287</v>
      </c>
      <c r="B300" s="19">
        <f t="shared" si="76"/>
        <v>45125</v>
      </c>
      <c r="C300" s="5">
        <v>0</v>
      </c>
      <c r="D300" s="20">
        <f t="shared" si="77"/>
        <v>17.215232872591361</v>
      </c>
      <c r="E300" s="20">
        <f t="shared" si="78"/>
        <v>880.83323313112487</v>
      </c>
      <c r="F300" s="20">
        <f t="shared" si="79"/>
        <v>898.04846600371627</v>
      </c>
      <c r="G300" s="20">
        <f t="shared" si="80"/>
        <v>1738.7385201317275</v>
      </c>
      <c r="H300" s="20">
        <f t="shared" si="81"/>
        <v>44895.668460903406</v>
      </c>
      <c r="I300" s="4">
        <v>1</v>
      </c>
      <c r="J300" s="4">
        <v>1</v>
      </c>
      <c r="K300" s="20">
        <f t="shared" si="75"/>
        <v>17.215232872591361</v>
      </c>
      <c r="L300" s="20">
        <f t="shared" si="82"/>
        <v>836.79157147456863</v>
      </c>
      <c r="M300" s="20" cm="1">
        <f t="array" ref="M300">_xlfn.IFS(I300=0,D300,I300=1,D300,I300=2,0)</f>
        <v>17.215232872591361</v>
      </c>
      <c r="N300" s="20" cm="1">
        <f t="array" ref="N300">_xlfn.IFS(J300=0,E300,J300=1,E300,J300=2,0)</f>
        <v>880.83323313112487</v>
      </c>
      <c r="O300" s="20">
        <f t="shared" si="83"/>
        <v>1638.7385201317275</v>
      </c>
      <c r="P300" s="20">
        <f t="shared" si="84"/>
        <v>100</v>
      </c>
      <c r="Q300" s="21">
        <f t="shared" si="85"/>
        <v>5.7512960598827684E-2</v>
      </c>
      <c r="R300" s="22" cm="1">
        <f t="array" ref="R300">_xlfn.IFS(Q300&gt;0,0.02,AND(Q300&gt;-0.33,Q300&lt;0),(0.02+Q300*0.02/0.33),Q300&lt;-0.33,0)</f>
        <v>0.02</v>
      </c>
      <c r="S300" s="20">
        <f t="shared" si="86"/>
        <v>0</v>
      </c>
      <c r="T300" s="20">
        <f t="shared" si="87"/>
        <v>0</v>
      </c>
      <c r="U300" s="20">
        <f t="shared" si="88"/>
        <v>0</v>
      </c>
      <c r="V300" s="20">
        <f t="shared" si="89"/>
        <v>0</v>
      </c>
      <c r="W300" s="9"/>
      <c r="X300" s="9"/>
      <c r="Y300" s="9"/>
      <c r="Z300" s="9"/>
    </row>
    <row r="301" spans="1:26" ht="14.25" customHeight="1" x14ac:dyDescent="0.35">
      <c r="A301" s="4">
        <f t="shared" si="74"/>
        <v>288</v>
      </c>
      <c r="B301" s="19">
        <f t="shared" si="76"/>
        <v>45126</v>
      </c>
      <c r="C301" s="5">
        <v>0</v>
      </c>
      <c r="D301" s="20">
        <f t="shared" si="77"/>
        <v>17.387385201317276</v>
      </c>
      <c r="E301" s="20">
        <f t="shared" si="78"/>
        <v>897.91336921806817</v>
      </c>
      <c r="F301" s="20">
        <f t="shared" si="79"/>
        <v>915.3007544193855</v>
      </c>
      <c r="G301" s="20">
        <f t="shared" si="80"/>
        <v>1756.1259053330448</v>
      </c>
      <c r="H301" s="20">
        <f t="shared" si="81"/>
        <v>45766.073546861888</v>
      </c>
      <c r="I301" s="4">
        <v>1</v>
      </c>
      <c r="J301" s="4">
        <v>1</v>
      </c>
      <c r="K301" s="20">
        <f t="shared" si="75"/>
        <v>17.387385201317276</v>
      </c>
      <c r="L301" s="20">
        <f t="shared" si="82"/>
        <v>853.01770075716468</v>
      </c>
      <c r="M301" s="20" cm="1">
        <f t="array" ref="M301">_xlfn.IFS(I301=0,D301,I301=1,D301,I301=2,0)</f>
        <v>17.387385201317276</v>
      </c>
      <c r="N301" s="20" cm="1">
        <f t="array" ref="N301">_xlfn.IFS(J301=0,E301,J301=1,E301,J301=2,0)</f>
        <v>897.91336921806817</v>
      </c>
      <c r="O301" s="20">
        <f t="shared" si="83"/>
        <v>1656.125905333045</v>
      </c>
      <c r="P301" s="20">
        <f t="shared" si="84"/>
        <v>99.999999999999773</v>
      </c>
      <c r="Q301" s="21">
        <f t="shared" si="85"/>
        <v>5.6943525345373815E-2</v>
      </c>
      <c r="R301" s="22" cm="1">
        <f t="array" ref="R301">_xlfn.IFS(Q301&gt;0,0.02,AND(Q301&gt;-0.33,Q301&lt;0),(0.02+Q301*0.02/0.33),Q301&lt;-0.33,0)</f>
        <v>0.02</v>
      </c>
      <c r="S301" s="20">
        <f t="shared" si="86"/>
        <v>0</v>
      </c>
      <c r="T301" s="20">
        <f t="shared" si="87"/>
        <v>0</v>
      </c>
      <c r="U301" s="20">
        <f t="shared" si="88"/>
        <v>0</v>
      </c>
      <c r="V301" s="20">
        <f t="shared" si="89"/>
        <v>0</v>
      </c>
      <c r="W301" s="9"/>
      <c r="X301" s="9"/>
      <c r="Y301" s="9"/>
      <c r="Z301" s="9"/>
    </row>
    <row r="302" spans="1:26" ht="14.25" customHeight="1" x14ac:dyDescent="0.35">
      <c r="A302" s="4">
        <f t="shared" si="74"/>
        <v>289</v>
      </c>
      <c r="B302" s="19">
        <f t="shared" si="76"/>
        <v>45127</v>
      </c>
      <c r="C302" s="5">
        <v>0</v>
      </c>
      <c r="D302" s="20">
        <f t="shared" si="77"/>
        <v>17.561259053330449</v>
      </c>
      <c r="E302" s="20">
        <f t="shared" si="78"/>
        <v>915.32147093723779</v>
      </c>
      <c r="F302" s="20">
        <f t="shared" si="79"/>
        <v>932.88272999056824</v>
      </c>
      <c r="G302" s="20">
        <f t="shared" si="80"/>
        <v>1773.6871643863753</v>
      </c>
      <c r="H302" s="20">
        <f t="shared" si="81"/>
        <v>46653.190203305589</v>
      </c>
      <c r="I302" s="4">
        <v>1</v>
      </c>
      <c r="J302" s="4">
        <v>1</v>
      </c>
      <c r="K302" s="20">
        <f t="shared" si="75"/>
        <v>17.561259053330449</v>
      </c>
      <c r="L302" s="20">
        <f t="shared" si="82"/>
        <v>869.5553973903759</v>
      </c>
      <c r="M302" s="20" cm="1">
        <f t="array" ref="M302">_xlfn.IFS(I302=0,D302,I302=1,D302,I302=2,0)</f>
        <v>17.561259053330449</v>
      </c>
      <c r="N302" s="20" cm="1">
        <f t="array" ref="N302">_xlfn.IFS(J302=0,E302,J302=1,E302,J302=2,0)</f>
        <v>915.32147093723779</v>
      </c>
      <c r="O302" s="20">
        <f t="shared" si="83"/>
        <v>1673.6871643863756</v>
      </c>
      <c r="P302" s="20">
        <f t="shared" si="84"/>
        <v>99.999999999999773</v>
      </c>
      <c r="Q302" s="21">
        <f t="shared" si="85"/>
        <v>5.6379728064726548E-2</v>
      </c>
      <c r="R302" s="22" cm="1">
        <f t="array" ref="R302">_xlfn.IFS(Q302&gt;0,0.02,AND(Q302&gt;-0.33,Q302&lt;0),(0.02+Q302*0.02/0.33),Q302&lt;-0.33,0)</f>
        <v>0.02</v>
      </c>
      <c r="S302" s="20">
        <f t="shared" si="86"/>
        <v>0</v>
      </c>
      <c r="T302" s="20">
        <f t="shared" si="87"/>
        <v>0</v>
      </c>
      <c r="U302" s="20">
        <f t="shared" si="88"/>
        <v>0</v>
      </c>
      <c r="V302" s="20">
        <f t="shared" si="89"/>
        <v>0</v>
      </c>
      <c r="W302" s="9"/>
      <c r="X302" s="9"/>
      <c r="Y302" s="9"/>
      <c r="Z302" s="9"/>
    </row>
    <row r="303" spans="1:26" ht="14.25" customHeight="1" x14ac:dyDescent="0.35">
      <c r="A303" s="4">
        <f t="shared" si="74"/>
        <v>290</v>
      </c>
      <c r="B303" s="19">
        <f t="shared" si="76"/>
        <v>45128</v>
      </c>
      <c r="C303" s="5">
        <v>0</v>
      </c>
      <c r="D303" s="20">
        <f t="shared" si="77"/>
        <v>17.736871643863754</v>
      </c>
      <c r="E303" s="20">
        <f t="shared" si="78"/>
        <v>933.06380406611174</v>
      </c>
      <c r="F303" s="20">
        <f t="shared" si="79"/>
        <v>950.80067570997551</v>
      </c>
      <c r="G303" s="20">
        <f t="shared" si="80"/>
        <v>1791.424036030239</v>
      </c>
      <c r="H303" s="20">
        <f t="shared" si="81"/>
        <v>47557.337688812258</v>
      </c>
      <c r="I303" s="4">
        <v>1</v>
      </c>
      <c r="J303" s="4">
        <v>1</v>
      </c>
      <c r="K303" s="20">
        <f t="shared" si="75"/>
        <v>17.736871643863754</v>
      </c>
      <c r="L303" s="20">
        <f t="shared" si="82"/>
        <v>886.41061386280614</v>
      </c>
      <c r="M303" s="20" cm="1">
        <f t="array" ref="M303">_xlfn.IFS(I303=0,D303,I303=1,D303,I303=2,0)</f>
        <v>17.736871643863754</v>
      </c>
      <c r="N303" s="20" cm="1">
        <f t="array" ref="N303">_xlfn.IFS(J303=0,E303,J303=1,E303,J303=2,0)</f>
        <v>933.06380406611174</v>
      </c>
      <c r="O303" s="20">
        <f t="shared" si="83"/>
        <v>1691.424036030239</v>
      </c>
      <c r="P303" s="20">
        <f t="shared" si="84"/>
        <v>100</v>
      </c>
      <c r="Q303" s="21">
        <f t="shared" si="85"/>
        <v>5.5821512935372949E-2</v>
      </c>
      <c r="R303" s="22" cm="1">
        <f t="array" ref="R303">_xlfn.IFS(Q303&gt;0,0.02,AND(Q303&gt;-0.33,Q303&lt;0),(0.02+Q303*0.02/0.33),Q303&lt;-0.33,0)</f>
        <v>0.02</v>
      </c>
      <c r="S303" s="20">
        <f t="shared" si="86"/>
        <v>0</v>
      </c>
      <c r="T303" s="20">
        <f t="shared" si="87"/>
        <v>0</v>
      </c>
      <c r="U303" s="20">
        <f t="shared" si="88"/>
        <v>0</v>
      </c>
      <c r="V303" s="20">
        <f t="shared" si="89"/>
        <v>0</v>
      </c>
      <c r="W303" s="9"/>
      <c r="X303" s="9"/>
      <c r="Y303" s="9"/>
      <c r="Z303" s="9"/>
    </row>
    <row r="304" spans="1:26" ht="14.25" customHeight="1" x14ac:dyDescent="0.35">
      <c r="A304" s="4">
        <f t="shared" si="74"/>
        <v>291</v>
      </c>
      <c r="B304" s="19">
        <f t="shared" si="76"/>
        <v>45129</v>
      </c>
      <c r="C304" s="5">
        <v>0</v>
      </c>
      <c r="D304" s="20">
        <f t="shared" si="77"/>
        <v>17.91424036030239</v>
      </c>
      <c r="E304" s="20">
        <f t="shared" si="78"/>
        <v>951.14675377624519</v>
      </c>
      <c r="F304" s="20">
        <f t="shared" si="79"/>
        <v>969.06099413654761</v>
      </c>
      <c r="G304" s="20">
        <f t="shared" si="80"/>
        <v>1809.3382763905413</v>
      </c>
      <c r="H304" s="20">
        <f t="shared" si="81"/>
        <v>48478.841345259993</v>
      </c>
      <c r="I304" s="4">
        <v>1</v>
      </c>
      <c r="J304" s="4">
        <v>1</v>
      </c>
      <c r="K304" s="20">
        <f t="shared" si="75"/>
        <v>17.91424036030239</v>
      </c>
      <c r="L304" s="20">
        <f t="shared" si="82"/>
        <v>903.58941608743294</v>
      </c>
      <c r="M304" s="20" cm="1">
        <f t="array" ref="M304">_xlfn.IFS(I304=0,D304,I304=1,D304,I304=2,0)</f>
        <v>17.91424036030239</v>
      </c>
      <c r="N304" s="20" cm="1">
        <f t="array" ref="N304">_xlfn.IFS(J304=0,E304,J304=1,E304,J304=2,0)</f>
        <v>951.14675377624519</v>
      </c>
      <c r="O304" s="20">
        <f t="shared" si="83"/>
        <v>1709.3382763905415</v>
      </c>
      <c r="P304" s="20">
        <f t="shared" si="84"/>
        <v>99.999999999999773</v>
      </c>
      <c r="Q304" s="21">
        <f t="shared" si="85"/>
        <v>5.5268824688487941E-2</v>
      </c>
      <c r="R304" s="22" cm="1">
        <f t="array" ref="R304">_xlfn.IFS(Q304&gt;0,0.02,AND(Q304&gt;-0.33,Q304&lt;0),(0.02+Q304*0.02/0.33),Q304&lt;-0.33,0)</f>
        <v>0.02</v>
      </c>
      <c r="S304" s="20">
        <f t="shared" si="86"/>
        <v>0</v>
      </c>
      <c r="T304" s="20">
        <f t="shared" si="87"/>
        <v>0</v>
      </c>
      <c r="U304" s="20">
        <f t="shared" si="88"/>
        <v>0</v>
      </c>
      <c r="V304" s="20">
        <f t="shared" si="89"/>
        <v>0</v>
      </c>
      <c r="W304" s="9"/>
      <c r="X304" s="9"/>
      <c r="Y304" s="9"/>
      <c r="Z304" s="9"/>
    </row>
    <row r="305" spans="1:26" ht="14.25" customHeight="1" x14ac:dyDescent="0.35">
      <c r="A305" s="4">
        <f t="shared" si="74"/>
        <v>292</v>
      </c>
      <c r="B305" s="19">
        <f t="shared" si="76"/>
        <v>45130</v>
      </c>
      <c r="C305" s="5">
        <v>0</v>
      </c>
      <c r="D305" s="20">
        <f t="shared" si="77"/>
        <v>18.093382763905414</v>
      </c>
      <c r="E305" s="20">
        <f t="shared" si="78"/>
        <v>969.57682690519982</v>
      </c>
      <c r="F305" s="20">
        <f t="shared" si="79"/>
        <v>987.67020966910525</v>
      </c>
      <c r="G305" s="20">
        <f t="shared" si="80"/>
        <v>1827.4316591544466</v>
      </c>
      <c r="H305" s="20">
        <f t="shared" si="81"/>
        <v>49418.032713583831</v>
      </c>
      <c r="I305" s="4">
        <v>1</v>
      </c>
      <c r="J305" s="4">
        <v>1</v>
      </c>
      <c r="K305" s="20">
        <f t="shared" si="75"/>
        <v>18.093382763905414</v>
      </c>
      <c r="L305" s="20">
        <f t="shared" si="82"/>
        <v>921.09798555993984</v>
      </c>
      <c r="M305" s="20" cm="1">
        <f t="array" ref="M305">_xlfn.IFS(I305=0,D305,I305=1,D305,I305=2,0)</f>
        <v>18.093382763905414</v>
      </c>
      <c r="N305" s="20" cm="1">
        <f t="array" ref="N305">_xlfn.IFS(J305=0,E305,J305=1,E305,J305=2,0)</f>
        <v>969.57682690519982</v>
      </c>
      <c r="O305" s="20">
        <f t="shared" si="83"/>
        <v>1727.4316591544466</v>
      </c>
      <c r="P305" s="20">
        <f t="shared" si="84"/>
        <v>100</v>
      </c>
      <c r="Q305" s="21">
        <f t="shared" si="85"/>
        <v>5.4721608602463438E-2</v>
      </c>
      <c r="R305" s="22" cm="1">
        <f t="array" ref="R305">_xlfn.IFS(Q305&gt;0,0.02,AND(Q305&gt;-0.33,Q305&lt;0),(0.02+Q305*0.02/0.33),Q305&lt;-0.33,0)</f>
        <v>0.02</v>
      </c>
      <c r="S305" s="20">
        <f t="shared" si="86"/>
        <v>0</v>
      </c>
      <c r="T305" s="20">
        <f t="shared" si="87"/>
        <v>0</v>
      </c>
      <c r="U305" s="20">
        <f t="shared" si="88"/>
        <v>0</v>
      </c>
      <c r="V305" s="20">
        <f t="shared" si="89"/>
        <v>0</v>
      </c>
      <c r="W305" s="9"/>
      <c r="X305" s="9"/>
      <c r="Y305" s="9"/>
      <c r="Z305" s="9"/>
    </row>
    <row r="306" spans="1:26" ht="14.25" customHeight="1" x14ac:dyDescent="0.35">
      <c r="A306" s="4">
        <f t="shared" si="74"/>
        <v>293</v>
      </c>
      <c r="B306" s="19">
        <f t="shared" si="76"/>
        <v>45131</v>
      </c>
      <c r="C306" s="5">
        <v>0</v>
      </c>
      <c r="D306" s="20">
        <f t="shared" si="77"/>
        <v>18.274316591544466</v>
      </c>
      <c r="E306" s="20">
        <f t="shared" si="78"/>
        <v>988.36065427167659</v>
      </c>
      <c r="F306" s="20">
        <f t="shared" si="79"/>
        <v>1006.634970863221</v>
      </c>
      <c r="G306" s="20">
        <f t="shared" si="80"/>
        <v>1845.7059757459911</v>
      </c>
      <c r="H306" s="20">
        <f t="shared" si="81"/>
        <v>50375.249651733466</v>
      </c>
      <c r="I306" s="4">
        <v>1</v>
      </c>
      <c r="J306" s="4">
        <v>1</v>
      </c>
      <c r="K306" s="20">
        <f t="shared" si="75"/>
        <v>18.274316591544466</v>
      </c>
      <c r="L306" s="20">
        <f t="shared" si="82"/>
        <v>938.9426215580927</v>
      </c>
      <c r="M306" s="20" cm="1">
        <f t="array" ref="M306">_xlfn.IFS(I306=0,D306,I306=1,D306,I306=2,0)</f>
        <v>18.274316591544466</v>
      </c>
      <c r="N306" s="20" cm="1">
        <f t="array" ref="N306">_xlfn.IFS(J306=0,E306,J306=1,E306,J306=2,0)</f>
        <v>988.36065427167659</v>
      </c>
      <c r="O306" s="20">
        <f t="shared" si="83"/>
        <v>1745.7059757459911</v>
      </c>
      <c r="P306" s="20">
        <f t="shared" si="84"/>
        <v>100</v>
      </c>
      <c r="Q306" s="21">
        <f t="shared" si="85"/>
        <v>5.4179810497488552E-2</v>
      </c>
      <c r="R306" s="22" cm="1">
        <f t="array" ref="R306">_xlfn.IFS(Q306&gt;0,0.02,AND(Q306&gt;-0.33,Q306&lt;0),(0.02+Q306*0.02/0.33),Q306&lt;-0.33,0)</f>
        <v>0.02</v>
      </c>
      <c r="S306" s="20">
        <f t="shared" si="86"/>
        <v>0</v>
      </c>
      <c r="T306" s="20">
        <f t="shared" si="87"/>
        <v>0</v>
      </c>
      <c r="U306" s="20">
        <f t="shared" si="88"/>
        <v>0</v>
      </c>
      <c r="V306" s="20">
        <f t="shared" si="89"/>
        <v>0</v>
      </c>
      <c r="W306" s="9"/>
      <c r="X306" s="9"/>
      <c r="Y306" s="9"/>
      <c r="Z306" s="9"/>
    </row>
    <row r="307" spans="1:26" ht="14.25" customHeight="1" x14ac:dyDescent="0.35">
      <c r="A307" s="4">
        <f t="shared" si="74"/>
        <v>294</v>
      </c>
      <c r="B307" s="19">
        <f t="shared" si="76"/>
        <v>45132</v>
      </c>
      <c r="C307" s="5">
        <v>0</v>
      </c>
      <c r="D307" s="20">
        <f t="shared" si="77"/>
        <v>18.457059757459913</v>
      </c>
      <c r="E307" s="20">
        <f t="shared" si="78"/>
        <v>1007.5049930346694</v>
      </c>
      <c r="F307" s="20">
        <f t="shared" si="79"/>
        <v>1025.9620527921293</v>
      </c>
      <c r="G307" s="20">
        <f t="shared" si="80"/>
        <v>1864.1630355034511</v>
      </c>
      <c r="H307" s="20">
        <f t="shared" si="81"/>
        <v>51350.836454873861</v>
      </c>
      <c r="I307" s="4">
        <v>1</v>
      </c>
      <c r="J307" s="4">
        <v>1</v>
      </c>
      <c r="K307" s="20">
        <f t="shared" si="75"/>
        <v>18.457059757459913</v>
      </c>
      <c r="L307" s="20">
        <f t="shared" si="82"/>
        <v>957.12974338293589</v>
      </c>
      <c r="M307" s="20" cm="1">
        <f t="array" ref="M307">_xlfn.IFS(I307=0,D307,I307=1,D307,I307=2,0)</f>
        <v>18.457059757459913</v>
      </c>
      <c r="N307" s="20" cm="1">
        <f t="array" ref="N307">_xlfn.IFS(J307=0,E307,J307=1,E307,J307=2,0)</f>
        <v>1007.5049930346694</v>
      </c>
      <c r="O307" s="20">
        <f t="shared" si="83"/>
        <v>1764.1630355034508</v>
      </c>
      <c r="P307" s="20">
        <f t="shared" si="84"/>
        <v>100.00000000000023</v>
      </c>
      <c r="Q307" s="21">
        <f t="shared" si="85"/>
        <v>5.3643376730186806E-2</v>
      </c>
      <c r="R307" s="22" cm="1">
        <f t="array" ref="R307">_xlfn.IFS(Q307&gt;0,0.02,AND(Q307&gt;-0.33,Q307&lt;0),(0.02+Q307*0.02/0.33),Q307&lt;-0.33,0)</f>
        <v>0.02</v>
      </c>
      <c r="S307" s="20">
        <f t="shared" si="86"/>
        <v>0</v>
      </c>
      <c r="T307" s="20">
        <f t="shared" si="87"/>
        <v>0</v>
      </c>
      <c r="U307" s="20">
        <f t="shared" si="88"/>
        <v>0</v>
      </c>
      <c r="V307" s="20">
        <f t="shared" si="89"/>
        <v>0</v>
      </c>
      <c r="W307" s="9"/>
      <c r="X307" s="9"/>
      <c r="Y307" s="9"/>
      <c r="Z307" s="9"/>
    </row>
    <row r="308" spans="1:26" ht="14.25" customHeight="1" x14ac:dyDescent="0.35">
      <c r="A308" s="4">
        <f t="shared" si="74"/>
        <v>295</v>
      </c>
      <c r="B308" s="19">
        <f t="shared" si="76"/>
        <v>45133</v>
      </c>
      <c r="C308" s="5">
        <v>0</v>
      </c>
      <c r="D308" s="20">
        <f t="shared" si="77"/>
        <v>18.641630355034511</v>
      </c>
      <c r="E308" s="20">
        <f t="shared" si="78"/>
        <v>1027.0167290974773</v>
      </c>
      <c r="F308" s="20">
        <f t="shared" si="79"/>
        <v>1045.6583594525118</v>
      </c>
      <c r="G308" s="20">
        <f t="shared" si="80"/>
        <v>1882.8046658584856</v>
      </c>
      <c r="H308" s="20">
        <f t="shared" si="81"/>
        <v>52345.143977871499</v>
      </c>
      <c r="I308" s="4">
        <v>1</v>
      </c>
      <c r="J308" s="4">
        <v>1</v>
      </c>
      <c r="K308" s="20">
        <f t="shared" si="75"/>
        <v>18.641630355034511</v>
      </c>
      <c r="L308" s="20">
        <f t="shared" si="82"/>
        <v>975.66589264260335</v>
      </c>
      <c r="M308" s="20" cm="1">
        <f t="array" ref="M308">_xlfn.IFS(I308=0,D308,I308=1,D308,I308=2,0)</f>
        <v>18.641630355034511</v>
      </c>
      <c r="N308" s="20" cm="1">
        <f t="array" ref="N308">_xlfn.IFS(J308=0,E308,J308=1,E308,J308=2,0)</f>
        <v>1027.0167290974773</v>
      </c>
      <c r="O308" s="20">
        <f t="shared" si="83"/>
        <v>1782.8046658584854</v>
      </c>
      <c r="P308" s="20">
        <f t="shared" si="84"/>
        <v>100.00000000000023</v>
      </c>
      <c r="Q308" s="21">
        <f t="shared" si="85"/>
        <v>5.3112254188303766E-2</v>
      </c>
      <c r="R308" s="22" cm="1">
        <f t="array" ref="R308">_xlfn.IFS(Q308&gt;0,0.02,AND(Q308&gt;-0.33,Q308&lt;0),(0.02+Q308*0.02/0.33),Q308&lt;-0.33,0)</f>
        <v>0.02</v>
      </c>
      <c r="S308" s="20">
        <f t="shared" si="86"/>
        <v>0</v>
      </c>
      <c r="T308" s="20">
        <f t="shared" si="87"/>
        <v>0</v>
      </c>
      <c r="U308" s="20">
        <f t="shared" si="88"/>
        <v>0</v>
      </c>
      <c r="V308" s="20">
        <f t="shared" si="89"/>
        <v>0</v>
      </c>
      <c r="W308" s="9"/>
      <c r="X308" s="9"/>
      <c r="Y308" s="9"/>
      <c r="Z308" s="9"/>
    </row>
    <row r="309" spans="1:26" ht="14.25" customHeight="1" x14ac:dyDescent="0.35">
      <c r="A309" s="4">
        <f t="shared" si="74"/>
        <v>296</v>
      </c>
      <c r="B309" s="19">
        <f t="shared" si="76"/>
        <v>45134</v>
      </c>
      <c r="C309" s="5">
        <v>0</v>
      </c>
      <c r="D309" s="20">
        <f t="shared" si="77"/>
        <v>18.828046658584856</v>
      </c>
      <c r="E309" s="20">
        <f t="shared" si="78"/>
        <v>1046.90287955743</v>
      </c>
      <c r="F309" s="20">
        <f t="shared" si="79"/>
        <v>1065.7309262160147</v>
      </c>
      <c r="G309" s="20">
        <f t="shared" si="80"/>
        <v>1901.6327125170703</v>
      </c>
      <c r="H309" s="20">
        <f t="shared" si="81"/>
        <v>53358.529760109646</v>
      </c>
      <c r="I309" s="4">
        <v>1</v>
      </c>
      <c r="J309" s="4">
        <v>1</v>
      </c>
      <c r="K309" s="20">
        <f t="shared" si="75"/>
        <v>18.828046658584856</v>
      </c>
      <c r="L309" s="20">
        <f t="shared" si="82"/>
        <v>994.55773557955843</v>
      </c>
      <c r="M309" s="20" cm="1">
        <f t="array" ref="M309">_xlfn.IFS(I309=0,D309,I309=1,D309,I309=2,0)</f>
        <v>18.828046658584856</v>
      </c>
      <c r="N309" s="20" cm="1">
        <f t="array" ref="N309">_xlfn.IFS(J309=0,E309,J309=1,E309,J309=2,0)</f>
        <v>1046.90287955743</v>
      </c>
      <c r="O309" s="20">
        <f t="shared" si="83"/>
        <v>1801.6327125170701</v>
      </c>
      <c r="P309" s="20">
        <f t="shared" si="84"/>
        <v>100.00000000000023</v>
      </c>
      <c r="Q309" s="21">
        <f t="shared" si="85"/>
        <v>5.2586390285449279E-2</v>
      </c>
      <c r="R309" s="22" cm="1">
        <f t="array" ref="R309">_xlfn.IFS(Q309&gt;0,0.02,AND(Q309&gt;-0.33,Q309&lt;0),(0.02+Q309*0.02/0.33),Q309&lt;-0.33,0)</f>
        <v>0.02</v>
      </c>
      <c r="S309" s="20">
        <f t="shared" si="86"/>
        <v>0</v>
      </c>
      <c r="T309" s="20">
        <f t="shared" si="87"/>
        <v>0</v>
      </c>
      <c r="U309" s="20">
        <f t="shared" si="88"/>
        <v>0</v>
      </c>
      <c r="V309" s="20">
        <f t="shared" si="89"/>
        <v>0</v>
      </c>
      <c r="W309" s="9"/>
      <c r="X309" s="9"/>
      <c r="Y309" s="9"/>
      <c r="Z309" s="9"/>
    </row>
    <row r="310" spans="1:26" ht="14.25" customHeight="1" x14ac:dyDescent="0.35">
      <c r="A310" s="4">
        <f t="shared" si="74"/>
        <v>297</v>
      </c>
      <c r="B310" s="19">
        <f t="shared" si="76"/>
        <v>45135</v>
      </c>
      <c r="C310" s="5">
        <v>0</v>
      </c>
      <c r="D310" s="20">
        <f t="shared" si="77"/>
        <v>19.016327125170704</v>
      </c>
      <c r="E310" s="20">
        <f t="shared" si="78"/>
        <v>1067.170595202193</v>
      </c>
      <c r="F310" s="20">
        <f t="shared" si="79"/>
        <v>1086.1869223273636</v>
      </c>
      <c r="G310" s="20">
        <f t="shared" si="80"/>
        <v>1920.649039642241</v>
      </c>
      <c r="H310" s="20">
        <f t="shared" si="81"/>
        <v>54391.358152676905</v>
      </c>
      <c r="I310" s="4">
        <v>1</v>
      </c>
      <c r="J310" s="4">
        <v>1</v>
      </c>
      <c r="K310" s="20">
        <f t="shared" si="75"/>
        <v>19.016327125170704</v>
      </c>
      <c r="L310" s="20">
        <f t="shared" si="82"/>
        <v>1013.8120654420833</v>
      </c>
      <c r="M310" s="20" cm="1">
        <f t="array" ref="M310">_xlfn.IFS(I310=0,D310,I310=1,D310,I310=2,0)</f>
        <v>19.016327125170704</v>
      </c>
      <c r="N310" s="20" cm="1">
        <f t="array" ref="N310">_xlfn.IFS(J310=0,E310,J310=1,E310,J310=2,0)</f>
        <v>1067.170595202193</v>
      </c>
      <c r="O310" s="20">
        <f t="shared" si="83"/>
        <v>1820.6490396422405</v>
      </c>
      <c r="P310" s="20">
        <f t="shared" si="84"/>
        <v>100.00000000000045</v>
      </c>
      <c r="Q310" s="21">
        <f t="shared" si="85"/>
        <v>5.2065732955890495E-2</v>
      </c>
      <c r="R310" s="22" cm="1">
        <f t="array" ref="R310">_xlfn.IFS(Q310&gt;0,0.02,AND(Q310&gt;-0.33,Q310&lt;0),(0.02+Q310*0.02/0.33),Q310&lt;-0.33,0)</f>
        <v>0.02</v>
      </c>
      <c r="S310" s="20">
        <f t="shared" si="86"/>
        <v>0</v>
      </c>
      <c r="T310" s="20">
        <f t="shared" si="87"/>
        <v>0</v>
      </c>
      <c r="U310" s="20">
        <f t="shared" si="88"/>
        <v>0</v>
      </c>
      <c r="V310" s="20">
        <f t="shared" si="89"/>
        <v>0</v>
      </c>
      <c r="W310" s="9"/>
      <c r="X310" s="9"/>
      <c r="Y310" s="9"/>
      <c r="Z310" s="9"/>
    </row>
    <row r="311" spans="1:26" ht="14.25" customHeight="1" x14ac:dyDescent="0.35">
      <c r="A311" s="4">
        <f t="shared" si="74"/>
        <v>298</v>
      </c>
      <c r="B311" s="19">
        <f t="shared" si="76"/>
        <v>45136</v>
      </c>
      <c r="C311" s="5">
        <v>0</v>
      </c>
      <c r="D311" s="20">
        <f t="shared" si="77"/>
        <v>19.20649039642241</v>
      </c>
      <c r="E311" s="20">
        <f t="shared" si="78"/>
        <v>1087.827163053538</v>
      </c>
      <c r="F311" s="20">
        <f t="shared" si="79"/>
        <v>1107.0336534499604</v>
      </c>
      <c r="G311" s="20">
        <f t="shared" si="80"/>
        <v>1939.8555300386633</v>
      </c>
      <c r="H311" s="20">
        <f t="shared" si="81"/>
        <v>55444.000447974184</v>
      </c>
      <c r="I311" s="4">
        <v>1</v>
      </c>
      <c r="J311" s="4">
        <v>1</v>
      </c>
      <c r="K311" s="20">
        <f t="shared" si="75"/>
        <v>19.20649039642241</v>
      </c>
      <c r="L311" s="20">
        <f t="shared" si="82"/>
        <v>1033.4358049008611</v>
      </c>
      <c r="M311" s="20" cm="1">
        <f t="array" ref="M311">_xlfn.IFS(I311=0,D311,I311=1,D311,I311=2,0)</f>
        <v>19.20649039642241</v>
      </c>
      <c r="N311" s="20" cm="1">
        <f t="array" ref="N311">_xlfn.IFS(J311=0,E311,J311=1,E311,J311=2,0)</f>
        <v>1087.827163053538</v>
      </c>
      <c r="O311" s="20">
        <f t="shared" si="83"/>
        <v>1839.8555300386627</v>
      </c>
      <c r="P311" s="20">
        <f t="shared" si="84"/>
        <v>100.00000000000068</v>
      </c>
      <c r="Q311" s="21">
        <f t="shared" si="85"/>
        <v>5.155023064939665E-2</v>
      </c>
      <c r="R311" s="22" cm="1">
        <f t="array" ref="R311">_xlfn.IFS(Q311&gt;0,0.02,AND(Q311&gt;-0.33,Q311&lt;0),(0.02+Q311*0.02/0.33),Q311&lt;-0.33,0)</f>
        <v>0.02</v>
      </c>
      <c r="S311" s="20">
        <f t="shared" si="86"/>
        <v>0</v>
      </c>
      <c r="T311" s="20">
        <f t="shared" si="87"/>
        <v>0</v>
      </c>
      <c r="U311" s="20">
        <f t="shared" si="88"/>
        <v>0</v>
      </c>
      <c r="V311" s="20">
        <f t="shared" si="89"/>
        <v>0</v>
      </c>
      <c r="W311" s="9"/>
      <c r="X311" s="9"/>
      <c r="Y311" s="9"/>
      <c r="Z311" s="9"/>
    </row>
    <row r="312" spans="1:26" ht="14.25" customHeight="1" x14ac:dyDescent="0.35">
      <c r="A312" s="4">
        <f t="shared" si="74"/>
        <v>299</v>
      </c>
      <c r="B312" s="19">
        <f t="shared" si="76"/>
        <v>45137</v>
      </c>
      <c r="C312" s="5">
        <v>0</v>
      </c>
      <c r="D312" s="20">
        <f t="shared" si="77"/>
        <v>19.398555300386633</v>
      </c>
      <c r="E312" s="20">
        <f t="shared" si="78"/>
        <v>1108.8800089594838</v>
      </c>
      <c r="F312" s="20">
        <f t="shared" si="79"/>
        <v>1128.2785642598703</v>
      </c>
      <c r="G312" s="20">
        <f t="shared" si="80"/>
        <v>1959.2540853390499</v>
      </c>
      <c r="H312" s="20">
        <f t="shared" si="81"/>
        <v>56516.835011786083</v>
      </c>
      <c r="I312" s="4">
        <v>1</v>
      </c>
      <c r="J312" s="4">
        <v>1</v>
      </c>
      <c r="K312" s="20">
        <f t="shared" si="75"/>
        <v>19.398555300386633</v>
      </c>
      <c r="L312" s="20">
        <f t="shared" si="82"/>
        <v>1053.4360085115095</v>
      </c>
      <c r="M312" s="20" cm="1">
        <f t="array" ref="M312">_xlfn.IFS(I312=0,D312,I312=1,D312,I312=2,0)</f>
        <v>19.398555300386633</v>
      </c>
      <c r="N312" s="20" cm="1">
        <f t="array" ref="N312">_xlfn.IFS(J312=0,E312,J312=1,E312,J312=2,0)</f>
        <v>1108.8800089594838</v>
      </c>
      <c r="O312" s="20">
        <f t="shared" si="83"/>
        <v>1859.2540853390492</v>
      </c>
      <c r="P312" s="20">
        <f t="shared" si="84"/>
        <v>100.00000000000068</v>
      </c>
      <c r="Q312" s="21">
        <f t="shared" si="85"/>
        <v>5.10398323261353E-2</v>
      </c>
      <c r="R312" s="22" cm="1">
        <f t="array" ref="R312">_xlfn.IFS(Q312&gt;0,0.02,AND(Q312&gt;-0.33,Q312&lt;0),(0.02+Q312*0.02/0.33),Q312&lt;-0.33,0)</f>
        <v>0.02</v>
      </c>
      <c r="S312" s="20">
        <f t="shared" si="86"/>
        <v>0</v>
      </c>
      <c r="T312" s="20">
        <f t="shared" si="87"/>
        <v>0</v>
      </c>
      <c r="U312" s="20">
        <f t="shared" si="88"/>
        <v>0</v>
      </c>
      <c r="V312" s="20">
        <f t="shared" si="89"/>
        <v>0</v>
      </c>
      <c r="W312" s="9"/>
      <c r="X312" s="9"/>
      <c r="Y312" s="9"/>
      <c r="Z312" s="9"/>
    </row>
    <row r="313" spans="1:26" ht="14.25" customHeight="1" x14ac:dyDescent="0.35">
      <c r="A313" s="4">
        <f t="shared" si="74"/>
        <v>300</v>
      </c>
      <c r="B313" s="19">
        <f t="shared" si="76"/>
        <v>45138</v>
      </c>
      <c r="C313" s="5">
        <v>0</v>
      </c>
      <c r="D313" s="20">
        <f t="shared" si="77"/>
        <v>19.592540853390499</v>
      </c>
      <c r="E313" s="20">
        <f t="shared" si="78"/>
        <v>1130.3367002357218</v>
      </c>
      <c r="F313" s="20">
        <f t="shared" si="79"/>
        <v>1149.9292410891123</v>
      </c>
      <c r="G313" s="20">
        <f t="shared" si="80"/>
        <v>1978.8466261924405</v>
      </c>
      <c r="H313" s="20">
        <f t="shared" si="81"/>
        <v>57610.247417863407</v>
      </c>
      <c r="I313" s="4">
        <v>1</v>
      </c>
      <c r="J313" s="4">
        <v>1</v>
      </c>
      <c r="K313" s="20">
        <f t="shared" si="75"/>
        <v>19.592540853390499</v>
      </c>
      <c r="L313" s="20">
        <f t="shared" si="82"/>
        <v>1073.8198652239357</v>
      </c>
      <c r="M313" s="20" cm="1">
        <f t="array" ref="M313">_xlfn.IFS(I313=0,D313,I313=1,D313,I313=2,0)</f>
        <v>19.592540853390499</v>
      </c>
      <c r="N313" s="20" cm="1">
        <f t="array" ref="N313">_xlfn.IFS(J313=0,E313,J313=1,E313,J313=2,0)</f>
        <v>1130.3367002357218</v>
      </c>
      <c r="O313" s="20">
        <f t="shared" si="83"/>
        <v>1878.8466261924395</v>
      </c>
      <c r="P313" s="20">
        <f t="shared" si="84"/>
        <v>100.00000000000091</v>
      </c>
      <c r="Q313" s="21">
        <f t="shared" si="85"/>
        <v>5.0534487451619217E-2</v>
      </c>
      <c r="R313" s="22" cm="1">
        <f t="array" ref="R313">_xlfn.IFS(Q313&gt;0,0.02,AND(Q313&gt;-0.33,Q313&lt;0),(0.02+Q313*0.02/0.33),Q313&lt;-0.33,0)</f>
        <v>0.02</v>
      </c>
      <c r="S313" s="20">
        <f t="shared" si="86"/>
        <v>0</v>
      </c>
      <c r="T313" s="20">
        <f t="shared" si="87"/>
        <v>0</v>
      </c>
      <c r="U313" s="20">
        <f t="shared" si="88"/>
        <v>0</v>
      </c>
      <c r="V313" s="20">
        <f t="shared" si="89"/>
        <v>0</v>
      </c>
      <c r="W313" s="9"/>
      <c r="X313" s="9"/>
      <c r="Y313" s="9"/>
      <c r="Z313" s="9"/>
    </row>
    <row r="314" spans="1:26" ht="14.25" customHeight="1" x14ac:dyDescent="0.35">
      <c r="A314" s="4">
        <f t="shared" si="74"/>
        <v>301</v>
      </c>
      <c r="B314" s="19">
        <f t="shared" si="76"/>
        <v>45139</v>
      </c>
      <c r="C314" s="5">
        <v>0</v>
      </c>
      <c r="D314" s="20">
        <f t="shared" si="77"/>
        <v>19.788466261924405</v>
      </c>
      <c r="E314" s="20">
        <f t="shared" si="78"/>
        <v>1152.2049483572682</v>
      </c>
      <c r="F314" s="20">
        <f t="shared" si="79"/>
        <v>1171.9934146191927</v>
      </c>
      <c r="G314" s="20">
        <f t="shared" si="80"/>
        <v>1998.6350924543649</v>
      </c>
      <c r="H314" s="20">
        <f t="shared" si="81"/>
        <v>58724.63058506474</v>
      </c>
      <c r="I314" s="4">
        <v>1</v>
      </c>
      <c r="J314" s="4">
        <v>1</v>
      </c>
      <c r="K314" s="20">
        <f t="shared" si="75"/>
        <v>19.788466261924405</v>
      </c>
      <c r="L314" s="20">
        <f t="shared" si="82"/>
        <v>1094.5947009394047</v>
      </c>
      <c r="M314" s="20" cm="1">
        <f t="array" ref="M314">_xlfn.IFS(I314=0,D314,I314=1,D314,I314=2,0)</f>
        <v>19.788466261924405</v>
      </c>
      <c r="N314" s="20" cm="1">
        <f t="array" ref="N314">_xlfn.IFS(J314=0,E314,J314=1,E314,J314=2,0)</f>
        <v>1152.2049483572682</v>
      </c>
      <c r="O314" s="20">
        <f t="shared" si="83"/>
        <v>1898.635092454364</v>
      </c>
      <c r="P314" s="20">
        <f t="shared" si="84"/>
        <v>100.00000000000091</v>
      </c>
      <c r="Q314" s="21">
        <f t="shared" si="85"/>
        <v>5.0034145991702195E-2</v>
      </c>
      <c r="R314" s="22" cm="1">
        <f t="array" ref="R314">_xlfn.IFS(Q314&gt;0,0.02,AND(Q314&gt;-0.33,Q314&lt;0),(0.02+Q314*0.02/0.33),Q314&lt;-0.33,0)</f>
        <v>0.02</v>
      </c>
      <c r="S314" s="20">
        <f t="shared" si="86"/>
        <v>0</v>
      </c>
      <c r="T314" s="20">
        <f t="shared" si="87"/>
        <v>0</v>
      </c>
      <c r="U314" s="20">
        <f t="shared" si="88"/>
        <v>0</v>
      </c>
      <c r="V314" s="20">
        <f t="shared" si="89"/>
        <v>0</v>
      </c>
      <c r="W314" s="9"/>
      <c r="X314" s="9"/>
      <c r="Y314" s="9"/>
      <c r="Z314" s="9"/>
    </row>
    <row r="315" spans="1:26" ht="14.25" customHeight="1" x14ac:dyDescent="0.35">
      <c r="A315" s="4">
        <f t="shared" si="74"/>
        <v>302</v>
      </c>
      <c r="B315" s="19">
        <f t="shared" si="76"/>
        <v>45140</v>
      </c>
      <c r="C315" s="5">
        <v>0</v>
      </c>
      <c r="D315" s="20">
        <f t="shared" si="77"/>
        <v>19.98635092454365</v>
      </c>
      <c r="E315" s="20">
        <f t="shared" si="78"/>
        <v>1174.4926117012949</v>
      </c>
      <c r="F315" s="20">
        <f t="shared" si="79"/>
        <v>1194.4789626258384</v>
      </c>
      <c r="G315" s="20">
        <f t="shared" si="80"/>
        <v>2018.6214433789085</v>
      </c>
      <c r="H315" s="20">
        <f t="shared" si="81"/>
        <v>59860.384917105512</v>
      </c>
      <c r="I315" s="4">
        <v>1</v>
      </c>
      <c r="J315" s="4">
        <v>1</v>
      </c>
      <c r="K315" s="20">
        <f t="shared" si="75"/>
        <v>19.98635092454365</v>
      </c>
      <c r="L315" s="20">
        <f t="shared" si="82"/>
        <v>1115.7679811162302</v>
      </c>
      <c r="M315" s="20" cm="1">
        <f t="array" ref="M315">_xlfn.IFS(I315=0,D315,I315=1,D315,I315=2,0)</f>
        <v>19.98635092454365</v>
      </c>
      <c r="N315" s="20" cm="1">
        <f t="array" ref="N315">_xlfn.IFS(J315=0,E315,J315=1,E315,J315=2,0)</f>
        <v>1174.4926117012949</v>
      </c>
      <c r="O315" s="20">
        <f t="shared" si="83"/>
        <v>1918.6214433789073</v>
      </c>
      <c r="P315" s="20">
        <f t="shared" si="84"/>
        <v>100.00000000000114</v>
      </c>
      <c r="Q315" s="21">
        <f t="shared" si="85"/>
        <v>4.9538758407626053E-2</v>
      </c>
      <c r="R315" s="22" cm="1">
        <f t="array" ref="R315">_xlfn.IFS(Q315&gt;0,0.02,AND(Q315&gt;-0.33,Q315&lt;0),(0.02+Q315*0.02/0.33),Q315&lt;-0.33,0)</f>
        <v>0.02</v>
      </c>
      <c r="S315" s="20">
        <f t="shared" si="86"/>
        <v>0</v>
      </c>
      <c r="T315" s="20">
        <f t="shared" si="87"/>
        <v>0</v>
      </c>
      <c r="U315" s="20">
        <f t="shared" si="88"/>
        <v>0</v>
      </c>
      <c r="V315" s="20">
        <f t="shared" si="89"/>
        <v>0</v>
      </c>
      <c r="W315" s="9"/>
      <c r="X315" s="9"/>
      <c r="Y315" s="9"/>
      <c r="Z315" s="9"/>
    </row>
    <row r="316" spans="1:26" ht="14.25" customHeight="1" x14ac:dyDescent="0.35">
      <c r="A316" s="4">
        <f t="shared" si="74"/>
        <v>303</v>
      </c>
      <c r="B316" s="19">
        <f t="shared" si="76"/>
        <v>45141</v>
      </c>
      <c r="C316" s="5">
        <v>0</v>
      </c>
      <c r="D316" s="20">
        <f t="shared" si="77"/>
        <v>20.186214433789086</v>
      </c>
      <c r="E316" s="20">
        <f t="shared" si="78"/>
        <v>1197.2076983421102</v>
      </c>
      <c r="F316" s="20">
        <f t="shared" si="79"/>
        <v>1217.3939127758993</v>
      </c>
      <c r="G316" s="20">
        <f t="shared" si="80"/>
        <v>2038.8076578126975</v>
      </c>
      <c r="H316" s="20">
        <f t="shared" si="81"/>
        <v>61017.9184449643</v>
      </c>
      <c r="I316" s="4">
        <v>1</v>
      </c>
      <c r="J316" s="4">
        <v>1</v>
      </c>
      <c r="K316" s="20">
        <f t="shared" si="75"/>
        <v>20.186214433789086</v>
      </c>
      <c r="L316" s="20">
        <f t="shared" si="82"/>
        <v>1137.3473134250046</v>
      </c>
      <c r="M316" s="20" cm="1">
        <f t="array" ref="M316">_xlfn.IFS(I316=0,D316,I316=1,D316,I316=2,0)</f>
        <v>20.186214433789086</v>
      </c>
      <c r="N316" s="20" cm="1">
        <f t="array" ref="N316">_xlfn.IFS(J316=0,E316,J316=1,E316,J316=2,0)</f>
        <v>1197.2076983421102</v>
      </c>
      <c r="O316" s="20">
        <f t="shared" si="83"/>
        <v>1938.8076578126966</v>
      </c>
      <c r="P316" s="20">
        <f t="shared" si="84"/>
        <v>100.00000000000091</v>
      </c>
      <c r="Q316" s="21">
        <f t="shared" si="85"/>
        <v>4.9048275651114789E-2</v>
      </c>
      <c r="R316" s="22" cm="1">
        <f t="array" ref="R316">_xlfn.IFS(Q316&gt;0,0.02,AND(Q316&gt;-0.33,Q316&lt;0),(0.02+Q316*0.02/0.33),Q316&lt;-0.33,0)</f>
        <v>0.02</v>
      </c>
      <c r="S316" s="20">
        <f t="shared" si="86"/>
        <v>0</v>
      </c>
      <c r="T316" s="20">
        <f t="shared" si="87"/>
        <v>0</v>
      </c>
      <c r="U316" s="20">
        <f t="shared" si="88"/>
        <v>0</v>
      </c>
      <c r="V316" s="20">
        <f t="shared" si="89"/>
        <v>0</v>
      </c>
      <c r="W316" s="9"/>
      <c r="X316" s="9"/>
      <c r="Y316" s="9"/>
      <c r="Z316" s="9"/>
    </row>
    <row r="317" spans="1:26" ht="14.25" customHeight="1" x14ac:dyDescent="0.35">
      <c r="A317" s="4">
        <f t="shared" si="74"/>
        <v>304</v>
      </c>
      <c r="B317" s="19">
        <f t="shared" si="76"/>
        <v>45142</v>
      </c>
      <c r="C317" s="5">
        <v>0</v>
      </c>
      <c r="D317" s="20">
        <f t="shared" si="77"/>
        <v>20.388076578126974</v>
      </c>
      <c r="E317" s="20">
        <f t="shared" si="78"/>
        <v>1220.358368899286</v>
      </c>
      <c r="F317" s="20">
        <f t="shared" si="79"/>
        <v>1240.7464454774131</v>
      </c>
      <c r="G317" s="20">
        <f t="shared" si="80"/>
        <v>2059.1957343908243</v>
      </c>
      <c r="H317" s="20">
        <f t="shared" si="81"/>
        <v>62197.64697199675</v>
      </c>
      <c r="I317" s="4">
        <v>1</v>
      </c>
      <c r="J317" s="4">
        <v>1</v>
      </c>
      <c r="K317" s="20">
        <f t="shared" si="75"/>
        <v>20.388076578126974</v>
      </c>
      <c r="L317" s="20">
        <f t="shared" si="82"/>
        <v>1159.3404504543216</v>
      </c>
      <c r="M317" s="20" cm="1">
        <f t="array" ref="M317">_xlfn.IFS(I317=0,D317,I317=1,D317,I317=2,0)</f>
        <v>20.388076578126974</v>
      </c>
      <c r="N317" s="20" cm="1">
        <f t="array" ref="N317">_xlfn.IFS(J317=0,E317,J317=1,E317,J317=2,0)</f>
        <v>1220.358368899286</v>
      </c>
      <c r="O317" s="20">
        <f t="shared" si="83"/>
        <v>1959.1957343908236</v>
      </c>
      <c r="P317" s="20">
        <f t="shared" si="84"/>
        <v>100.00000000000068</v>
      </c>
      <c r="Q317" s="21">
        <f t="shared" si="85"/>
        <v>4.8562649159519487E-2</v>
      </c>
      <c r="R317" s="22" cm="1">
        <f t="array" ref="R317">_xlfn.IFS(Q317&gt;0,0.02,AND(Q317&gt;-0.33,Q317&lt;0),(0.02+Q317*0.02/0.33),Q317&lt;-0.33,0)</f>
        <v>0.02</v>
      </c>
      <c r="S317" s="20">
        <f t="shared" si="86"/>
        <v>0</v>
      </c>
      <c r="T317" s="20">
        <f t="shared" si="87"/>
        <v>0</v>
      </c>
      <c r="U317" s="20">
        <f t="shared" si="88"/>
        <v>0</v>
      </c>
      <c r="V317" s="20">
        <f t="shared" si="89"/>
        <v>0</v>
      </c>
      <c r="W317" s="9"/>
      <c r="X317" s="9"/>
      <c r="Y317" s="9"/>
      <c r="Z317" s="9"/>
    </row>
    <row r="318" spans="1:26" ht="14.25" customHeight="1" x14ac:dyDescent="0.35">
      <c r="A318" s="4">
        <f t="shared" si="74"/>
        <v>305</v>
      </c>
      <c r="B318" s="19">
        <f t="shared" si="76"/>
        <v>45143</v>
      </c>
      <c r="C318" s="5">
        <v>0</v>
      </c>
      <c r="D318" s="20">
        <f t="shared" si="77"/>
        <v>20.591957343908245</v>
      </c>
      <c r="E318" s="20">
        <f t="shared" si="78"/>
        <v>1243.9529394399351</v>
      </c>
      <c r="F318" s="20">
        <f t="shared" si="79"/>
        <v>1264.5448967838433</v>
      </c>
      <c r="G318" s="20">
        <f t="shared" si="80"/>
        <v>2079.7876917347326</v>
      </c>
      <c r="H318" s="20">
        <f t="shared" si="81"/>
        <v>63399.9942218086</v>
      </c>
      <c r="I318" s="4">
        <v>1</v>
      </c>
      <c r="J318" s="4">
        <v>1</v>
      </c>
      <c r="K318" s="20">
        <f t="shared" si="75"/>
        <v>20.591957343908245</v>
      </c>
      <c r="L318" s="20">
        <f t="shared" si="82"/>
        <v>1181.7552924679383</v>
      </c>
      <c r="M318" s="20" cm="1">
        <f t="array" ref="M318">_xlfn.IFS(I318=0,D318,I318=1,D318,I318=2,0)</f>
        <v>20.591957343908245</v>
      </c>
      <c r="N318" s="20" cm="1">
        <f t="array" ref="N318">_xlfn.IFS(J318=0,E318,J318=1,E318,J318=2,0)</f>
        <v>1243.9529394399351</v>
      </c>
      <c r="O318" s="20">
        <f t="shared" si="83"/>
        <v>1979.7876917347321</v>
      </c>
      <c r="P318" s="20">
        <f t="shared" si="84"/>
        <v>100.00000000000045</v>
      </c>
      <c r="Q318" s="21">
        <f t="shared" si="85"/>
        <v>4.8081830851009283E-2</v>
      </c>
      <c r="R318" s="22" cm="1">
        <f t="array" ref="R318">_xlfn.IFS(Q318&gt;0,0.02,AND(Q318&gt;-0.33,Q318&lt;0),(0.02+Q318*0.02/0.33),Q318&lt;-0.33,0)</f>
        <v>0.02</v>
      </c>
      <c r="S318" s="20">
        <f t="shared" si="86"/>
        <v>0</v>
      </c>
      <c r="T318" s="20">
        <f t="shared" si="87"/>
        <v>0</v>
      </c>
      <c r="U318" s="20">
        <f t="shared" si="88"/>
        <v>0</v>
      </c>
      <c r="V318" s="20">
        <f t="shared" si="89"/>
        <v>0</v>
      </c>
      <c r="W318" s="9"/>
      <c r="X318" s="9"/>
      <c r="Y318" s="9"/>
      <c r="Z318" s="9"/>
    </row>
    <row r="319" spans="1:26" ht="14.25" customHeight="1" x14ac:dyDescent="0.35">
      <c r="A319" s="4">
        <f t="shared" si="74"/>
        <v>306</v>
      </c>
      <c r="B319" s="19">
        <f t="shared" si="76"/>
        <v>45144</v>
      </c>
      <c r="C319" s="5">
        <v>0</v>
      </c>
      <c r="D319" s="20">
        <f t="shared" si="77"/>
        <v>20.797876917347327</v>
      </c>
      <c r="E319" s="20">
        <f t="shared" si="78"/>
        <v>1267.9998844361721</v>
      </c>
      <c r="F319" s="20">
        <f t="shared" si="79"/>
        <v>1288.7977613535195</v>
      </c>
      <c r="G319" s="20">
        <f t="shared" si="80"/>
        <v>2100.5855686520799</v>
      </c>
      <c r="H319" s="20">
        <f t="shared" si="81"/>
        <v>64625.391988940311</v>
      </c>
      <c r="I319" s="4">
        <v>1</v>
      </c>
      <c r="J319" s="4">
        <v>1</v>
      </c>
      <c r="K319" s="20">
        <f t="shared" si="75"/>
        <v>20.797876917347327</v>
      </c>
      <c r="L319" s="20">
        <f t="shared" si="82"/>
        <v>1204.5998902143635</v>
      </c>
      <c r="M319" s="20" cm="1">
        <f t="array" ref="M319">_xlfn.IFS(I319=0,D319,I319=1,D319,I319=2,0)</f>
        <v>20.797876917347327</v>
      </c>
      <c r="N319" s="20" cm="1">
        <f t="array" ref="N319">_xlfn.IFS(J319=0,E319,J319=1,E319,J319=2,0)</f>
        <v>1267.9998844361721</v>
      </c>
      <c r="O319" s="20">
        <f t="shared" si="83"/>
        <v>2000.5855686520795</v>
      </c>
      <c r="P319" s="20">
        <f t="shared" si="84"/>
        <v>100.00000000000045</v>
      </c>
      <c r="Q319" s="21">
        <f t="shared" si="85"/>
        <v>4.7605773119811172E-2</v>
      </c>
      <c r="R319" s="22" cm="1">
        <f t="array" ref="R319">_xlfn.IFS(Q319&gt;0,0.02,AND(Q319&gt;-0.33,Q319&lt;0),(0.02+Q319*0.02/0.33),Q319&lt;-0.33,0)</f>
        <v>0.02</v>
      </c>
      <c r="S319" s="20">
        <f t="shared" si="86"/>
        <v>0</v>
      </c>
      <c r="T319" s="20">
        <f t="shared" si="87"/>
        <v>0</v>
      </c>
      <c r="U319" s="20">
        <f t="shared" si="88"/>
        <v>0</v>
      </c>
      <c r="V319" s="20">
        <f t="shared" si="89"/>
        <v>0</v>
      </c>
      <c r="W319" s="9"/>
      <c r="X319" s="9"/>
      <c r="Y319" s="9"/>
      <c r="Z319" s="9"/>
    </row>
    <row r="320" spans="1:26" ht="14.25" customHeight="1" x14ac:dyDescent="0.35">
      <c r="A320" s="4">
        <f t="shared" si="74"/>
        <v>307</v>
      </c>
      <c r="B320" s="19">
        <f t="shared" si="76"/>
        <v>45145</v>
      </c>
      <c r="C320" s="5">
        <v>0</v>
      </c>
      <c r="D320" s="20">
        <f t="shared" si="77"/>
        <v>21.0058556865208</v>
      </c>
      <c r="E320" s="20">
        <f t="shared" si="78"/>
        <v>1292.5078397788063</v>
      </c>
      <c r="F320" s="20">
        <f t="shared" si="79"/>
        <v>1313.5136954653271</v>
      </c>
      <c r="G320" s="20">
        <f t="shared" si="80"/>
        <v>2121.5914243386005</v>
      </c>
      <c r="H320" s="20">
        <f t="shared" si="81"/>
        <v>65874.28029241669</v>
      </c>
      <c r="I320" s="4">
        <v>1</v>
      </c>
      <c r="J320" s="4">
        <v>1</v>
      </c>
      <c r="K320" s="20">
        <f t="shared" si="75"/>
        <v>21.0058556865208</v>
      </c>
      <c r="L320" s="20">
        <f t="shared" si="82"/>
        <v>1227.8824477898659</v>
      </c>
      <c r="M320" s="20" cm="1">
        <f t="array" ref="M320">_xlfn.IFS(I320=0,D320,I320=1,D320,I320=2,0)</f>
        <v>21.0058556865208</v>
      </c>
      <c r="N320" s="20" cm="1">
        <f t="array" ref="N320">_xlfn.IFS(J320=0,E320,J320=1,E320,J320=2,0)</f>
        <v>1292.5078397788063</v>
      </c>
      <c r="O320" s="20">
        <f t="shared" si="83"/>
        <v>2021.5914243386003</v>
      </c>
      <c r="P320" s="20">
        <f t="shared" si="84"/>
        <v>100.00000000000023</v>
      </c>
      <c r="Q320" s="21">
        <f t="shared" si="85"/>
        <v>4.7134428831496107E-2</v>
      </c>
      <c r="R320" s="22" cm="1">
        <f t="array" ref="R320">_xlfn.IFS(Q320&gt;0,0.02,AND(Q320&gt;-0.33,Q320&lt;0),(0.02+Q320*0.02/0.33),Q320&lt;-0.33,0)</f>
        <v>0.02</v>
      </c>
      <c r="S320" s="20">
        <f t="shared" si="86"/>
        <v>0</v>
      </c>
      <c r="T320" s="20">
        <f t="shared" si="87"/>
        <v>0</v>
      </c>
      <c r="U320" s="20">
        <f t="shared" si="88"/>
        <v>0</v>
      </c>
      <c r="V320" s="20">
        <f t="shared" si="89"/>
        <v>0</v>
      </c>
      <c r="W320" s="9"/>
      <c r="X320" s="9"/>
      <c r="Y320" s="9"/>
      <c r="Z320" s="9"/>
    </row>
    <row r="321" spans="1:26" ht="14.25" customHeight="1" x14ac:dyDescent="0.35">
      <c r="A321" s="4">
        <f t="shared" si="74"/>
        <v>308</v>
      </c>
      <c r="B321" s="19">
        <f t="shared" si="76"/>
        <v>45146</v>
      </c>
      <c r="C321" s="5">
        <v>0</v>
      </c>
      <c r="D321" s="20">
        <f t="shared" si="77"/>
        <v>21.215914243386006</v>
      </c>
      <c r="E321" s="20">
        <f t="shared" si="78"/>
        <v>1317.4856058483338</v>
      </c>
      <c r="F321" s="20">
        <f t="shared" si="79"/>
        <v>1338.7015200917197</v>
      </c>
      <c r="G321" s="20">
        <f t="shared" si="80"/>
        <v>2142.8073385819866</v>
      </c>
      <c r="H321" s="20">
        <f t="shared" si="81"/>
        <v>67147.107532215989</v>
      </c>
      <c r="I321" s="4">
        <v>1</v>
      </c>
      <c r="J321" s="4">
        <v>1</v>
      </c>
      <c r="K321" s="20">
        <f t="shared" si="75"/>
        <v>21.215914243386006</v>
      </c>
      <c r="L321" s="20">
        <f t="shared" si="82"/>
        <v>1251.6113255559171</v>
      </c>
      <c r="M321" s="20" cm="1">
        <f t="array" ref="M321">_xlfn.IFS(I321=0,D321,I321=1,D321,I321=2,0)</f>
        <v>21.215914243386006</v>
      </c>
      <c r="N321" s="20" cm="1">
        <f t="array" ref="N321">_xlfn.IFS(J321=0,E321,J321=1,E321,J321=2,0)</f>
        <v>1317.4856058483338</v>
      </c>
      <c r="O321" s="20">
        <f t="shared" si="83"/>
        <v>2042.8073385819862</v>
      </c>
      <c r="P321" s="20">
        <f t="shared" si="84"/>
        <v>100.00000000000045</v>
      </c>
      <c r="Q321" s="21">
        <f t="shared" si="85"/>
        <v>4.6667751318313085E-2</v>
      </c>
      <c r="R321" s="22" cm="1">
        <f t="array" ref="R321">_xlfn.IFS(Q321&gt;0,0.02,AND(Q321&gt;-0.33,Q321&lt;0),(0.02+Q321*0.02/0.33),Q321&lt;-0.33,0)</f>
        <v>0.02</v>
      </c>
      <c r="S321" s="20">
        <f t="shared" si="86"/>
        <v>0</v>
      </c>
      <c r="T321" s="20">
        <f t="shared" si="87"/>
        <v>0</v>
      </c>
      <c r="U321" s="20">
        <f t="shared" si="88"/>
        <v>0</v>
      </c>
      <c r="V321" s="20">
        <f t="shared" si="89"/>
        <v>0</v>
      </c>
      <c r="W321" s="9"/>
      <c r="X321" s="9"/>
      <c r="Y321" s="9"/>
      <c r="Z321" s="9"/>
    </row>
    <row r="322" spans="1:26" ht="14.25" customHeight="1" x14ac:dyDescent="0.35">
      <c r="A322" s="4">
        <f t="shared" si="74"/>
        <v>309</v>
      </c>
      <c r="B322" s="19">
        <f t="shared" si="76"/>
        <v>45147</v>
      </c>
      <c r="C322" s="5">
        <v>0</v>
      </c>
      <c r="D322" s="20">
        <f t="shared" si="77"/>
        <v>21.428073385819868</v>
      </c>
      <c r="E322" s="20">
        <f t="shared" si="78"/>
        <v>1342.9421506443198</v>
      </c>
      <c r="F322" s="20">
        <f t="shared" si="79"/>
        <v>1364.3702240301398</v>
      </c>
      <c r="G322" s="20">
        <f t="shared" si="80"/>
        <v>2164.2354119678066</v>
      </c>
      <c r="H322" s="20">
        <f t="shared" si="81"/>
        <v>68444.330648713905</v>
      </c>
      <c r="I322" s="4">
        <v>1</v>
      </c>
      <c r="J322" s="4">
        <v>1</v>
      </c>
      <c r="K322" s="20">
        <f t="shared" si="75"/>
        <v>21.428073385819868</v>
      </c>
      <c r="L322" s="20">
        <f t="shared" si="82"/>
        <v>1275.7950431121037</v>
      </c>
      <c r="M322" s="20" cm="1">
        <f t="array" ref="M322">_xlfn.IFS(I322=0,D322,I322=1,D322,I322=2,0)</f>
        <v>21.428073385819868</v>
      </c>
      <c r="N322" s="20" cm="1">
        <f t="array" ref="N322">_xlfn.IFS(J322=0,E322,J322=1,E322,J322=2,0)</f>
        <v>1342.9421506443198</v>
      </c>
      <c r="O322" s="20">
        <f t="shared" si="83"/>
        <v>2064.2354119678066</v>
      </c>
      <c r="P322" s="20">
        <f t="shared" si="84"/>
        <v>100</v>
      </c>
      <c r="Q322" s="21">
        <f t="shared" si="85"/>
        <v>4.6205694374567195E-2</v>
      </c>
      <c r="R322" s="22" cm="1">
        <f t="array" ref="R322">_xlfn.IFS(Q322&gt;0,0.02,AND(Q322&gt;-0.33,Q322&lt;0),(0.02+Q322*0.02/0.33),Q322&lt;-0.33,0)</f>
        <v>0.02</v>
      </c>
      <c r="S322" s="20">
        <f t="shared" si="86"/>
        <v>0</v>
      </c>
      <c r="T322" s="20">
        <f t="shared" si="87"/>
        <v>0</v>
      </c>
      <c r="U322" s="20">
        <f t="shared" si="88"/>
        <v>0</v>
      </c>
      <c r="V322" s="20">
        <f t="shared" si="89"/>
        <v>0</v>
      </c>
      <c r="W322" s="9"/>
      <c r="X322" s="9"/>
      <c r="Y322" s="9"/>
      <c r="Z322" s="9"/>
    </row>
    <row r="323" spans="1:26" ht="14.25" customHeight="1" x14ac:dyDescent="0.35">
      <c r="A323" s="4">
        <f t="shared" si="74"/>
        <v>310</v>
      </c>
      <c r="B323" s="19">
        <f t="shared" si="76"/>
        <v>45148</v>
      </c>
      <c r="C323" s="5">
        <v>0</v>
      </c>
      <c r="D323" s="20">
        <f t="shared" si="77"/>
        <v>21.642354119678068</v>
      </c>
      <c r="E323" s="20">
        <f t="shared" si="78"/>
        <v>1368.886612974278</v>
      </c>
      <c r="F323" s="20">
        <f t="shared" si="79"/>
        <v>1390.528967093956</v>
      </c>
      <c r="G323" s="20">
        <f t="shared" si="80"/>
        <v>2185.8777660874848</v>
      </c>
      <c r="H323" s="20">
        <f t="shared" si="81"/>
        <v>69766.415285159135</v>
      </c>
      <c r="I323" s="4">
        <v>1</v>
      </c>
      <c r="J323" s="4">
        <v>1</v>
      </c>
      <c r="K323" s="20">
        <f t="shared" si="75"/>
        <v>21.642354119678068</v>
      </c>
      <c r="L323" s="20">
        <f t="shared" si="82"/>
        <v>1300.4422823255641</v>
      </c>
      <c r="M323" s="20" cm="1">
        <f t="array" ref="M323">_xlfn.IFS(I323=0,D323,I323=1,D323,I323=2,0)</f>
        <v>21.642354119678068</v>
      </c>
      <c r="N323" s="20" cm="1">
        <f t="array" ref="N323">_xlfn.IFS(J323=0,E323,J323=1,E323,J323=2,0)</f>
        <v>1368.886612974278</v>
      </c>
      <c r="O323" s="20">
        <f t="shared" si="83"/>
        <v>2085.8777660874848</v>
      </c>
      <c r="P323" s="20">
        <f t="shared" si="84"/>
        <v>100</v>
      </c>
      <c r="Q323" s="21">
        <f t="shared" si="85"/>
        <v>4.5748212252046727E-2</v>
      </c>
      <c r="R323" s="22" cm="1">
        <f t="array" ref="R323">_xlfn.IFS(Q323&gt;0,0.02,AND(Q323&gt;-0.33,Q323&lt;0),(0.02+Q323*0.02/0.33),Q323&lt;-0.33,0)</f>
        <v>0.02</v>
      </c>
      <c r="S323" s="20">
        <f t="shared" si="86"/>
        <v>0</v>
      </c>
      <c r="T323" s="20">
        <f t="shared" si="87"/>
        <v>0</v>
      </c>
      <c r="U323" s="20">
        <f t="shared" si="88"/>
        <v>0</v>
      </c>
      <c r="V323" s="20">
        <f t="shared" si="89"/>
        <v>0</v>
      </c>
      <c r="W323" s="9"/>
      <c r="X323" s="9"/>
      <c r="Y323" s="9"/>
      <c r="Z323" s="9"/>
    </row>
    <row r="324" spans="1:26" ht="14.25" customHeight="1" x14ac:dyDescent="0.35">
      <c r="A324" s="4">
        <f t="shared" si="74"/>
        <v>311</v>
      </c>
      <c r="B324" s="19">
        <f t="shared" si="76"/>
        <v>45149</v>
      </c>
      <c r="C324" s="5">
        <v>0</v>
      </c>
      <c r="D324" s="20">
        <f t="shared" si="77"/>
        <v>21.85877766087485</v>
      </c>
      <c r="E324" s="20">
        <f t="shared" si="78"/>
        <v>1395.3283057031827</v>
      </c>
      <c r="F324" s="20">
        <f t="shared" si="79"/>
        <v>1417.1870833640576</v>
      </c>
      <c r="G324" s="20">
        <f t="shared" si="80"/>
        <v>2207.7365437483595</v>
      </c>
      <c r="H324" s="20">
        <f t="shared" si="81"/>
        <v>71113.835953238042</v>
      </c>
      <c r="I324" s="4">
        <v>1</v>
      </c>
      <c r="J324" s="4">
        <v>1</v>
      </c>
      <c r="K324" s="20">
        <f t="shared" si="75"/>
        <v>21.85877766087485</v>
      </c>
      <c r="L324" s="20">
        <f t="shared" si="82"/>
        <v>1325.5618904180235</v>
      </c>
      <c r="M324" s="20" cm="1">
        <f t="array" ref="M324">_xlfn.IFS(I324=0,D324,I324=1,D324,I324=2,0)</f>
        <v>21.85877766087485</v>
      </c>
      <c r="N324" s="20" cm="1">
        <f t="array" ref="N324">_xlfn.IFS(J324=0,E324,J324=1,E324,J324=2,0)</f>
        <v>1395.3283057031827</v>
      </c>
      <c r="O324" s="20">
        <f t="shared" si="83"/>
        <v>2107.7365437483595</v>
      </c>
      <c r="P324" s="20">
        <f t="shared" si="84"/>
        <v>100</v>
      </c>
      <c r="Q324" s="21">
        <f t="shared" si="85"/>
        <v>4.5295259655491811E-2</v>
      </c>
      <c r="R324" s="22" cm="1">
        <f t="array" ref="R324">_xlfn.IFS(Q324&gt;0,0.02,AND(Q324&gt;-0.33,Q324&lt;0),(0.02+Q324*0.02/0.33),Q324&lt;-0.33,0)</f>
        <v>0.02</v>
      </c>
      <c r="S324" s="20">
        <f t="shared" si="86"/>
        <v>0</v>
      </c>
      <c r="T324" s="20">
        <f t="shared" si="87"/>
        <v>0</v>
      </c>
      <c r="U324" s="20">
        <f t="shared" si="88"/>
        <v>0</v>
      </c>
      <c r="V324" s="20">
        <f t="shared" si="89"/>
        <v>0</v>
      </c>
      <c r="W324" s="9"/>
      <c r="X324" s="9"/>
      <c r="Y324" s="9"/>
      <c r="Z324" s="9"/>
    </row>
    <row r="325" spans="1:26" ht="14.25" customHeight="1" x14ac:dyDescent="0.35">
      <c r="A325" s="4">
        <f t="shared" si="74"/>
        <v>312</v>
      </c>
      <c r="B325" s="19">
        <f t="shared" si="76"/>
        <v>45150</v>
      </c>
      <c r="C325" s="5">
        <v>0</v>
      </c>
      <c r="D325" s="20">
        <f t="shared" si="77"/>
        <v>22.077365437483596</v>
      </c>
      <c r="E325" s="20">
        <f t="shared" si="78"/>
        <v>1422.2767190647608</v>
      </c>
      <c r="F325" s="20">
        <f t="shared" si="79"/>
        <v>1444.3540845022444</v>
      </c>
      <c r="G325" s="20">
        <f t="shared" si="80"/>
        <v>2229.8139091858429</v>
      </c>
      <c r="H325" s="20">
        <f t="shared" si="81"/>
        <v>72487.076201787044</v>
      </c>
      <c r="I325" s="4">
        <v>1</v>
      </c>
      <c r="J325" s="4">
        <v>1</v>
      </c>
      <c r="K325" s="20">
        <f t="shared" si="75"/>
        <v>22.077365437483596</v>
      </c>
      <c r="L325" s="20">
        <f t="shared" si="82"/>
        <v>1351.1628831115227</v>
      </c>
      <c r="M325" s="20" cm="1">
        <f t="array" ref="M325">_xlfn.IFS(I325=0,D325,I325=1,D325,I325=2,0)</f>
        <v>22.077365437483596</v>
      </c>
      <c r="N325" s="20" cm="1">
        <f t="array" ref="N325">_xlfn.IFS(J325=0,E325,J325=1,E325,J325=2,0)</f>
        <v>1422.2767190647608</v>
      </c>
      <c r="O325" s="20">
        <f t="shared" si="83"/>
        <v>2129.8139091858429</v>
      </c>
      <c r="P325" s="20">
        <f t="shared" si="84"/>
        <v>100</v>
      </c>
      <c r="Q325" s="21">
        <f t="shared" si="85"/>
        <v>4.4846791738110708E-2</v>
      </c>
      <c r="R325" s="22" cm="1">
        <f t="array" ref="R325">_xlfn.IFS(Q325&gt;0,0.02,AND(Q325&gt;-0.33,Q325&lt;0),(0.02+Q325*0.02/0.33),Q325&lt;-0.33,0)</f>
        <v>0.02</v>
      </c>
      <c r="S325" s="20">
        <f t="shared" si="86"/>
        <v>0</v>
      </c>
      <c r="T325" s="20">
        <f t="shared" si="87"/>
        <v>0</v>
      </c>
      <c r="U325" s="20">
        <f t="shared" si="88"/>
        <v>0</v>
      </c>
      <c r="V325" s="20">
        <f t="shared" si="89"/>
        <v>0</v>
      </c>
      <c r="W325" s="9"/>
      <c r="X325" s="9"/>
      <c r="Y325" s="9"/>
      <c r="Z325" s="9"/>
    </row>
    <row r="326" spans="1:26" ht="14.25" customHeight="1" x14ac:dyDescent="0.35">
      <c r="A326" s="4">
        <f t="shared" si="74"/>
        <v>313</v>
      </c>
      <c r="B326" s="19">
        <f t="shared" si="76"/>
        <v>45151</v>
      </c>
      <c r="C326" s="5">
        <v>0</v>
      </c>
      <c r="D326" s="20">
        <f t="shared" si="77"/>
        <v>22.298139091858431</v>
      </c>
      <c r="E326" s="20">
        <f t="shared" si="78"/>
        <v>1449.7415240357409</v>
      </c>
      <c r="F326" s="20">
        <f t="shared" si="79"/>
        <v>1472.0396631275994</v>
      </c>
      <c r="G326" s="20">
        <f t="shared" si="80"/>
        <v>2252.1120482777014</v>
      </c>
      <c r="H326" s="20">
        <f t="shared" si="81"/>
        <v>73886.628788712856</v>
      </c>
      <c r="I326" s="4">
        <v>1</v>
      </c>
      <c r="J326" s="4">
        <v>1</v>
      </c>
      <c r="K326" s="20">
        <f t="shared" si="75"/>
        <v>22.298139091858431</v>
      </c>
      <c r="L326" s="20">
        <f t="shared" si="82"/>
        <v>1377.2544478339537</v>
      </c>
      <c r="M326" s="20" cm="1">
        <f t="array" ref="M326">_xlfn.IFS(I326=0,D326,I326=1,D326,I326=2,0)</f>
        <v>22.298139091858431</v>
      </c>
      <c r="N326" s="20" cm="1">
        <f t="array" ref="N326">_xlfn.IFS(J326=0,E326,J326=1,E326,J326=2,0)</f>
        <v>1449.7415240357409</v>
      </c>
      <c r="O326" s="20">
        <f t="shared" si="83"/>
        <v>2152.1120482777014</v>
      </c>
      <c r="P326" s="20">
        <f t="shared" si="84"/>
        <v>100</v>
      </c>
      <c r="Q326" s="21">
        <f t="shared" si="85"/>
        <v>4.4402764097139315E-2</v>
      </c>
      <c r="R326" s="22" cm="1">
        <f t="array" ref="R326">_xlfn.IFS(Q326&gt;0,0.02,AND(Q326&gt;-0.33,Q326&lt;0),(0.02+Q326*0.02/0.33),Q326&lt;-0.33,0)</f>
        <v>0.02</v>
      </c>
      <c r="S326" s="20">
        <f t="shared" si="86"/>
        <v>0</v>
      </c>
      <c r="T326" s="20">
        <f t="shared" si="87"/>
        <v>0</v>
      </c>
      <c r="U326" s="20">
        <f t="shared" si="88"/>
        <v>0</v>
      </c>
      <c r="V326" s="20">
        <f t="shared" si="89"/>
        <v>0</v>
      </c>
      <c r="W326" s="9"/>
      <c r="X326" s="9"/>
      <c r="Y326" s="9"/>
      <c r="Z326" s="9"/>
    </row>
    <row r="327" spans="1:26" ht="14.25" customHeight="1" x14ac:dyDescent="0.35">
      <c r="A327" s="4">
        <f t="shared" si="74"/>
        <v>314</v>
      </c>
      <c r="B327" s="19">
        <f t="shared" si="76"/>
        <v>45152</v>
      </c>
      <c r="C327" s="5">
        <v>0</v>
      </c>
      <c r="D327" s="20">
        <f t="shared" si="77"/>
        <v>22.521120482777015</v>
      </c>
      <c r="E327" s="20">
        <f t="shared" si="78"/>
        <v>1477.7325757742572</v>
      </c>
      <c r="F327" s="20">
        <f t="shared" si="79"/>
        <v>1500.2536962570341</v>
      </c>
      <c r="G327" s="20">
        <f t="shared" si="80"/>
        <v>2274.6331687604784</v>
      </c>
      <c r="H327" s="20">
        <f t="shared" si="81"/>
        <v>75312.99585618118</v>
      </c>
      <c r="I327" s="4">
        <v>1</v>
      </c>
      <c r="J327" s="4">
        <v>1</v>
      </c>
      <c r="K327" s="20">
        <f t="shared" si="75"/>
        <v>22.521120482777015</v>
      </c>
      <c r="L327" s="20">
        <f t="shared" si="82"/>
        <v>1403.8459469855443</v>
      </c>
      <c r="M327" s="20" cm="1">
        <f t="array" ref="M327">_xlfn.IFS(I327=0,D327,I327=1,D327,I327=2,0)</f>
        <v>22.521120482777015</v>
      </c>
      <c r="N327" s="20" cm="1">
        <f t="array" ref="N327">_xlfn.IFS(J327=0,E327,J327=1,E327,J327=2,0)</f>
        <v>1477.7325757742572</v>
      </c>
      <c r="O327" s="20">
        <f t="shared" si="83"/>
        <v>2174.6331687604779</v>
      </c>
      <c r="P327" s="20">
        <f t="shared" si="84"/>
        <v>100.00000000000045</v>
      </c>
      <c r="Q327" s="21">
        <f t="shared" si="85"/>
        <v>4.3963132769445065E-2</v>
      </c>
      <c r="R327" s="22" cm="1">
        <f t="array" ref="R327">_xlfn.IFS(Q327&gt;0,0.02,AND(Q327&gt;-0.33,Q327&lt;0),(0.02+Q327*0.02/0.33),Q327&lt;-0.33,0)</f>
        <v>0.02</v>
      </c>
      <c r="S327" s="20">
        <f t="shared" si="86"/>
        <v>0</v>
      </c>
      <c r="T327" s="20">
        <f t="shared" si="87"/>
        <v>0</v>
      </c>
      <c r="U327" s="20">
        <f t="shared" si="88"/>
        <v>0</v>
      </c>
      <c r="V327" s="20">
        <f t="shared" si="89"/>
        <v>0</v>
      </c>
      <c r="W327" s="9"/>
      <c r="X327" s="9"/>
      <c r="Y327" s="9"/>
      <c r="Z327" s="9"/>
    </row>
    <row r="328" spans="1:26" ht="14.25" customHeight="1" x14ac:dyDescent="0.35">
      <c r="A328" s="4">
        <f t="shared" si="74"/>
        <v>315</v>
      </c>
      <c r="B328" s="19">
        <f t="shared" si="76"/>
        <v>45153</v>
      </c>
      <c r="C328" s="5">
        <v>0</v>
      </c>
      <c r="D328" s="20">
        <f t="shared" si="77"/>
        <v>22.746331687604783</v>
      </c>
      <c r="E328" s="20">
        <f t="shared" si="78"/>
        <v>1506.2599171236236</v>
      </c>
      <c r="F328" s="20">
        <f t="shared" si="79"/>
        <v>1529.0062488112285</v>
      </c>
      <c r="G328" s="20">
        <f t="shared" si="80"/>
        <v>2297.379500448083</v>
      </c>
      <c r="H328" s="20">
        <f t="shared" si="81"/>
        <v>76766.689109136234</v>
      </c>
      <c r="I328" s="4">
        <v>1</v>
      </c>
      <c r="J328" s="4">
        <v>1</v>
      </c>
      <c r="K328" s="20">
        <f t="shared" si="75"/>
        <v>22.746331687604783</v>
      </c>
      <c r="L328" s="20">
        <f t="shared" si="82"/>
        <v>1430.9469212674423</v>
      </c>
      <c r="M328" s="20" cm="1">
        <f t="array" ref="M328">_xlfn.IFS(I328=0,D328,I328=1,D328,I328=2,0)</f>
        <v>22.746331687604783</v>
      </c>
      <c r="N328" s="20" cm="1">
        <f t="array" ref="N328">_xlfn.IFS(J328=0,E328,J328=1,E328,J328=2,0)</f>
        <v>1506.2599171236236</v>
      </c>
      <c r="O328" s="20">
        <f t="shared" si="83"/>
        <v>2197.3795004480826</v>
      </c>
      <c r="P328" s="20">
        <f t="shared" si="84"/>
        <v>100.00000000000045</v>
      </c>
      <c r="Q328" s="21">
        <f t="shared" si="85"/>
        <v>4.3527854227173333E-2</v>
      </c>
      <c r="R328" s="22" cm="1">
        <f t="array" ref="R328">_xlfn.IFS(Q328&gt;0,0.02,AND(Q328&gt;-0.33,Q328&lt;0),(0.02+Q328*0.02/0.33),Q328&lt;-0.33,0)</f>
        <v>0.02</v>
      </c>
      <c r="S328" s="20">
        <f t="shared" si="86"/>
        <v>0</v>
      </c>
      <c r="T328" s="20">
        <f t="shared" si="87"/>
        <v>0</v>
      </c>
      <c r="U328" s="20">
        <f t="shared" si="88"/>
        <v>0</v>
      </c>
      <c r="V328" s="20">
        <f t="shared" si="89"/>
        <v>0</v>
      </c>
      <c r="W328" s="9"/>
      <c r="X328" s="9"/>
      <c r="Y328" s="9"/>
      <c r="Z328" s="9"/>
    </row>
    <row r="329" spans="1:26" ht="14.25" customHeight="1" x14ac:dyDescent="0.35">
      <c r="A329" s="4">
        <f t="shared" si="74"/>
        <v>316</v>
      </c>
      <c r="B329" s="19">
        <f t="shared" si="76"/>
        <v>45154</v>
      </c>
      <c r="C329" s="5">
        <v>0</v>
      </c>
      <c r="D329" s="20">
        <f t="shared" si="77"/>
        <v>22.973795004480831</v>
      </c>
      <c r="E329" s="20">
        <f t="shared" si="78"/>
        <v>1535.3337821827247</v>
      </c>
      <c r="F329" s="20">
        <f t="shared" si="79"/>
        <v>1558.3075771872054</v>
      </c>
      <c r="G329" s="20">
        <f t="shared" si="80"/>
        <v>2320.353295452564</v>
      </c>
      <c r="H329" s="20">
        <f t="shared" si="81"/>
        <v>78248.229997214308</v>
      </c>
      <c r="I329" s="4">
        <v>1</v>
      </c>
      <c r="J329" s="4">
        <v>1</v>
      </c>
      <c r="K329" s="20">
        <f t="shared" si="75"/>
        <v>22.973795004480831</v>
      </c>
      <c r="L329" s="20">
        <f t="shared" si="82"/>
        <v>1458.5670930735885</v>
      </c>
      <c r="M329" s="20" cm="1">
        <f t="array" ref="M329">_xlfn.IFS(I329=0,D329,I329=1,D329,I329=2,0)</f>
        <v>22.973795004480831</v>
      </c>
      <c r="N329" s="20" cm="1">
        <f t="array" ref="N329">_xlfn.IFS(J329=0,E329,J329=1,E329,J329=2,0)</f>
        <v>1535.3337821827247</v>
      </c>
      <c r="O329" s="20">
        <f t="shared" si="83"/>
        <v>2220.3532954525635</v>
      </c>
      <c r="P329" s="20">
        <f t="shared" si="84"/>
        <v>100.00000000000045</v>
      </c>
      <c r="Q329" s="21">
        <f t="shared" si="85"/>
        <v>4.3096885373438941E-2</v>
      </c>
      <c r="R329" s="22" cm="1">
        <f t="array" ref="R329">_xlfn.IFS(Q329&gt;0,0.02,AND(Q329&gt;-0.33,Q329&lt;0),(0.02+Q329*0.02/0.33),Q329&lt;-0.33,0)</f>
        <v>0.02</v>
      </c>
      <c r="S329" s="20">
        <f t="shared" si="86"/>
        <v>0</v>
      </c>
      <c r="T329" s="20">
        <f t="shared" si="87"/>
        <v>0</v>
      </c>
      <c r="U329" s="20">
        <f t="shared" si="88"/>
        <v>0</v>
      </c>
      <c r="V329" s="20">
        <f t="shared" si="89"/>
        <v>0</v>
      </c>
      <c r="W329" s="9"/>
      <c r="X329" s="9"/>
      <c r="Y329" s="9"/>
      <c r="Z329" s="9"/>
    </row>
    <row r="330" spans="1:26" ht="14.25" customHeight="1" x14ac:dyDescent="0.35">
      <c r="A330" s="4">
        <f t="shared" si="74"/>
        <v>317</v>
      </c>
      <c r="B330" s="19">
        <f t="shared" si="76"/>
        <v>45155</v>
      </c>
      <c r="C330" s="5">
        <v>0</v>
      </c>
      <c r="D330" s="20">
        <f t="shared" si="77"/>
        <v>23.203532954525642</v>
      </c>
      <c r="E330" s="20">
        <f t="shared" si="78"/>
        <v>1564.9645999442862</v>
      </c>
      <c r="F330" s="20">
        <f t="shared" si="79"/>
        <v>1588.1681328988118</v>
      </c>
      <c r="G330" s="20">
        <f t="shared" si="80"/>
        <v>2343.5568284070896</v>
      </c>
      <c r="H330" s="20">
        <f t="shared" si="81"/>
        <v>79758.14990011591</v>
      </c>
      <c r="I330" s="4">
        <v>1</v>
      </c>
      <c r="J330" s="4">
        <v>1</v>
      </c>
      <c r="K330" s="20">
        <f t="shared" si="75"/>
        <v>23.203532954525642</v>
      </c>
      <c r="L330" s="20">
        <f t="shared" si="82"/>
        <v>1486.7163699470718</v>
      </c>
      <c r="M330" s="20" cm="1">
        <f t="array" ref="M330">_xlfn.IFS(I330=0,D330,I330=1,D330,I330=2,0)</f>
        <v>23.203532954525642</v>
      </c>
      <c r="N330" s="20" cm="1">
        <f t="array" ref="N330">_xlfn.IFS(J330=0,E330,J330=1,E330,J330=2,0)</f>
        <v>1564.9645999442862</v>
      </c>
      <c r="O330" s="20">
        <f t="shared" si="83"/>
        <v>2243.5568284070887</v>
      </c>
      <c r="P330" s="20">
        <f t="shared" si="84"/>
        <v>100.00000000000091</v>
      </c>
      <c r="Q330" s="21">
        <f t="shared" si="85"/>
        <v>4.2670183538058556E-2</v>
      </c>
      <c r="R330" s="22" cm="1">
        <f t="array" ref="R330">_xlfn.IFS(Q330&gt;0,0.02,AND(Q330&gt;-0.33,Q330&lt;0),(0.02+Q330*0.02/0.33),Q330&lt;-0.33,0)</f>
        <v>0.02</v>
      </c>
      <c r="S330" s="20">
        <f t="shared" si="86"/>
        <v>0</v>
      </c>
      <c r="T330" s="20">
        <f t="shared" si="87"/>
        <v>0</v>
      </c>
      <c r="U330" s="20">
        <f t="shared" si="88"/>
        <v>0</v>
      </c>
      <c r="V330" s="20">
        <f t="shared" si="89"/>
        <v>0</v>
      </c>
      <c r="W330" s="9"/>
      <c r="X330" s="9"/>
      <c r="Y330" s="9"/>
      <c r="Z330" s="9"/>
    </row>
    <row r="331" spans="1:26" ht="14.25" customHeight="1" x14ac:dyDescent="0.35">
      <c r="A331" s="4">
        <f t="shared" ref="A331:A376" si="90">A330+$D$8</f>
        <v>318</v>
      </c>
      <c r="B331" s="19">
        <f t="shared" si="76"/>
        <v>45156</v>
      </c>
      <c r="C331" s="5">
        <v>0</v>
      </c>
      <c r="D331" s="20">
        <f t="shared" si="77"/>
        <v>23.435568284070897</v>
      </c>
      <c r="E331" s="20">
        <f t="shared" si="78"/>
        <v>1595.1629980023183</v>
      </c>
      <c r="F331" s="20">
        <f t="shared" si="79"/>
        <v>1618.5985662863893</v>
      </c>
      <c r="G331" s="20">
        <f t="shared" si="80"/>
        <v>2366.9923966911606</v>
      </c>
      <c r="H331" s="20">
        <f t="shared" si="81"/>
        <v>81296.990316502182</v>
      </c>
      <c r="I331" s="4">
        <v>1</v>
      </c>
      <c r="J331" s="4">
        <v>1</v>
      </c>
      <c r="K331" s="20">
        <f t="shared" si="75"/>
        <v>23.435568284070897</v>
      </c>
      <c r="L331" s="20">
        <f t="shared" si="82"/>
        <v>1515.4048481022023</v>
      </c>
      <c r="M331" s="20" cm="1">
        <f t="array" ref="M331">_xlfn.IFS(I331=0,D331,I331=1,D331,I331=2,0)</f>
        <v>23.435568284070897</v>
      </c>
      <c r="N331" s="20" cm="1">
        <f t="array" ref="N331">_xlfn.IFS(J331=0,E331,J331=1,E331,J331=2,0)</f>
        <v>1595.1629980023183</v>
      </c>
      <c r="O331" s="20">
        <f t="shared" si="83"/>
        <v>2266.9923966911601</v>
      </c>
      <c r="P331" s="20">
        <f t="shared" si="84"/>
        <v>100.00000000000045</v>
      </c>
      <c r="Q331" s="21">
        <f t="shared" si="85"/>
        <v>4.2247706473325104E-2</v>
      </c>
      <c r="R331" s="22" cm="1">
        <f t="array" ref="R331">_xlfn.IFS(Q331&gt;0,0.02,AND(Q331&gt;-0.33,Q331&lt;0),(0.02+Q331*0.02/0.33),Q331&lt;-0.33,0)</f>
        <v>0.02</v>
      </c>
      <c r="S331" s="20">
        <f t="shared" si="86"/>
        <v>0</v>
      </c>
      <c r="T331" s="20">
        <f t="shared" si="87"/>
        <v>0</v>
      </c>
      <c r="U331" s="20">
        <f t="shared" si="88"/>
        <v>0</v>
      </c>
      <c r="V331" s="20">
        <f t="shared" si="89"/>
        <v>0</v>
      </c>
      <c r="W331" s="9"/>
      <c r="X331" s="9"/>
      <c r="Y331" s="9"/>
      <c r="Z331" s="9"/>
    </row>
    <row r="332" spans="1:26" ht="14.25" customHeight="1" x14ac:dyDescent="0.35">
      <c r="A332" s="4">
        <f t="shared" si="90"/>
        <v>319</v>
      </c>
      <c r="B332" s="19">
        <f t="shared" si="76"/>
        <v>45157</v>
      </c>
      <c r="C332" s="5">
        <v>0</v>
      </c>
      <c r="D332" s="20">
        <f t="shared" si="77"/>
        <v>23.669923966911607</v>
      </c>
      <c r="E332" s="20">
        <f t="shared" si="78"/>
        <v>1625.9398063300437</v>
      </c>
      <c r="F332" s="20">
        <f t="shared" si="79"/>
        <v>1649.6097302969554</v>
      </c>
      <c r="G332" s="20">
        <f t="shared" si="80"/>
        <v>2390.6623206580721</v>
      </c>
      <c r="H332" s="20">
        <f t="shared" si="81"/>
        <v>82865.303056482633</v>
      </c>
      <c r="I332" s="4">
        <v>1</v>
      </c>
      <c r="J332" s="4">
        <v>1</v>
      </c>
      <c r="K332" s="20">
        <f t="shared" ref="K332:K376" si="91">IF(I332=1,D332,0)</f>
        <v>23.669923966911607</v>
      </c>
      <c r="L332" s="20">
        <f t="shared" si="82"/>
        <v>1544.6428160135415</v>
      </c>
      <c r="M332" s="20" cm="1">
        <f t="array" ref="M332">_xlfn.IFS(I332=0,D332,I332=1,D332,I332=2,0)</f>
        <v>23.669923966911607</v>
      </c>
      <c r="N332" s="20" cm="1">
        <f t="array" ref="N332">_xlfn.IFS(J332=0,E332,J332=1,E332,J332=2,0)</f>
        <v>1625.9398063300437</v>
      </c>
      <c r="O332" s="20">
        <f t="shared" si="83"/>
        <v>2290.6623206580716</v>
      </c>
      <c r="P332" s="20">
        <f t="shared" si="84"/>
        <v>100.00000000000045</v>
      </c>
      <c r="Q332" s="21">
        <f t="shared" si="85"/>
        <v>4.1829412349826837E-2</v>
      </c>
      <c r="R332" s="22" cm="1">
        <f t="array" ref="R332">_xlfn.IFS(Q332&gt;0,0.02,AND(Q332&gt;-0.33,Q332&lt;0),(0.02+Q332*0.02/0.33),Q332&lt;-0.33,0)</f>
        <v>0.02</v>
      </c>
      <c r="S332" s="20">
        <f t="shared" si="86"/>
        <v>0</v>
      </c>
      <c r="T332" s="20">
        <f t="shared" si="87"/>
        <v>0</v>
      </c>
      <c r="U332" s="20">
        <f t="shared" si="88"/>
        <v>0</v>
      </c>
      <c r="V332" s="20">
        <f t="shared" si="89"/>
        <v>0</v>
      </c>
      <c r="W332" s="9"/>
      <c r="X332" s="9"/>
      <c r="Y332" s="9"/>
      <c r="Z332" s="9"/>
    </row>
    <row r="333" spans="1:26" ht="14.25" customHeight="1" x14ac:dyDescent="0.35">
      <c r="A333" s="4">
        <f t="shared" si="90"/>
        <v>320</v>
      </c>
      <c r="B333" s="19">
        <f t="shared" si="76"/>
        <v>45158</v>
      </c>
      <c r="C333" s="5">
        <v>0</v>
      </c>
      <c r="D333" s="20">
        <f t="shared" si="77"/>
        <v>23.906623206580722</v>
      </c>
      <c r="E333" s="20">
        <f t="shared" si="78"/>
        <v>1657.3060611296528</v>
      </c>
      <c r="F333" s="20">
        <f t="shared" si="79"/>
        <v>1681.2126843362335</v>
      </c>
      <c r="G333" s="20">
        <f t="shared" si="80"/>
        <v>2414.5689438646527</v>
      </c>
      <c r="H333" s="20">
        <f t="shared" si="81"/>
        <v>84463.650437762379</v>
      </c>
      <c r="I333" s="4">
        <v>1</v>
      </c>
      <c r="J333" s="4">
        <v>1</v>
      </c>
      <c r="K333" s="20">
        <f t="shared" si="91"/>
        <v>23.906623206580722</v>
      </c>
      <c r="L333" s="20">
        <f t="shared" si="82"/>
        <v>1574.4407580731702</v>
      </c>
      <c r="M333" s="20" cm="1">
        <f t="array" ref="M333">_xlfn.IFS(I333=0,D333,I333=1,D333,I333=2,0)</f>
        <v>23.906623206580722</v>
      </c>
      <c r="N333" s="20" cm="1">
        <f t="array" ref="N333">_xlfn.IFS(J333=0,E333,J333=1,E333,J333=2,0)</f>
        <v>1657.3060611296528</v>
      </c>
      <c r="O333" s="20">
        <f t="shared" si="83"/>
        <v>2314.5689438646523</v>
      </c>
      <c r="P333" s="20">
        <f t="shared" si="84"/>
        <v>100.00000000000045</v>
      </c>
      <c r="Q333" s="21">
        <f t="shared" si="85"/>
        <v>4.1415259752303805E-2</v>
      </c>
      <c r="R333" s="22" cm="1">
        <f t="array" ref="R333">_xlfn.IFS(Q333&gt;0,0.02,AND(Q333&gt;-0.33,Q333&lt;0),(0.02+Q333*0.02/0.33),Q333&lt;-0.33,0)</f>
        <v>0.02</v>
      </c>
      <c r="S333" s="20">
        <f t="shared" si="86"/>
        <v>0</v>
      </c>
      <c r="T333" s="20">
        <f t="shared" si="87"/>
        <v>0</v>
      </c>
      <c r="U333" s="20">
        <f t="shared" si="88"/>
        <v>0</v>
      </c>
      <c r="V333" s="20">
        <f t="shared" si="89"/>
        <v>0</v>
      </c>
      <c r="W333" s="9"/>
      <c r="X333" s="9"/>
      <c r="Y333" s="9"/>
      <c r="Z333" s="9"/>
    </row>
    <row r="334" spans="1:26" ht="14.25" customHeight="1" x14ac:dyDescent="0.35">
      <c r="A334" s="4">
        <f t="shared" si="90"/>
        <v>321</v>
      </c>
      <c r="B334" s="19">
        <f t="shared" si="76"/>
        <v>45159</v>
      </c>
      <c r="C334" s="5">
        <v>0</v>
      </c>
      <c r="D334" s="20">
        <f t="shared" si="77"/>
        <v>24.145689438646528</v>
      </c>
      <c r="E334" s="20">
        <f t="shared" si="78"/>
        <v>1689.2730087552477</v>
      </c>
      <c r="F334" s="20">
        <f t="shared" si="79"/>
        <v>1713.4186981938942</v>
      </c>
      <c r="G334" s="20">
        <f t="shared" si="80"/>
        <v>2438.7146333032993</v>
      </c>
      <c r="H334" s="20">
        <f t="shared" si="81"/>
        <v>86092.605485518521</v>
      </c>
      <c r="I334" s="4">
        <v>1</v>
      </c>
      <c r="J334" s="4">
        <v>1</v>
      </c>
      <c r="K334" s="20">
        <f t="shared" si="91"/>
        <v>24.145689438646528</v>
      </c>
      <c r="L334" s="20">
        <f t="shared" si="82"/>
        <v>1604.8093583174852</v>
      </c>
      <c r="M334" s="20" cm="1">
        <f t="array" ref="M334">_xlfn.IFS(I334=0,D334,I334=1,D334,I334=2,0)</f>
        <v>24.145689438646528</v>
      </c>
      <c r="N334" s="20" cm="1">
        <f t="array" ref="N334">_xlfn.IFS(J334=0,E334,J334=1,E334,J334=2,0)</f>
        <v>1689.2730087552477</v>
      </c>
      <c r="O334" s="20">
        <f t="shared" si="83"/>
        <v>2338.7146333032988</v>
      </c>
      <c r="P334" s="20">
        <f t="shared" si="84"/>
        <v>100.00000000000045</v>
      </c>
      <c r="Q334" s="21">
        <f t="shared" si="85"/>
        <v>4.1005207675548321E-2</v>
      </c>
      <c r="R334" s="22" cm="1">
        <f t="array" ref="R334">_xlfn.IFS(Q334&gt;0,0.02,AND(Q334&gt;-0.33,Q334&lt;0),(0.02+Q334*0.02/0.33),Q334&lt;-0.33,0)</f>
        <v>0.02</v>
      </c>
      <c r="S334" s="20">
        <f t="shared" si="86"/>
        <v>0</v>
      </c>
      <c r="T334" s="20">
        <f t="shared" si="87"/>
        <v>0</v>
      </c>
      <c r="U334" s="20">
        <f t="shared" si="88"/>
        <v>0</v>
      </c>
      <c r="V334" s="20">
        <f t="shared" si="89"/>
        <v>0</v>
      </c>
      <c r="W334" s="9"/>
      <c r="X334" s="9"/>
      <c r="Y334" s="9"/>
      <c r="Z334" s="9"/>
    </row>
    <row r="335" spans="1:26" ht="14.25" customHeight="1" x14ac:dyDescent="0.35">
      <c r="A335" s="4">
        <f t="shared" si="90"/>
        <v>322</v>
      </c>
      <c r="B335" s="19">
        <f t="shared" ref="B335:B376" si="92">$B$11+A335</f>
        <v>45160</v>
      </c>
      <c r="C335" s="5">
        <v>0</v>
      </c>
      <c r="D335" s="20">
        <f t="shared" ref="D335:D376" si="93">D334-M334+(A335-A334)*G334*0.01</f>
        <v>24.387146333032995</v>
      </c>
      <c r="E335" s="20">
        <f t="shared" ref="E335:E376" si="94">E334-N334+(A335-A334)*H334*R334</f>
        <v>1721.8521097103705</v>
      </c>
      <c r="F335" s="20">
        <f t="shared" ref="F335:F376" si="95">D335+E335</f>
        <v>1746.2392560434034</v>
      </c>
      <c r="G335" s="20">
        <f t="shared" ref="G335:G376" si="96">C335+G334+K335</f>
        <v>2463.1017796363321</v>
      </c>
      <c r="H335" s="20">
        <f t="shared" ref="H335:H376" si="97">H334+C335+K335+L335</f>
        <v>87752.752136076408</v>
      </c>
      <c r="I335" s="4">
        <v>1</v>
      </c>
      <c r="J335" s="4">
        <v>1</v>
      </c>
      <c r="K335" s="20">
        <f t="shared" si="91"/>
        <v>24.387146333032995</v>
      </c>
      <c r="L335" s="20">
        <f t="shared" ref="L335:L376" si="98">IF(J335=1,E335*0.95,0)</f>
        <v>1635.759504224852</v>
      </c>
      <c r="M335" s="20" cm="1">
        <f t="array" ref="M335">_xlfn.IFS(I335=0,D335,I335=1,D335,I335=2,0)</f>
        <v>24.387146333032995</v>
      </c>
      <c r="N335" s="20" cm="1">
        <f t="array" ref="N335">_xlfn.IFS(J335=0,E335,J335=1,E335,J335=2,0)</f>
        <v>1721.8521097103705</v>
      </c>
      <c r="O335" s="20">
        <f t="shared" ref="O335:O376" si="99">O334+M335+N335-(L335/0.95)</f>
        <v>2363.1017796363321</v>
      </c>
      <c r="P335" s="20">
        <f t="shared" ref="P335:P376" si="100">G335-O335</f>
        <v>100</v>
      </c>
      <c r="Q335" s="21">
        <f t="shared" ref="Q335:Q376" si="101">P335/G335</f>
        <v>4.0599215520344692E-2</v>
      </c>
      <c r="R335" s="22" cm="1">
        <f t="array" ref="R335">_xlfn.IFS(Q335&gt;0,0.02,AND(Q335&gt;-0.33,Q335&lt;0),(0.02+Q335*0.02/0.33),Q335&lt;-0.33,0)</f>
        <v>0.02</v>
      </c>
      <c r="S335" s="20">
        <f t="shared" ref="S335:S376" si="102">0.9*0.82*IF(I335=0,M335,0)</f>
        <v>0</v>
      </c>
      <c r="T335" s="20">
        <f t="shared" ref="T335:T376" si="103">0.9*0.82*IF(J335=0,N335,0)</f>
        <v>0</v>
      </c>
      <c r="U335" s="20">
        <f t="shared" ref="U335:U376" si="104">S335+T335</f>
        <v>0</v>
      </c>
      <c r="V335" s="20">
        <f t="shared" ref="V335:V376" si="105">V334+U335</f>
        <v>0</v>
      </c>
      <c r="W335" s="9"/>
      <c r="X335" s="9"/>
      <c r="Y335" s="9"/>
      <c r="Z335" s="9"/>
    </row>
    <row r="336" spans="1:26" ht="14.25" customHeight="1" x14ac:dyDescent="0.35">
      <c r="A336" s="4">
        <f t="shared" si="90"/>
        <v>323</v>
      </c>
      <c r="B336" s="19">
        <f t="shared" si="92"/>
        <v>45161</v>
      </c>
      <c r="C336" s="5">
        <v>0</v>
      </c>
      <c r="D336" s="20">
        <f t="shared" si="93"/>
        <v>24.631017796363324</v>
      </c>
      <c r="E336" s="20">
        <f t="shared" si="94"/>
        <v>1755.0550427215283</v>
      </c>
      <c r="F336" s="20">
        <f t="shared" si="95"/>
        <v>1779.6860605178915</v>
      </c>
      <c r="G336" s="20">
        <f t="shared" si="96"/>
        <v>2487.7327974326954</v>
      </c>
      <c r="H336" s="20">
        <f t="shared" si="97"/>
        <v>89444.685444458213</v>
      </c>
      <c r="I336" s="4">
        <v>1</v>
      </c>
      <c r="J336" s="4">
        <v>1</v>
      </c>
      <c r="K336" s="20">
        <f t="shared" si="91"/>
        <v>24.631017796363324</v>
      </c>
      <c r="L336" s="20">
        <f t="shared" si="98"/>
        <v>1667.3022905854518</v>
      </c>
      <c r="M336" s="20" cm="1">
        <f t="array" ref="M336">_xlfn.IFS(I336=0,D336,I336=1,D336,I336=2,0)</f>
        <v>24.631017796363324</v>
      </c>
      <c r="N336" s="20" cm="1">
        <f t="array" ref="N336">_xlfn.IFS(J336=0,E336,J336=1,E336,J336=2,0)</f>
        <v>1755.0550427215283</v>
      </c>
      <c r="O336" s="20">
        <f t="shared" si="99"/>
        <v>2387.7327974326954</v>
      </c>
      <c r="P336" s="20">
        <f t="shared" si="100"/>
        <v>100</v>
      </c>
      <c r="Q336" s="21">
        <f t="shared" si="101"/>
        <v>4.0197243089450191E-2</v>
      </c>
      <c r="R336" s="22" cm="1">
        <f t="array" ref="R336">_xlfn.IFS(Q336&gt;0,0.02,AND(Q336&gt;-0.33,Q336&lt;0),(0.02+Q336*0.02/0.33),Q336&lt;-0.33,0)</f>
        <v>0.02</v>
      </c>
      <c r="S336" s="20">
        <f t="shared" si="102"/>
        <v>0</v>
      </c>
      <c r="T336" s="20">
        <f t="shared" si="103"/>
        <v>0</v>
      </c>
      <c r="U336" s="20">
        <f t="shared" si="104"/>
        <v>0</v>
      </c>
      <c r="V336" s="20">
        <f t="shared" si="105"/>
        <v>0</v>
      </c>
      <c r="W336" s="9"/>
      <c r="X336" s="9"/>
      <c r="Y336" s="9"/>
      <c r="Z336" s="9"/>
    </row>
    <row r="337" spans="1:26" ht="14.25" customHeight="1" x14ac:dyDescent="0.35">
      <c r="A337" s="4">
        <f t="shared" si="90"/>
        <v>324</v>
      </c>
      <c r="B337" s="19">
        <f t="shared" si="92"/>
        <v>45162</v>
      </c>
      <c r="C337" s="5">
        <v>0</v>
      </c>
      <c r="D337" s="20">
        <f t="shared" si="93"/>
        <v>24.877327974326956</v>
      </c>
      <c r="E337" s="20">
        <f t="shared" si="94"/>
        <v>1788.8937088891644</v>
      </c>
      <c r="F337" s="20">
        <f t="shared" si="95"/>
        <v>1813.7710368634914</v>
      </c>
      <c r="G337" s="20">
        <f t="shared" si="96"/>
        <v>2512.6101254070222</v>
      </c>
      <c r="H337" s="20">
        <f t="shared" si="97"/>
        <v>91169.011795877246</v>
      </c>
      <c r="I337" s="4">
        <v>1</v>
      </c>
      <c r="J337" s="4">
        <v>1</v>
      </c>
      <c r="K337" s="20">
        <f t="shared" si="91"/>
        <v>24.877327974326956</v>
      </c>
      <c r="L337" s="20">
        <f t="shared" si="98"/>
        <v>1699.449023444706</v>
      </c>
      <c r="M337" s="20" cm="1">
        <f t="array" ref="M337">_xlfn.IFS(I337=0,D337,I337=1,D337,I337=2,0)</f>
        <v>24.877327974326956</v>
      </c>
      <c r="N337" s="20" cm="1">
        <f t="array" ref="N337">_xlfn.IFS(J337=0,E337,J337=1,E337,J337=2,0)</f>
        <v>1788.8937088891644</v>
      </c>
      <c r="O337" s="20">
        <f t="shared" si="99"/>
        <v>2412.6101254070227</v>
      </c>
      <c r="P337" s="20">
        <f t="shared" si="100"/>
        <v>99.999999999999545</v>
      </c>
      <c r="Q337" s="21">
        <f t="shared" si="101"/>
        <v>3.9799250583613867E-2</v>
      </c>
      <c r="R337" s="22" cm="1">
        <f t="array" ref="R337">_xlfn.IFS(Q337&gt;0,0.02,AND(Q337&gt;-0.33,Q337&lt;0),(0.02+Q337*0.02/0.33),Q337&lt;-0.33,0)</f>
        <v>0.02</v>
      </c>
      <c r="S337" s="20">
        <f t="shared" si="102"/>
        <v>0</v>
      </c>
      <c r="T337" s="20">
        <f t="shared" si="103"/>
        <v>0</v>
      </c>
      <c r="U337" s="20">
        <f t="shared" si="104"/>
        <v>0</v>
      </c>
      <c r="V337" s="20">
        <f t="shared" si="105"/>
        <v>0</v>
      </c>
      <c r="W337" s="9"/>
      <c r="X337" s="9"/>
      <c r="Y337" s="9"/>
      <c r="Z337" s="9"/>
    </row>
    <row r="338" spans="1:26" ht="14.25" customHeight="1" x14ac:dyDescent="0.35">
      <c r="A338" s="4">
        <f t="shared" si="90"/>
        <v>325</v>
      </c>
      <c r="B338" s="19">
        <f t="shared" si="92"/>
        <v>45163</v>
      </c>
      <c r="C338" s="5">
        <v>0</v>
      </c>
      <c r="D338" s="20">
        <f t="shared" si="93"/>
        <v>25.126101254070221</v>
      </c>
      <c r="E338" s="20">
        <f t="shared" si="94"/>
        <v>1823.380235917545</v>
      </c>
      <c r="F338" s="20">
        <f t="shared" si="95"/>
        <v>1848.5063371716151</v>
      </c>
      <c r="G338" s="20">
        <f t="shared" si="96"/>
        <v>2537.7362266610926</v>
      </c>
      <c r="H338" s="20">
        <f t="shared" si="97"/>
        <v>92926.349121252977</v>
      </c>
      <c r="I338" s="4">
        <v>1</v>
      </c>
      <c r="J338" s="4">
        <v>1</v>
      </c>
      <c r="K338" s="20">
        <f t="shared" si="91"/>
        <v>25.126101254070221</v>
      </c>
      <c r="L338" s="20">
        <f t="shared" si="98"/>
        <v>1732.2112241216676</v>
      </c>
      <c r="M338" s="20" cm="1">
        <f t="array" ref="M338">_xlfn.IFS(I338=0,D338,I338=1,D338,I338=2,0)</f>
        <v>25.126101254070221</v>
      </c>
      <c r="N338" s="20" cm="1">
        <f t="array" ref="N338">_xlfn.IFS(J338=0,E338,J338=1,E338,J338=2,0)</f>
        <v>1823.380235917545</v>
      </c>
      <c r="O338" s="20">
        <f t="shared" si="99"/>
        <v>2437.7362266610926</v>
      </c>
      <c r="P338" s="20">
        <f t="shared" si="100"/>
        <v>100</v>
      </c>
      <c r="Q338" s="21">
        <f t="shared" si="101"/>
        <v>3.9405198597637671E-2</v>
      </c>
      <c r="R338" s="22" cm="1">
        <f t="array" ref="R338">_xlfn.IFS(Q338&gt;0,0.02,AND(Q338&gt;-0.33,Q338&lt;0),(0.02+Q338*0.02/0.33),Q338&lt;-0.33,0)</f>
        <v>0.02</v>
      </c>
      <c r="S338" s="20">
        <f t="shared" si="102"/>
        <v>0</v>
      </c>
      <c r="T338" s="20">
        <f t="shared" si="103"/>
        <v>0</v>
      </c>
      <c r="U338" s="20">
        <f t="shared" si="104"/>
        <v>0</v>
      </c>
      <c r="V338" s="20">
        <f t="shared" si="105"/>
        <v>0</v>
      </c>
      <c r="W338" s="9"/>
      <c r="X338" s="9"/>
      <c r="Y338" s="9"/>
      <c r="Z338" s="9"/>
    </row>
    <row r="339" spans="1:26" ht="14.25" customHeight="1" x14ac:dyDescent="0.35">
      <c r="A339" s="4">
        <f t="shared" si="90"/>
        <v>326</v>
      </c>
      <c r="B339" s="19">
        <f t="shared" si="92"/>
        <v>45164</v>
      </c>
      <c r="C339" s="5">
        <v>0</v>
      </c>
      <c r="D339" s="20">
        <f t="shared" si="93"/>
        <v>25.377362266610927</v>
      </c>
      <c r="E339" s="20">
        <f t="shared" si="94"/>
        <v>1858.5269824250595</v>
      </c>
      <c r="F339" s="20">
        <f t="shared" si="95"/>
        <v>1883.9043446916703</v>
      </c>
      <c r="G339" s="20">
        <f t="shared" si="96"/>
        <v>2563.1135889277034</v>
      </c>
      <c r="H339" s="20">
        <f t="shared" si="97"/>
        <v>94717.327116823391</v>
      </c>
      <c r="I339" s="4">
        <v>1</v>
      </c>
      <c r="J339" s="4">
        <v>1</v>
      </c>
      <c r="K339" s="20">
        <f t="shared" si="91"/>
        <v>25.377362266610927</v>
      </c>
      <c r="L339" s="20">
        <f t="shared" si="98"/>
        <v>1765.6006333038065</v>
      </c>
      <c r="M339" s="20" cm="1">
        <f t="array" ref="M339">_xlfn.IFS(I339=0,D339,I339=1,D339,I339=2,0)</f>
        <v>25.377362266610927</v>
      </c>
      <c r="N339" s="20" cm="1">
        <f t="array" ref="N339">_xlfn.IFS(J339=0,E339,J339=1,E339,J339=2,0)</f>
        <v>1858.5269824250595</v>
      </c>
      <c r="O339" s="20">
        <f t="shared" si="99"/>
        <v>2463.1135889277034</v>
      </c>
      <c r="P339" s="20">
        <f t="shared" si="100"/>
        <v>100</v>
      </c>
      <c r="Q339" s="21">
        <f t="shared" si="101"/>
        <v>3.9015048116472946E-2</v>
      </c>
      <c r="R339" s="22" cm="1">
        <f t="array" ref="R339">_xlfn.IFS(Q339&gt;0,0.02,AND(Q339&gt;-0.33,Q339&lt;0),(0.02+Q339*0.02/0.33),Q339&lt;-0.33,0)</f>
        <v>0.02</v>
      </c>
      <c r="S339" s="20">
        <f t="shared" si="102"/>
        <v>0</v>
      </c>
      <c r="T339" s="20">
        <f t="shared" si="103"/>
        <v>0</v>
      </c>
      <c r="U339" s="20">
        <f t="shared" si="104"/>
        <v>0</v>
      </c>
      <c r="V339" s="20">
        <f t="shared" si="105"/>
        <v>0</v>
      </c>
      <c r="W339" s="9"/>
      <c r="X339" s="9"/>
      <c r="Y339" s="9"/>
      <c r="Z339" s="9"/>
    </row>
    <row r="340" spans="1:26" ht="14.25" customHeight="1" x14ac:dyDescent="0.35">
      <c r="A340" s="4">
        <f t="shared" si="90"/>
        <v>327</v>
      </c>
      <c r="B340" s="19">
        <f t="shared" si="92"/>
        <v>45165</v>
      </c>
      <c r="C340" s="5">
        <v>0</v>
      </c>
      <c r="D340" s="20">
        <f t="shared" si="93"/>
        <v>25.631135889277033</v>
      </c>
      <c r="E340" s="20">
        <f t="shared" si="94"/>
        <v>1894.3465423364678</v>
      </c>
      <c r="F340" s="20">
        <f t="shared" si="95"/>
        <v>1919.9776782257447</v>
      </c>
      <c r="G340" s="20">
        <f t="shared" si="96"/>
        <v>2588.7447248169806</v>
      </c>
      <c r="H340" s="20">
        <f t="shared" si="97"/>
        <v>96542.587467932302</v>
      </c>
      <c r="I340" s="4">
        <v>1</v>
      </c>
      <c r="J340" s="4">
        <v>1</v>
      </c>
      <c r="K340" s="20">
        <f t="shared" si="91"/>
        <v>25.631135889277033</v>
      </c>
      <c r="L340" s="20">
        <f t="shared" si="98"/>
        <v>1799.6292152196443</v>
      </c>
      <c r="M340" s="20" cm="1">
        <f t="array" ref="M340">_xlfn.IFS(I340=0,D340,I340=1,D340,I340=2,0)</f>
        <v>25.631135889277033</v>
      </c>
      <c r="N340" s="20" cm="1">
        <f t="array" ref="N340">_xlfn.IFS(J340=0,E340,J340=1,E340,J340=2,0)</f>
        <v>1894.3465423364678</v>
      </c>
      <c r="O340" s="20">
        <f t="shared" si="99"/>
        <v>2488.7447248169801</v>
      </c>
      <c r="P340" s="20">
        <f t="shared" si="100"/>
        <v>100.00000000000045</v>
      </c>
      <c r="Q340" s="21">
        <f t="shared" si="101"/>
        <v>3.8628760511359522E-2</v>
      </c>
      <c r="R340" s="22" cm="1">
        <f t="array" ref="R340">_xlfn.IFS(Q340&gt;0,0.02,AND(Q340&gt;-0.33,Q340&lt;0),(0.02+Q340*0.02/0.33),Q340&lt;-0.33,0)</f>
        <v>0.02</v>
      </c>
      <c r="S340" s="20">
        <f t="shared" si="102"/>
        <v>0</v>
      </c>
      <c r="T340" s="20">
        <f t="shared" si="103"/>
        <v>0</v>
      </c>
      <c r="U340" s="20">
        <f t="shared" si="104"/>
        <v>0</v>
      </c>
      <c r="V340" s="20">
        <f t="shared" si="105"/>
        <v>0</v>
      </c>
      <c r="W340" s="9"/>
      <c r="X340" s="9"/>
      <c r="Y340" s="9"/>
      <c r="Z340" s="9"/>
    </row>
    <row r="341" spans="1:26" ht="14.25" customHeight="1" x14ac:dyDescent="0.35">
      <c r="A341" s="4">
        <f t="shared" si="90"/>
        <v>328</v>
      </c>
      <c r="B341" s="19">
        <f t="shared" si="92"/>
        <v>45166</v>
      </c>
      <c r="C341" s="5">
        <v>0</v>
      </c>
      <c r="D341" s="20">
        <f t="shared" si="93"/>
        <v>25.887447248169806</v>
      </c>
      <c r="E341" s="20">
        <f t="shared" si="94"/>
        <v>1930.851749358646</v>
      </c>
      <c r="F341" s="20">
        <f t="shared" si="95"/>
        <v>1956.7391966068158</v>
      </c>
      <c r="G341" s="20">
        <f t="shared" si="96"/>
        <v>2614.6321720651504</v>
      </c>
      <c r="H341" s="20">
        <f t="shared" si="97"/>
        <v>98402.784077071192</v>
      </c>
      <c r="I341" s="4">
        <v>1</v>
      </c>
      <c r="J341" s="4">
        <v>1</v>
      </c>
      <c r="K341" s="20">
        <f t="shared" si="91"/>
        <v>25.887447248169806</v>
      </c>
      <c r="L341" s="20">
        <f t="shared" si="98"/>
        <v>1834.3091618907135</v>
      </c>
      <c r="M341" s="20" cm="1">
        <f t="array" ref="M341">_xlfn.IFS(I341=0,D341,I341=1,D341,I341=2,0)</f>
        <v>25.887447248169806</v>
      </c>
      <c r="N341" s="20" cm="1">
        <f t="array" ref="N341">_xlfn.IFS(J341=0,E341,J341=1,E341,J341=2,0)</f>
        <v>1930.851749358646</v>
      </c>
      <c r="O341" s="20">
        <f t="shared" si="99"/>
        <v>2514.6321720651504</v>
      </c>
      <c r="P341" s="20">
        <f t="shared" si="100"/>
        <v>100</v>
      </c>
      <c r="Q341" s="21">
        <f t="shared" si="101"/>
        <v>3.8246297535999355E-2</v>
      </c>
      <c r="R341" s="22" cm="1">
        <f t="array" ref="R341">_xlfn.IFS(Q341&gt;0,0.02,AND(Q341&gt;-0.33,Q341&lt;0),(0.02+Q341*0.02/0.33),Q341&lt;-0.33,0)</f>
        <v>0.02</v>
      </c>
      <c r="S341" s="20">
        <f t="shared" si="102"/>
        <v>0</v>
      </c>
      <c r="T341" s="20">
        <f t="shared" si="103"/>
        <v>0</v>
      </c>
      <c r="U341" s="20">
        <f t="shared" si="104"/>
        <v>0</v>
      </c>
      <c r="V341" s="20">
        <f t="shared" si="105"/>
        <v>0</v>
      </c>
      <c r="W341" s="9"/>
      <c r="X341" s="9"/>
      <c r="Y341" s="9"/>
      <c r="Z341" s="9"/>
    </row>
    <row r="342" spans="1:26" ht="14.25" customHeight="1" x14ac:dyDescent="0.35">
      <c r="A342" s="4">
        <f t="shared" si="90"/>
        <v>329</v>
      </c>
      <c r="B342" s="19">
        <f t="shared" si="92"/>
        <v>45167</v>
      </c>
      <c r="C342" s="5">
        <v>0</v>
      </c>
      <c r="D342" s="20">
        <f t="shared" si="93"/>
        <v>26.146321720651503</v>
      </c>
      <c r="E342" s="20">
        <f t="shared" si="94"/>
        <v>1968.0556815414238</v>
      </c>
      <c r="F342" s="20">
        <f t="shared" si="95"/>
        <v>1994.2020032620753</v>
      </c>
      <c r="G342" s="20">
        <f t="shared" si="96"/>
        <v>2640.7784937858019</v>
      </c>
      <c r="H342" s="20">
        <f t="shared" si="97"/>
        <v>100298.5832962562</v>
      </c>
      <c r="I342" s="4">
        <v>1</v>
      </c>
      <c r="J342" s="4">
        <v>1</v>
      </c>
      <c r="K342" s="20">
        <f t="shared" si="91"/>
        <v>26.146321720651503</v>
      </c>
      <c r="L342" s="20">
        <f t="shared" si="98"/>
        <v>1869.6528974643525</v>
      </c>
      <c r="M342" s="20" cm="1">
        <f t="array" ref="M342">_xlfn.IFS(I342=0,D342,I342=1,D342,I342=2,0)</f>
        <v>26.146321720651503</v>
      </c>
      <c r="N342" s="20" cm="1">
        <f t="array" ref="N342">_xlfn.IFS(J342=0,E342,J342=1,E342,J342=2,0)</f>
        <v>1968.0556815414238</v>
      </c>
      <c r="O342" s="20">
        <f t="shared" si="99"/>
        <v>2540.7784937858014</v>
      </c>
      <c r="P342" s="20">
        <f t="shared" si="100"/>
        <v>100.00000000000045</v>
      </c>
      <c r="Q342" s="21">
        <f t="shared" si="101"/>
        <v>3.7867621322771813E-2</v>
      </c>
      <c r="R342" s="22" cm="1">
        <f t="array" ref="R342">_xlfn.IFS(Q342&gt;0,0.02,AND(Q342&gt;-0.33,Q342&lt;0),(0.02+Q342*0.02/0.33),Q342&lt;-0.33,0)</f>
        <v>0.02</v>
      </c>
      <c r="S342" s="20">
        <f t="shared" si="102"/>
        <v>0</v>
      </c>
      <c r="T342" s="20">
        <f t="shared" si="103"/>
        <v>0</v>
      </c>
      <c r="U342" s="20">
        <f t="shared" si="104"/>
        <v>0</v>
      </c>
      <c r="V342" s="20">
        <f t="shared" si="105"/>
        <v>0</v>
      </c>
      <c r="W342" s="9"/>
      <c r="X342" s="9"/>
      <c r="Y342" s="9"/>
      <c r="Z342" s="9"/>
    </row>
    <row r="343" spans="1:26" ht="14.25" customHeight="1" x14ac:dyDescent="0.35">
      <c r="A343" s="4">
        <f t="shared" si="90"/>
        <v>330</v>
      </c>
      <c r="B343" s="19">
        <f t="shared" si="92"/>
        <v>45168</v>
      </c>
      <c r="C343" s="5">
        <v>0</v>
      </c>
      <c r="D343" s="20">
        <f t="shared" si="93"/>
        <v>26.407784937858018</v>
      </c>
      <c r="E343" s="20">
        <f t="shared" si="94"/>
        <v>2005.9716659251239</v>
      </c>
      <c r="F343" s="20">
        <f t="shared" si="95"/>
        <v>2032.3794508629819</v>
      </c>
      <c r="G343" s="20">
        <f t="shared" si="96"/>
        <v>2667.1862787236601</v>
      </c>
      <c r="H343" s="20">
        <f t="shared" si="97"/>
        <v>102230.66416382292</v>
      </c>
      <c r="I343" s="4">
        <v>1</v>
      </c>
      <c r="J343" s="4">
        <v>1</v>
      </c>
      <c r="K343" s="20">
        <f t="shared" si="91"/>
        <v>26.407784937858018</v>
      </c>
      <c r="L343" s="20">
        <f t="shared" si="98"/>
        <v>1905.6730826288676</v>
      </c>
      <c r="M343" s="20" cm="1">
        <f t="array" ref="M343">_xlfn.IFS(I343=0,D343,I343=1,D343,I343=2,0)</f>
        <v>26.407784937858018</v>
      </c>
      <c r="N343" s="20" cm="1">
        <f t="array" ref="N343">_xlfn.IFS(J343=0,E343,J343=1,E343,J343=2,0)</f>
        <v>2005.9716659251239</v>
      </c>
      <c r="O343" s="20">
        <f t="shared" si="99"/>
        <v>2567.1862787236591</v>
      </c>
      <c r="P343" s="20">
        <f t="shared" si="100"/>
        <v>100.00000000000091</v>
      </c>
      <c r="Q343" s="21">
        <f t="shared" si="101"/>
        <v>3.7492694378982158E-2</v>
      </c>
      <c r="R343" s="22" cm="1">
        <f t="array" ref="R343">_xlfn.IFS(Q343&gt;0,0.02,AND(Q343&gt;-0.33,Q343&lt;0),(0.02+Q343*0.02/0.33),Q343&lt;-0.33,0)</f>
        <v>0.02</v>
      </c>
      <c r="S343" s="20">
        <f t="shared" si="102"/>
        <v>0</v>
      </c>
      <c r="T343" s="20">
        <f t="shared" si="103"/>
        <v>0</v>
      </c>
      <c r="U343" s="20">
        <f t="shared" si="104"/>
        <v>0</v>
      </c>
      <c r="V343" s="20">
        <f t="shared" si="105"/>
        <v>0</v>
      </c>
      <c r="W343" s="9"/>
      <c r="X343" s="9"/>
      <c r="Y343" s="9"/>
      <c r="Z343" s="9"/>
    </row>
    <row r="344" spans="1:26" ht="14.25" customHeight="1" x14ac:dyDescent="0.35">
      <c r="A344" s="4">
        <f t="shared" si="90"/>
        <v>331</v>
      </c>
      <c r="B344" s="19">
        <f t="shared" si="92"/>
        <v>45169</v>
      </c>
      <c r="C344" s="5">
        <v>0</v>
      </c>
      <c r="D344" s="20">
        <f t="shared" si="93"/>
        <v>26.671862787236602</v>
      </c>
      <c r="E344" s="20">
        <f t="shared" si="94"/>
        <v>2044.6132832764583</v>
      </c>
      <c r="F344" s="20">
        <f t="shared" si="95"/>
        <v>2071.2851460636948</v>
      </c>
      <c r="G344" s="20">
        <f t="shared" si="96"/>
        <v>2693.8581415108965</v>
      </c>
      <c r="H344" s="20">
        <f t="shared" si="97"/>
        <v>104199.71864572278</v>
      </c>
      <c r="I344" s="4">
        <v>1</v>
      </c>
      <c r="J344" s="4">
        <v>1</v>
      </c>
      <c r="K344" s="20">
        <f t="shared" si="91"/>
        <v>26.671862787236602</v>
      </c>
      <c r="L344" s="20">
        <f t="shared" si="98"/>
        <v>1942.3826191126354</v>
      </c>
      <c r="M344" s="20" cm="1">
        <f t="array" ref="M344">_xlfn.IFS(I344=0,D344,I344=1,D344,I344=2,0)</f>
        <v>26.671862787236602</v>
      </c>
      <c r="N344" s="20" cm="1">
        <f t="array" ref="N344">_xlfn.IFS(J344=0,E344,J344=1,E344,J344=2,0)</f>
        <v>2044.6132832764583</v>
      </c>
      <c r="O344" s="20">
        <f t="shared" si="99"/>
        <v>2593.8581415108956</v>
      </c>
      <c r="P344" s="20">
        <f t="shared" si="100"/>
        <v>100.00000000000091</v>
      </c>
      <c r="Q344" s="21">
        <f t="shared" si="101"/>
        <v>3.7121479583150652E-2</v>
      </c>
      <c r="R344" s="22" cm="1">
        <f t="array" ref="R344">_xlfn.IFS(Q344&gt;0,0.02,AND(Q344&gt;-0.33,Q344&lt;0),(0.02+Q344*0.02/0.33),Q344&lt;-0.33,0)</f>
        <v>0.02</v>
      </c>
      <c r="S344" s="20">
        <f t="shared" si="102"/>
        <v>0</v>
      </c>
      <c r="T344" s="20">
        <f t="shared" si="103"/>
        <v>0</v>
      </c>
      <c r="U344" s="20">
        <f t="shared" si="104"/>
        <v>0</v>
      </c>
      <c r="V344" s="20">
        <f t="shared" si="105"/>
        <v>0</v>
      </c>
      <c r="W344" s="9"/>
      <c r="X344" s="9"/>
      <c r="Y344" s="9"/>
      <c r="Z344" s="9"/>
    </row>
    <row r="345" spans="1:26" ht="14.25" customHeight="1" x14ac:dyDescent="0.35">
      <c r="A345" s="4">
        <f t="shared" si="90"/>
        <v>332</v>
      </c>
      <c r="B345" s="19">
        <f t="shared" si="92"/>
        <v>45170</v>
      </c>
      <c r="C345" s="5">
        <v>0</v>
      </c>
      <c r="D345" s="20">
        <f t="shared" si="93"/>
        <v>26.938581415108967</v>
      </c>
      <c r="E345" s="20">
        <f t="shared" si="94"/>
        <v>2083.9943729144557</v>
      </c>
      <c r="F345" s="20">
        <f t="shared" si="95"/>
        <v>2110.9329543295648</v>
      </c>
      <c r="G345" s="20">
        <f t="shared" si="96"/>
        <v>2720.7967229260057</v>
      </c>
      <c r="H345" s="20">
        <f t="shared" si="97"/>
        <v>106206.45188140661</v>
      </c>
      <c r="I345" s="4">
        <v>1</v>
      </c>
      <c r="J345" s="4">
        <v>1</v>
      </c>
      <c r="K345" s="20">
        <f t="shared" si="91"/>
        <v>26.938581415108967</v>
      </c>
      <c r="L345" s="20">
        <f t="shared" si="98"/>
        <v>1979.7946542687328</v>
      </c>
      <c r="M345" s="20" cm="1">
        <f t="array" ref="M345">_xlfn.IFS(I345=0,D345,I345=1,D345,I345=2,0)</f>
        <v>26.938581415108967</v>
      </c>
      <c r="N345" s="20" cm="1">
        <f t="array" ref="N345">_xlfn.IFS(J345=0,E345,J345=1,E345,J345=2,0)</f>
        <v>2083.9943729144557</v>
      </c>
      <c r="O345" s="20">
        <f t="shared" si="99"/>
        <v>2620.7967229260053</v>
      </c>
      <c r="P345" s="20">
        <f t="shared" si="100"/>
        <v>100.00000000000045</v>
      </c>
      <c r="Q345" s="21">
        <f t="shared" si="101"/>
        <v>3.6753940181337111E-2</v>
      </c>
      <c r="R345" s="22" cm="1">
        <f t="array" ref="R345">_xlfn.IFS(Q345&gt;0,0.02,AND(Q345&gt;-0.33,Q345&lt;0),(0.02+Q345*0.02/0.33),Q345&lt;-0.33,0)</f>
        <v>0.02</v>
      </c>
      <c r="S345" s="20">
        <f t="shared" si="102"/>
        <v>0</v>
      </c>
      <c r="T345" s="20">
        <f t="shared" si="103"/>
        <v>0</v>
      </c>
      <c r="U345" s="20">
        <f t="shared" si="104"/>
        <v>0</v>
      </c>
      <c r="V345" s="20">
        <f t="shared" si="105"/>
        <v>0</v>
      </c>
      <c r="W345" s="9"/>
      <c r="X345" s="9"/>
      <c r="Y345" s="9"/>
      <c r="Z345" s="9"/>
    </row>
    <row r="346" spans="1:26" ht="14.25" customHeight="1" x14ac:dyDescent="0.35">
      <c r="A346" s="4">
        <f t="shared" si="90"/>
        <v>333</v>
      </c>
      <c r="B346" s="19">
        <f t="shared" si="92"/>
        <v>45171</v>
      </c>
      <c r="C346" s="5">
        <v>0</v>
      </c>
      <c r="D346" s="20">
        <f t="shared" si="93"/>
        <v>27.207967229260056</v>
      </c>
      <c r="E346" s="20">
        <f t="shared" si="94"/>
        <v>2124.1290376281322</v>
      </c>
      <c r="F346" s="20">
        <f t="shared" si="95"/>
        <v>2151.3370048573925</v>
      </c>
      <c r="G346" s="20">
        <f t="shared" si="96"/>
        <v>2748.004690155266</v>
      </c>
      <c r="H346" s="20">
        <f t="shared" si="97"/>
        <v>108251.5824343826</v>
      </c>
      <c r="I346" s="4">
        <v>1</v>
      </c>
      <c r="J346" s="4">
        <v>1</v>
      </c>
      <c r="K346" s="20">
        <f t="shared" si="91"/>
        <v>27.207967229260056</v>
      </c>
      <c r="L346" s="20">
        <f t="shared" si="98"/>
        <v>2017.9225857467254</v>
      </c>
      <c r="M346" s="20" cm="1">
        <f t="array" ref="M346">_xlfn.IFS(I346=0,D346,I346=1,D346,I346=2,0)</f>
        <v>27.207967229260056</v>
      </c>
      <c r="N346" s="20" cm="1">
        <f t="array" ref="N346">_xlfn.IFS(J346=0,E346,J346=1,E346,J346=2,0)</f>
        <v>2124.1290376281322</v>
      </c>
      <c r="O346" s="20">
        <f t="shared" si="99"/>
        <v>2648.0046901552651</v>
      </c>
      <c r="P346" s="20">
        <f t="shared" si="100"/>
        <v>100.00000000000091</v>
      </c>
      <c r="Q346" s="21">
        <f t="shared" si="101"/>
        <v>3.6390039783502255E-2</v>
      </c>
      <c r="R346" s="22" cm="1">
        <f t="array" ref="R346">_xlfn.IFS(Q346&gt;0,0.02,AND(Q346&gt;-0.33,Q346&lt;0),(0.02+Q346*0.02/0.33),Q346&lt;-0.33,0)</f>
        <v>0.02</v>
      </c>
      <c r="S346" s="20">
        <f t="shared" si="102"/>
        <v>0</v>
      </c>
      <c r="T346" s="20">
        <f t="shared" si="103"/>
        <v>0</v>
      </c>
      <c r="U346" s="20">
        <f t="shared" si="104"/>
        <v>0</v>
      </c>
      <c r="V346" s="20">
        <f t="shared" si="105"/>
        <v>0</v>
      </c>
      <c r="W346" s="9"/>
      <c r="X346" s="9"/>
      <c r="Y346" s="9"/>
      <c r="Z346" s="9"/>
    </row>
    <row r="347" spans="1:26" ht="14.25" customHeight="1" x14ac:dyDescent="0.35">
      <c r="A347" s="4">
        <f t="shared" si="90"/>
        <v>334</v>
      </c>
      <c r="B347" s="19">
        <f t="shared" si="92"/>
        <v>45172</v>
      </c>
      <c r="C347" s="5">
        <v>0</v>
      </c>
      <c r="D347" s="20">
        <f t="shared" si="93"/>
        <v>27.480046901552662</v>
      </c>
      <c r="E347" s="20">
        <f t="shared" si="94"/>
        <v>2165.0316486876518</v>
      </c>
      <c r="F347" s="20">
        <f t="shared" si="95"/>
        <v>2192.5116955892045</v>
      </c>
      <c r="G347" s="20">
        <f t="shared" si="96"/>
        <v>2775.4847370568186</v>
      </c>
      <c r="H347" s="20">
        <f t="shared" si="97"/>
        <v>110335.84254753741</v>
      </c>
      <c r="I347" s="4">
        <v>1</v>
      </c>
      <c r="J347" s="4">
        <v>1</v>
      </c>
      <c r="K347" s="20">
        <f t="shared" si="91"/>
        <v>27.480046901552662</v>
      </c>
      <c r="L347" s="20">
        <f t="shared" si="98"/>
        <v>2056.7800662532691</v>
      </c>
      <c r="M347" s="20" cm="1">
        <f t="array" ref="M347">_xlfn.IFS(I347=0,D347,I347=1,D347,I347=2,0)</f>
        <v>27.480046901552662</v>
      </c>
      <c r="N347" s="20" cm="1">
        <f t="array" ref="N347">_xlfn.IFS(J347=0,E347,J347=1,E347,J347=2,0)</f>
        <v>2165.0316486876518</v>
      </c>
      <c r="O347" s="20">
        <f t="shared" si="99"/>
        <v>2675.4847370568177</v>
      </c>
      <c r="P347" s="20">
        <f t="shared" si="100"/>
        <v>100.00000000000091</v>
      </c>
      <c r="Q347" s="21">
        <f t="shared" si="101"/>
        <v>3.6029742359903222E-2</v>
      </c>
      <c r="R347" s="22" cm="1">
        <f t="array" ref="R347">_xlfn.IFS(Q347&gt;0,0.02,AND(Q347&gt;-0.33,Q347&lt;0),(0.02+Q347*0.02/0.33),Q347&lt;-0.33,0)</f>
        <v>0.02</v>
      </c>
      <c r="S347" s="20">
        <f t="shared" si="102"/>
        <v>0</v>
      </c>
      <c r="T347" s="20">
        <f t="shared" si="103"/>
        <v>0</v>
      </c>
      <c r="U347" s="20">
        <f t="shared" si="104"/>
        <v>0</v>
      </c>
      <c r="V347" s="20">
        <f t="shared" si="105"/>
        <v>0</v>
      </c>
      <c r="W347" s="9"/>
      <c r="X347" s="9"/>
      <c r="Y347" s="9"/>
      <c r="Z347" s="9"/>
    </row>
    <row r="348" spans="1:26" ht="14.25" customHeight="1" x14ac:dyDescent="0.35">
      <c r="A348" s="4">
        <f t="shared" si="90"/>
        <v>335</v>
      </c>
      <c r="B348" s="19">
        <f t="shared" si="92"/>
        <v>45173</v>
      </c>
      <c r="C348" s="5">
        <v>0</v>
      </c>
      <c r="D348" s="20">
        <f t="shared" si="93"/>
        <v>27.754847370568186</v>
      </c>
      <c r="E348" s="20">
        <f t="shared" si="94"/>
        <v>2206.7168509507483</v>
      </c>
      <c r="F348" s="20">
        <f t="shared" si="95"/>
        <v>2234.4716983213166</v>
      </c>
      <c r="G348" s="20">
        <f t="shared" si="96"/>
        <v>2803.2395844273869</v>
      </c>
      <c r="H348" s="20">
        <f t="shared" si="97"/>
        <v>112459.97840331119</v>
      </c>
      <c r="I348" s="4">
        <v>1</v>
      </c>
      <c r="J348" s="4">
        <v>1</v>
      </c>
      <c r="K348" s="20">
        <f t="shared" si="91"/>
        <v>27.754847370568186</v>
      </c>
      <c r="L348" s="20">
        <f t="shared" si="98"/>
        <v>2096.3810084032107</v>
      </c>
      <c r="M348" s="20" cm="1">
        <f t="array" ref="M348">_xlfn.IFS(I348=0,D348,I348=1,D348,I348=2,0)</f>
        <v>27.754847370568186</v>
      </c>
      <c r="N348" s="20" cm="1">
        <f t="array" ref="N348">_xlfn.IFS(J348=0,E348,J348=1,E348,J348=2,0)</f>
        <v>2206.7168509507483</v>
      </c>
      <c r="O348" s="20">
        <f t="shared" si="99"/>
        <v>2703.239584427386</v>
      </c>
      <c r="P348" s="20">
        <f t="shared" si="100"/>
        <v>100.00000000000091</v>
      </c>
      <c r="Q348" s="21">
        <f t="shared" si="101"/>
        <v>3.5673012237527939E-2</v>
      </c>
      <c r="R348" s="22" cm="1">
        <f t="array" ref="R348">_xlfn.IFS(Q348&gt;0,0.02,AND(Q348&gt;-0.33,Q348&lt;0),(0.02+Q348*0.02/0.33),Q348&lt;-0.33,0)</f>
        <v>0.02</v>
      </c>
      <c r="S348" s="20">
        <f t="shared" si="102"/>
        <v>0</v>
      </c>
      <c r="T348" s="20">
        <f t="shared" si="103"/>
        <v>0</v>
      </c>
      <c r="U348" s="20">
        <f t="shared" si="104"/>
        <v>0</v>
      </c>
      <c r="V348" s="20">
        <f t="shared" si="105"/>
        <v>0</v>
      </c>
      <c r="W348" s="9"/>
      <c r="X348" s="9"/>
      <c r="Y348" s="9"/>
      <c r="Z348" s="9"/>
    </row>
    <row r="349" spans="1:26" ht="14.25" customHeight="1" x14ac:dyDescent="0.35">
      <c r="A349" s="4">
        <f t="shared" si="90"/>
        <v>336</v>
      </c>
      <c r="B349" s="19">
        <f t="shared" si="92"/>
        <v>45174</v>
      </c>
      <c r="C349" s="5">
        <v>0</v>
      </c>
      <c r="D349" s="20">
        <f t="shared" si="93"/>
        <v>28.032395844273871</v>
      </c>
      <c r="E349" s="20">
        <f t="shared" si="94"/>
        <v>2249.1995680662239</v>
      </c>
      <c r="F349" s="20">
        <f t="shared" si="95"/>
        <v>2277.2319639104976</v>
      </c>
      <c r="G349" s="20">
        <f t="shared" si="96"/>
        <v>2831.2719802716606</v>
      </c>
      <c r="H349" s="20">
        <f t="shared" si="97"/>
        <v>114624.75038881839</v>
      </c>
      <c r="I349" s="4">
        <v>1</v>
      </c>
      <c r="J349" s="4">
        <v>1</v>
      </c>
      <c r="K349" s="20">
        <f t="shared" si="91"/>
        <v>28.032395844273871</v>
      </c>
      <c r="L349" s="20">
        <f t="shared" si="98"/>
        <v>2136.7395896629127</v>
      </c>
      <c r="M349" s="20" cm="1">
        <f t="array" ref="M349">_xlfn.IFS(I349=0,D349,I349=1,D349,I349=2,0)</f>
        <v>28.032395844273871</v>
      </c>
      <c r="N349" s="20" cm="1">
        <f t="array" ref="N349">_xlfn.IFS(J349=0,E349,J349=1,E349,J349=2,0)</f>
        <v>2249.1995680662239</v>
      </c>
      <c r="O349" s="20">
        <f t="shared" si="99"/>
        <v>2731.2719802716601</v>
      </c>
      <c r="P349" s="20">
        <f t="shared" si="100"/>
        <v>100.00000000000045</v>
      </c>
      <c r="Q349" s="21">
        <f t="shared" si="101"/>
        <v>3.5319814096562159E-2</v>
      </c>
      <c r="R349" s="22" cm="1">
        <f t="array" ref="R349">_xlfn.IFS(Q349&gt;0,0.02,AND(Q349&gt;-0.33,Q349&lt;0),(0.02+Q349*0.02/0.33),Q349&lt;-0.33,0)</f>
        <v>0.02</v>
      </c>
      <c r="S349" s="20">
        <f t="shared" si="102"/>
        <v>0</v>
      </c>
      <c r="T349" s="20">
        <f t="shared" si="103"/>
        <v>0</v>
      </c>
      <c r="U349" s="20">
        <f t="shared" si="104"/>
        <v>0</v>
      </c>
      <c r="V349" s="20">
        <f t="shared" si="105"/>
        <v>0</v>
      </c>
      <c r="W349" s="9"/>
      <c r="X349" s="9"/>
      <c r="Y349" s="9"/>
      <c r="Z349" s="9"/>
    </row>
    <row r="350" spans="1:26" ht="14.25" customHeight="1" x14ac:dyDescent="0.35">
      <c r="A350" s="4">
        <f t="shared" si="90"/>
        <v>337</v>
      </c>
      <c r="B350" s="19">
        <f t="shared" si="92"/>
        <v>45175</v>
      </c>
      <c r="C350" s="5">
        <v>0</v>
      </c>
      <c r="D350" s="20">
        <f t="shared" si="93"/>
        <v>28.312719802716607</v>
      </c>
      <c r="E350" s="20">
        <f t="shared" si="94"/>
        <v>2292.4950077763679</v>
      </c>
      <c r="F350" s="20">
        <f t="shared" si="95"/>
        <v>2320.8077275790843</v>
      </c>
      <c r="G350" s="20">
        <f t="shared" si="96"/>
        <v>2859.584700074377</v>
      </c>
      <c r="H350" s="20">
        <f t="shared" si="97"/>
        <v>116830.93336600866</v>
      </c>
      <c r="I350" s="4">
        <v>1</v>
      </c>
      <c r="J350" s="4">
        <v>1</v>
      </c>
      <c r="K350" s="20">
        <f t="shared" si="91"/>
        <v>28.312719802716607</v>
      </c>
      <c r="L350" s="20">
        <f t="shared" si="98"/>
        <v>2177.8702573875494</v>
      </c>
      <c r="M350" s="20" cm="1">
        <f t="array" ref="M350">_xlfn.IFS(I350=0,D350,I350=1,D350,I350=2,0)</f>
        <v>28.312719802716607</v>
      </c>
      <c r="N350" s="20" cm="1">
        <f t="array" ref="N350">_xlfn.IFS(J350=0,E350,J350=1,E350,J350=2,0)</f>
        <v>2292.4950077763679</v>
      </c>
      <c r="O350" s="20">
        <f t="shared" si="99"/>
        <v>2759.5847000743761</v>
      </c>
      <c r="P350" s="20">
        <f t="shared" si="100"/>
        <v>100.00000000000091</v>
      </c>
      <c r="Q350" s="21">
        <f t="shared" si="101"/>
        <v>3.4970112966893389E-2</v>
      </c>
      <c r="R350" s="22" cm="1">
        <f t="array" ref="R350">_xlfn.IFS(Q350&gt;0,0.02,AND(Q350&gt;-0.33,Q350&lt;0),(0.02+Q350*0.02/0.33),Q350&lt;-0.33,0)</f>
        <v>0.02</v>
      </c>
      <c r="S350" s="20">
        <f t="shared" si="102"/>
        <v>0</v>
      </c>
      <c r="T350" s="20">
        <f t="shared" si="103"/>
        <v>0</v>
      </c>
      <c r="U350" s="20">
        <f t="shared" si="104"/>
        <v>0</v>
      </c>
      <c r="V350" s="20">
        <f t="shared" si="105"/>
        <v>0</v>
      </c>
      <c r="W350" s="9"/>
      <c r="X350" s="9"/>
      <c r="Y350" s="9"/>
      <c r="Z350" s="9"/>
    </row>
    <row r="351" spans="1:26" ht="14.25" customHeight="1" x14ac:dyDescent="0.35">
      <c r="A351" s="4">
        <f t="shared" si="90"/>
        <v>338</v>
      </c>
      <c r="B351" s="19">
        <f t="shared" si="92"/>
        <v>45176</v>
      </c>
      <c r="C351" s="5">
        <v>0</v>
      </c>
      <c r="D351" s="20">
        <f t="shared" si="93"/>
        <v>28.59584700074377</v>
      </c>
      <c r="E351" s="20">
        <f t="shared" si="94"/>
        <v>2336.6186673201732</v>
      </c>
      <c r="F351" s="20">
        <f t="shared" si="95"/>
        <v>2365.2145143209168</v>
      </c>
      <c r="G351" s="20">
        <f t="shared" si="96"/>
        <v>2888.1805470751206</v>
      </c>
      <c r="H351" s="20">
        <f t="shared" si="97"/>
        <v>119079.31694696356</v>
      </c>
      <c r="I351" s="4">
        <v>1</v>
      </c>
      <c r="J351" s="4">
        <v>1</v>
      </c>
      <c r="K351" s="20">
        <f t="shared" si="91"/>
        <v>28.59584700074377</v>
      </c>
      <c r="L351" s="20">
        <f t="shared" si="98"/>
        <v>2219.7877339541647</v>
      </c>
      <c r="M351" s="20" cm="1">
        <f t="array" ref="M351">_xlfn.IFS(I351=0,D351,I351=1,D351,I351=2,0)</f>
        <v>28.59584700074377</v>
      </c>
      <c r="N351" s="20" cm="1">
        <f t="array" ref="N351">_xlfn.IFS(J351=0,E351,J351=1,E351,J351=2,0)</f>
        <v>2336.6186673201732</v>
      </c>
      <c r="O351" s="20">
        <f t="shared" si="99"/>
        <v>2788.1805470751192</v>
      </c>
      <c r="P351" s="20">
        <f t="shared" si="100"/>
        <v>100.00000000000136</v>
      </c>
      <c r="Q351" s="21">
        <f t="shared" si="101"/>
        <v>3.4623874224647078E-2</v>
      </c>
      <c r="R351" s="22" cm="1">
        <f t="array" ref="R351">_xlfn.IFS(Q351&gt;0,0.02,AND(Q351&gt;-0.33,Q351&lt;0),(0.02+Q351*0.02/0.33),Q351&lt;-0.33,0)</f>
        <v>0.02</v>
      </c>
      <c r="S351" s="20">
        <f t="shared" si="102"/>
        <v>0</v>
      </c>
      <c r="T351" s="20">
        <f t="shared" si="103"/>
        <v>0</v>
      </c>
      <c r="U351" s="20">
        <f t="shared" si="104"/>
        <v>0</v>
      </c>
      <c r="V351" s="20">
        <f t="shared" si="105"/>
        <v>0</v>
      </c>
      <c r="W351" s="9"/>
      <c r="X351" s="9"/>
      <c r="Y351" s="9"/>
      <c r="Z351" s="9"/>
    </row>
    <row r="352" spans="1:26" ht="14.25" customHeight="1" x14ac:dyDescent="0.35">
      <c r="A352" s="4">
        <f t="shared" si="90"/>
        <v>339</v>
      </c>
      <c r="B352" s="19">
        <f t="shared" si="92"/>
        <v>45177</v>
      </c>
      <c r="C352" s="5">
        <v>0</v>
      </c>
      <c r="D352" s="20">
        <f t="shared" si="93"/>
        <v>28.881805470751207</v>
      </c>
      <c r="E352" s="20">
        <f t="shared" si="94"/>
        <v>2381.5863389392712</v>
      </c>
      <c r="F352" s="20">
        <f t="shared" si="95"/>
        <v>2410.4681444100224</v>
      </c>
      <c r="G352" s="20">
        <f t="shared" si="96"/>
        <v>2917.0623525458718</v>
      </c>
      <c r="H352" s="20">
        <f t="shared" si="97"/>
        <v>121370.70577442662</v>
      </c>
      <c r="I352" s="4">
        <v>1</v>
      </c>
      <c r="J352" s="4">
        <v>1</v>
      </c>
      <c r="K352" s="20">
        <f t="shared" si="91"/>
        <v>28.881805470751207</v>
      </c>
      <c r="L352" s="20">
        <f t="shared" si="98"/>
        <v>2262.5070219923077</v>
      </c>
      <c r="M352" s="20" cm="1">
        <f t="array" ref="M352">_xlfn.IFS(I352=0,D352,I352=1,D352,I352=2,0)</f>
        <v>28.881805470751207</v>
      </c>
      <c r="N352" s="20" cm="1">
        <f t="array" ref="N352">_xlfn.IFS(J352=0,E352,J352=1,E352,J352=2,0)</f>
        <v>2381.5863389392712</v>
      </c>
      <c r="O352" s="20">
        <f t="shared" si="99"/>
        <v>2817.0623525458695</v>
      </c>
      <c r="P352" s="20">
        <f t="shared" si="100"/>
        <v>100.00000000000227</v>
      </c>
      <c r="Q352" s="21">
        <f t="shared" si="101"/>
        <v>3.4281063588759791E-2</v>
      </c>
      <c r="R352" s="22" cm="1">
        <f t="array" ref="R352">_xlfn.IFS(Q352&gt;0,0.02,AND(Q352&gt;-0.33,Q352&lt;0),(0.02+Q352*0.02/0.33),Q352&lt;-0.33,0)</f>
        <v>0.02</v>
      </c>
      <c r="S352" s="20">
        <f t="shared" si="102"/>
        <v>0</v>
      </c>
      <c r="T352" s="20">
        <f t="shared" si="103"/>
        <v>0</v>
      </c>
      <c r="U352" s="20">
        <f t="shared" si="104"/>
        <v>0</v>
      </c>
      <c r="V352" s="20">
        <f t="shared" si="105"/>
        <v>0</v>
      </c>
      <c r="W352" s="9"/>
      <c r="X352" s="9"/>
      <c r="Y352" s="9"/>
      <c r="Z352" s="9"/>
    </row>
    <row r="353" spans="1:26" ht="14.25" customHeight="1" x14ac:dyDescent="0.35">
      <c r="A353" s="4">
        <f t="shared" si="90"/>
        <v>340</v>
      </c>
      <c r="B353" s="19">
        <f t="shared" si="92"/>
        <v>45178</v>
      </c>
      <c r="C353" s="5">
        <v>0</v>
      </c>
      <c r="D353" s="20">
        <f t="shared" si="93"/>
        <v>29.170623525458719</v>
      </c>
      <c r="E353" s="20">
        <f t="shared" si="94"/>
        <v>2427.4141154885324</v>
      </c>
      <c r="F353" s="20">
        <f t="shared" si="95"/>
        <v>2456.5847390139911</v>
      </c>
      <c r="G353" s="20">
        <f t="shared" si="96"/>
        <v>2946.2329760713305</v>
      </c>
      <c r="H353" s="20">
        <f t="shared" si="97"/>
        <v>123705.91980766619</v>
      </c>
      <c r="I353" s="4">
        <v>1</v>
      </c>
      <c r="J353" s="4">
        <v>1</v>
      </c>
      <c r="K353" s="20">
        <f t="shared" si="91"/>
        <v>29.170623525458719</v>
      </c>
      <c r="L353" s="20">
        <f t="shared" si="98"/>
        <v>2306.0434097141056</v>
      </c>
      <c r="M353" s="20" cm="1">
        <f t="array" ref="M353">_xlfn.IFS(I353=0,D353,I353=1,D353,I353=2,0)</f>
        <v>29.170623525458719</v>
      </c>
      <c r="N353" s="20" cm="1">
        <f t="array" ref="N353">_xlfn.IFS(J353=0,E353,J353=1,E353,J353=2,0)</f>
        <v>2427.4141154885324</v>
      </c>
      <c r="O353" s="20">
        <f t="shared" si="99"/>
        <v>2846.2329760713278</v>
      </c>
      <c r="P353" s="20">
        <f t="shared" si="100"/>
        <v>100.00000000000273</v>
      </c>
      <c r="Q353" s="21">
        <f t="shared" si="101"/>
        <v>3.3941647117584108E-2</v>
      </c>
      <c r="R353" s="22" cm="1">
        <f t="array" ref="R353">_xlfn.IFS(Q353&gt;0,0.02,AND(Q353&gt;-0.33,Q353&lt;0),(0.02+Q353*0.02/0.33),Q353&lt;-0.33,0)</f>
        <v>0.02</v>
      </c>
      <c r="S353" s="20">
        <f t="shared" si="102"/>
        <v>0</v>
      </c>
      <c r="T353" s="20">
        <f t="shared" si="103"/>
        <v>0</v>
      </c>
      <c r="U353" s="20">
        <f t="shared" si="104"/>
        <v>0</v>
      </c>
      <c r="V353" s="20">
        <f t="shared" si="105"/>
        <v>0</v>
      </c>
      <c r="W353" s="9"/>
      <c r="X353" s="9"/>
      <c r="Y353" s="9"/>
      <c r="Z353" s="9"/>
    </row>
    <row r="354" spans="1:26" ht="14.25" customHeight="1" x14ac:dyDescent="0.35">
      <c r="A354" s="4">
        <f t="shared" si="90"/>
        <v>341</v>
      </c>
      <c r="B354" s="19">
        <f t="shared" si="92"/>
        <v>45179</v>
      </c>
      <c r="C354" s="5">
        <v>0</v>
      </c>
      <c r="D354" s="20">
        <f t="shared" si="93"/>
        <v>29.462329760713306</v>
      </c>
      <c r="E354" s="20">
        <f t="shared" si="94"/>
        <v>2474.1183961533238</v>
      </c>
      <c r="F354" s="20">
        <f t="shared" si="95"/>
        <v>2503.580725914037</v>
      </c>
      <c r="G354" s="20">
        <f t="shared" si="96"/>
        <v>2975.6953058320437</v>
      </c>
      <c r="H354" s="20">
        <f t="shared" si="97"/>
        <v>126085.79461377257</v>
      </c>
      <c r="I354" s="4">
        <v>1</v>
      </c>
      <c r="J354" s="4">
        <v>1</v>
      </c>
      <c r="K354" s="20">
        <f t="shared" si="91"/>
        <v>29.462329760713306</v>
      </c>
      <c r="L354" s="20">
        <f t="shared" si="98"/>
        <v>2350.4124763456575</v>
      </c>
      <c r="M354" s="20" cm="1">
        <f t="array" ref="M354">_xlfn.IFS(I354=0,D354,I354=1,D354,I354=2,0)</f>
        <v>29.462329760713306</v>
      </c>
      <c r="N354" s="20" cm="1">
        <f t="array" ref="N354">_xlfn.IFS(J354=0,E354,J354=1,E354,J354=2,0)</f>
        <v>2474.1183961533238</v>
      </c>
      <c r="O354" s="20">
        <f t="shared" si="99"/>
        <v>2875.695305832041</v>
      </c>
      <c r="P354" s="20">
        <f t="shared" si="100"/>
        <v>100.00000000000273</v>
      </c>
      <c r="Q354" s="21">
        <f t="shared" si="101"/>
        <v>3.360559120552882E-2</v>
      </c>
      <c r="R354" s="22" cm="1">
        <f t="array" ref="R354">_xlfn.IFS(Q354&gt;0,0.02,AND(Q354&gt;-0.33,Q354&lt;0),(0.02+Q354*0.02/0.33),Q354&lt;-0.33,0)</f>
        <v>0.02</v>
      </c>
      <c r="S354" s="20">
        <f t="shared" si="102"/>
        <v>0</v>
      </c>
      <c r="T354" s="20">
        <f t="shared" si="103"/>
        <v>0</v>
      </c>
      <c r="U354" s="20">
        <f t="shared" si="104"/>
        <v>0</v>
      </c>
      <c r="V354" s="20">
        <f t="shared" si="105"/>
        <v>0</v>
      </c>
      <c r="W354" s="9"/>
      <c r="X354" s="9"/>
      <c r="Y354" s="9"/>
      <c r="Z354" s="9"/>
    </row>
    <row r="355" spans="1:26" ht="14.25" customHeight="1" x14ac:dyDescent="0.35">
      <c r="A355" s="4">
        <f t="shared" si="90"/>
        <v>342</v>
      </c>
      <c r="B355" s="19">
        <f t="shared" si="92"/>
        <v>45180</v>
      </c>
      <c r="C355" s="5">
        <v>0</v>
      </c>
      <c r="D355" s="20">
        <f t="shared" si="93"/>
        <v>29.756953058320438</v>
      </c>
      <c r="E355" s="20">
        <f t="shared" si="94"/>
        <v>2521.7158922754516</v>
      </c>
      <c r="F355" s="20">
        <f t="shared" si="95"/>
        <v>2551.4728453337721</v>
      </c>
      <c r="G355" s="20">
        <f t="shared" si="96"/>
        <v>3005.4522588903642</v>
      </c>
      <c r="H355" s="20">
        <f t="shared" si="97"/>
        <v>128511.18166449256</v>
      </c>
      <c r="I355" s="4">
        <v>1</v>
      </c>
      <c r="J355" s="4">
        <v>1</v>
      </c>
      <c r="K355" s="20">
        <f t="shared" si="91"/>
        <v>29.756953058320438</v>
      </c>
      <c r="L355" s="20">
        <f t="shared" si="98"/>
        <v>2395.630097661679</v>
      </c>
      <c r="M355" s="20" cm="1">
        <f t="array" ref="M355">_xlfn.IFS(I355=0,D355,I355=1,D355,I355=2,0)</f>
        <v>29.756953058320438</v>
      </c>
      <c r="N355" s="20" cm="1">
        <f t="array" ref="N355">_xlfn.IFS(J355=0,E355,J355=1,E355,J355=2,0)</f>
        <v>2521.7158922754516</v>
      </c>
      <c r="O355" s="20">
        <f t="shared" si="99"/>
        <v>2905.4522588903619</v>
      </c>
      <c r="P355" s="20">
        <f t="shared" si="100"/>
        <v>100.00000000000227</v>
      </c>
      <c r="Q355" s="21">
        <f t="shared" si="101"/>
        <v>3.3272862579731353E-2</v>
      </c>
      <c r="R355" s="22" cm="1">
        <f t="array" ref="R355">_xlfn.IFS(Q355&gt;0,0.02,AND(Q355&gt;-0.33,Q355&lt;0),(0.02+Q355*0.02/0.33),Q355&lt;-0.33,0)</f>
        <v>0.02</v>
      </c>
      <c r="S355" s="20">
        <f t="shared" si="102"/>
        <v>0</v>
      </c>
      <c r="T355" s="20">
        <f t="shared" si="103"/>
        <v>0</v>
      </c>
      <c r="U355" s="20">
        <f t="shared" si="104"/>
        <v>0</v>
      </c>
      <c r="V355" s="20">
        <f t="shared" si="105"/>
        <v>0</v>
      </c>
      <c r="W355" s="9"/>
      <c r="X355" s="9"/>
      <c r="Y355" s="9"/>
      <c r="Z355" s="9"/>
    </row>
    <row r="356" spans="1:26" ht="14.25" customHeight="1" x14ac:dyDescent="0.35">
      <c r="A356" s="4">
        <f t="shared" si="90"/>
        <v>343</v>
      </c>
      <c r="B356" s="19">
        <f t="shared" si="92"/>
        <v>45181</v>
      </c>
      <c r="C356" s="5">
        <v>0</v>
      </c>
      <c r="D356" s="20">
        <f t="shared" si="93"/>
        <v>30.054522588903641</v>
      </c>
      <c r="E356" s="20">
        <f t="shared" si="94"/>
        <v>2570.223633289851</v>
      </c>
      <c r="F356" s="20">
        <f t="shared" si="95"/>
        <v>2600.2781558787547</v>
      </c>
      <c r="G356" s="20">
        <f t="shared" si="96"/>
        <v>3035.5067814792678</v>
      </c>
      <c r="H356" s="20">
        <f t="shared" si="97"/>
        <v>130982.94863870682</v>
      </c>
      <c r="I356" s="4">
        <v>1</v>
      </c>
      <c r="J356" s="4">
        <v>1</v>
      </c>
      <c r="K356" s="20">
        <f t="shared" si="91"/>
        <v>30.054522588903641</v>
      </c>
      <c r="L356" s="20">
        <f t="shared" si="98"/>
        <v>2441.7124516253584</v>
      </c>
      <c r="M356" s="20" cm="1">
        <f t="array" ref="M356">_xlfn.IFS(I356=0,D356,I356=1,D356,I356=2,0)</f>
        <v>30.054522588903641</v>
      </c>
      <c r="N356" s="20" cm="1">
        <f t="array" ref="N356">_xlfn.IFS(J356=0,E356,J356=1,E356,J356=2,0)</f>
        <v>2570.223633289851</v>
      </c>
      <c r="O356" s="20">
        <f t="shared" si="99"/>
        <v>2935.5067814792656</v>
      </c>
      <c r="P356" s="20">
        <f t="shared" si="100"/>
        <v>100.00000000000227</v>
      </c>
      <c r="Q356" s="21">
        <f t="shared" si="101"/>
        <v>3.2943428296763722E-2</v>
      </c>
      <c r="R356" s="22" cm="1">
        <f t="array" ref="R356">_xlfn.IFS(Q356&gt;0,0.02,AND(Q356&gt;-0.33,Q356&lt;0),(0.02+Q356*0.02/0.33),Q356&lt;-0.33,0)</f>
        <v>0.02</v>
      </c>
      <c r="S356" s="20">
        <f t="shared" si="102"/>
        <v>0</v>
      </c>
      <c r="T356" s="20">
        <f t="shared" si="103"/>
        <v>0</v>
      </c>
      <c r="U356" s="20">
        <f t="shared" si="104"/>
        <v>0</v>
      </c>
      <c r="V356" s="20">
        <f t="shared" si="105"/>
        <v>0</v>
      </c>
      <c r="W356" s="9"/>
      <c r="X356" s="9"/>
      <c r="Y356" s="9"/>
      <c r="Z356" s="9"/>
    </row>
    <row r="357" spans="1:26" ht="14.25" customHeight="1" x14ac:dyDescent="0.35">
      <c r="A357" s="4">
        <f t="shared" si="90"/>
        <v>344</v>
      </c>
      <c r="B357" s="19">
        <f t="shared" si="92"/>
        <v>45182</v>
      </c>
      <c r="C357" s="5">
        <v>0</v>
      </c>
      <c r="D357" s="20">
        <f t="shared" si="93"/>
        <v>30.35506781479268</v>
      </c>
      <c r="E357" s="20">
        <f t="shared" si="94"/>
        <v>2619.6589727741366</v>
      </c>
      <c r="F357" s="20">
        <f t="shared" si="95"/>
        <v>2650.0140405889292</v>
      </c>
      <c r="G357" s="20">
        <f t="shared" si="96"/>
        <v>3065.8618492940604</v>
      </c>
      <c r="H357" s="20">
        <f t="shared" si="97"/>
        <v>133501.97973065704</v>
      </c>
      <c r="I357" s="4">
        <v>1</v>
      </c>
      <c r="J357" s="4">
        <v>1</v>
      </c>
      <c r="K357" s="20">
        <f t="shared" si="91"/>
        <v>30.35506781479268</v>
      </c>
      <c r="L357" s="20">
        <f t="shared" si="98"/>
        <v>2488.6760241354295</v>
      </c>
      <c r="M357" s="20" cm="1">
        <f t="array" ref="M357">_xlfn.IFS(I357=0,D357,I357=1,D357,I357=2,0)</f>
        <v>30.35506781479268</v>
      </c>
      <c r="N357" s="20" cm="1">
        <f t="array" ref="N357">_xlfn.IFS(J357=0,E357,J357=1,E357,J357=2,0)</f>
        <v>2619.6589727741366</v>
      </c>
      <c r="O357" s="20">
        <f t="shared" si="99"/>
        <v>2965.8618492940577</v>
      </c>
      <c r="P357" s="20">
        <f t="shared" si="100"/>
        <v>100.00000000000273</v>
      </c>
      <c r="Q357" s="21">
        <f t="shared" si="101"/>
        <v>3.2617255739370167E-2</v>
      </c>
      <c r="R357" s="22" cm="1">
        <f t="array" ref="R357">_xlfn.IFS(Q357&gt;0,0.02,AND(Q357&gt;-0.33,Q357&lt;0),(0.02+Q357*0.02/0.33),Q357&lt;-0.33,0)</f>
        <v>0.02</v>
      </c>
      <c r="S357" s="20">
        <f t="shared" si="102"/>
        <v>0</v>
      </c>
      <c r="T357" s="20">
        <f t="shared" si="103"/>
        <v>0</v>
      </c>
      <c r="U357" s="20">
        <f t="shared" si="104"/>
        <v>0</v>
      </c>
      <c r="V357" s="20">
        <f t="shared" si="105"/>
        <v>0</v>
      </c>
      <c r="W357" s="9"/>
      <c r="X357" s="9"/>
      <c r="Y357" s="9"/>
      <c r="Z357" s="9"/>
    </row>
    <row r="358" spans="1:26" ht="14.25" customHeight="1" x14ac:dyDescent="0.35">
      <c r="A358" s="4">
        <f t="shared" si="90"/>
        <v>345</v>
      </c>
      <c r="B358" s="19">
        <f t="shared" si="92"/>
        <v>45183</v>
      </c>
      <c r="C358" s="5">
        <v>0</v>
      </c>
      <c r="D358" s="20">
        <f t="shared" si="93"/>
        <v>30.658618492940604</v>
      </c>
      <c r="E358" s="20">
        <f t="shared" si="94"/>
        <v>2670.0395946131407</v>
      </c>
      <c r="F358" s="20">
        <f t="shared" si="95"/>
        <v>2700.6982131060813</v>
      </c>
      <c r="G358" s="20">
        <f t="shared" si="96"/>
        <v>3096.5204677870011</v>
      </c>
      <c r="H358" s="20">
        <f t="shared" si="97"/>
        <v>136069.17596403247</v>
      </c>
      <c r="I358" s="4">
        <v>1</v>
      </c>
      <c r="J358" s="4">
        <v>1</v>
      </c>
      <c r="K358" s="20">
        <f t="shared" si="91"/>
        <v>30.658618492940604</v>
      </c>
      <c r="L358" s="20">
        <f t="shared" si="98"/>
        <v>2536.5376148824835</v>
      </c>
      <c r="M358" s="20" cm="1">
        <f t="array" ref="M358">_xlfn.IFS(I358=0,D358,I358=1,D358,I358=2,0)</f>
        <v>30.658618492940604</v>
      </c>
      <c r="N358" s="20" cm="1">
        <f t="array" ref="N358">_xlfn.IFS(J358=0,E358,J358=1,E358,J358=2,0)</f>
        <v>2670.0395946131407</v>
      </c>
      <c r="O358" s="20">
        <f t="shared" si="99"/>
        <v>2996.5204677869983</v>
      </c>
      <c r="P358" s="20">
        <f t="shared" si="100"/>
        <v>100.00000000000273</v>
      </c>
      <c r="Q358" s="21">
        <f t="shared" si="101"/>
        <v>3.2294312613237793E-2</v>
      </c>
      <c r="R358" s="22" cm="1">
        <f t="array" ref="R358">_xlfn.IFS(Q358&gt;0,0.02,AND(Q358&gt;-0.33,Q358&lt;0),(0.02+Q358*0.02/0.33),Q358&lt;-0.33,0)</f>
        <v>0.02</v>
      </c>
      <c r="S358" s="20">
        <f t="shared" si="102"/>
        <v>0</v>
      </c>
      <c r="T358" s="20">
        <f t="shared" si="103"/>
        <v>0</v>
      </c>
      <c r="U358" s="20">
        <f t="shared" si="104"/>
        <v>0</v>
      </c>
      <c r="V358" s="20">
        <f t="shared" si="105"/>
        <v>0</v>
      </c>
      <c r="W358" s="9"/>
      <c r="X358" s="9"/>
      <c r="Y358" s="9"/>
      <c r="Z358" s="9"/>
    </row>
    <row r="359" spans="1:26" ht="14.25" customHeight="1" x14ac:dyDescent="0.35">
      <c r="A359" s="4">
        <f t="shared" si="90"/>
        <v>346</v>
      </c>
      <c r="B359" s="19">
        <f t="shared" si="92"/>
        <v>45184</v>
      </c>
      <c r="C359" s="5">
        <v>0</v>
      </c>
      <c r="D359" s="20">
        <f t="shared" si="93"/>
        <v>30.965204677870013</v>
      </c>
      <c r="E359" s="20">
        <f t="shared" si="94"/>
        <v>2721.3835192806496</v>
      </c>
      <c r="F359" s="20">
        <f t="shared" si="95"/>
        <v>2752.3487239585197</v>
      </c>
      <c r="G359" s="20">
        <f t="shared" si="96"/>
        <v>3127.4856724648712</v>
      </c>
      <c r="H359" s="20">
        <f t="shared" si="97"/>
        <v>138685.45551202697</v>
      </c>
      <c r="I359" s="4">
        <v>1</v>
      </c>
      <c r="J359" s="4">
        <v>1</v>
      </c>
      <c r="K359" s="20">
        <f t="shared" si="91"/>
        <v>30.965204677870013</v>
      </c>
      <c r="L359" s="20">
        <f t="shared" si="98"/>
        <v>2585.3143433166169</v>
      </c>
      <c r="M359" s="20" cm="1">
        <f t="array" ref="M359">_xlfn.IFS(I359=0,D359,I359=1,D359,I359=2,0)</f>
        <v>30.965204677870013</v>
      </c>
      <c r="N359" s="20" cm="1">
        <f t="array" ref="N359">_xlfn.IFS(J359=0,E359,J359=1,E359,J359=2,0)</f>
        <v>2721.3835192806496</v>
      </c>
      <c r="O359" s="20">
        <f t="shared" si="99"/>
        <v>3027.4856724648685</v>
      </c>
      <c r="P359" s="20">
        <f t="shared" si="100"/>
        <v>100.00000000000273</v>
      </c>
      <c r="Q359" s="21">
        <f t="shared" si="101"/>
        <v>3.1974566943799791E-2</v>
      </c>
      <c r="R359" s="22" cm="1">
        <f t="array" ref="R359">_xlfn.IFS(Q359&gt;0,0.02,AND(Q359&gt;-0.33,Q359&lt;0),(0.02+Q359*0.02/0.33),Q359&lt;-0.33,0)</f>
        <v>0.02</v>
      </c>
      <c r="S359" s="20">
        <f t="shared" si="102"/>
        <v>0</v>
      </c>
      <c r="T359" s="20">
        <f t="shared" si="103"/>
        <v>0</v>
      </c>
      <c r="U359" s="20">
        <f t="shared" si="104"/>
        <v>0</v>
      </c>
      <c r="V359" s="20">
        <f t="shared" si="105"/>
        <v>0</v>
      </c>
      <c r="W359" s="9"/>
      <c r="X359" s="9"/>
      <c r="Y359" s="9"/>
      <c r="Z359" s="9"/>
    </row>
    <row r="360" spans="1:26" ht="14.25" customHeight="1" x14ac:dyDescent="0.35">
      <c r="A360" s="4">
        <f t="shared" si="90"/>
        <v>347</v>
      </c>
      <c r="B360" s="19">
        <f t="shared" si="92"/>
        <v>45185</v>
      </c>
      <c r="C360" s="5">
        <v>0</v>
      </c>
      <c r="D360" s="20">
        <f t="shared" si="93"/>
        <v>31.274856724648714</v>
      </c>
      <c r="E360" s="20">
        <f t="shared" si="94"/>
        <v>2773.7091102405393</v>
      </c>
      <c r="F360" s="20">
        <f t="shared" si="95"/>
        <v>2804.9839669651878</v>
      </c>
      <c r="G360" s="20">
        <f t="shared" si="96"/>
        <v>3158.7605291895197</v>
      </c>
      <c r="H360" s="20">
        <f t="shared" si="97"/>
        <v>141351.75402348014</v>
      </c>
      <c r="I360" s="4">
        <v>1</v>
      </c>
      <c r="J360" s="4">
        <v>1</v>
      </c>
      <c r="K360" s="20">
        <f t="shared" si="91"/>
        <v>31.274856724648714</v>
      </c>
      <c r="L360" s="20">
        <f t="shared" si="98"/>
        <v>2635.0236547285122</v>
      </c>
      <c r="M360" s="20" cm="1">
        <f t="array" ref="M360">_xlfn.IFS(I360=0,D360,I360=1,D360,I360=2,0)</f>
        <v>31.274856724648714</v>
      </c>
      <c r="N360" s="20" cm="1">
        <f t="array" ref="N360">_xlfn.IFS(J360=0,E360,J360=1,E360,J360=2,0)</f>
        <v>2773.7091102405393</v>
      </c>
      <c r="O360" s="20">
        <f t="shared" si="99"/>
        <v>3058.760529189517</v>
      </c>
      <c r="P360" s="20">
        <f t="shared" si="100"/>
        <v>100.00000000000273</v>
      </c>
      <c r="Q360" s="21">
        <f t="shared" si="101"/>
        <v>3.1657987073069098E-2</v>
      </c>
      <c r="R360" s="22" cm="1">
        <f t="array" ref="R360">_xlfn.IFS(Q360&gt;0,0.02,AND(Q360&gt;-0.33,Q360&lt;0),(0.02+Q360*0.02/0.33),Q360&lt;-0.33,0)</f>
        <v>0.02</v>
      </c>
      <c r="S360" s="20">
        <f t="shared" si="102"/>
        <v>0</v>
      </c>
      <c r="T360" s="20">
        <f t="shared" si="103"/>
        <v>0</v>
      </c>
      <c r="U360" s="20">
        <f t="shared" si="104"/>
        <v>0</v>
      </c>
      <c r="V360" s="20">
        <f t="shared" si="105"/>
        <v>0</v>
      </c>
      <c r="W360" s="9"/>
      <c r="X360" s="9"/>
      <c r="Y360" s="9"/>
      <c r="Z360" s="9"/>
    </row>
    <row r="361" spans="1:26" ht="14.25" customHeight="1" x14ac:dyDescent="0.35">
      <c r="A361" s="4">
        <f t="shared" si="90"/>
        <v>348</v>
      </c>
      <c r="B361" s="19">
        <f t="shared" si="92"/>
        <v>45186</v>
      </c>
      <c r="C361" s="5">
        <v>0</v>
      </c>
      <c r="D361" s="20">
        <f t="shared" si="93"/>
        <v>31.587605291895198</v>
      </c>
      <c r="E361" s="20">
        <f t="shared" si="94"/>
        <v>2827.0350804696027</v>
      </c>
      <c r="F361" s="20">
        <f t="shared" si="95"/>
        <v>2858.6226857614979</v>
      </c>
      <c r="G361" s="20">
        <f t="shared" si="96"/>
        <v>3190.3481344814149</v>
      </c>
      <c r="H361" s="20">
        <f t="shared" si="97"/>
        <v>144069.02495521816</v>
      </c>
      <c r="I361" s="4">
        <v>1</v>
      </c>
      <c r="J361" s="4">
        <v>1</v>
      </c>
      <c r="K361" s="20">
        <f t="shared" si="91"/>
        <v>31.587605291895198</v>
      </c>
      <c r="L361" s="20">
        <f t="shared" si="98"/>
        <v>2685.6833264461225</v>
      </c>
      <c r="M361" s="20" cm="1">
        <f t="array" ref="M361">_xlfn.IFS(I361=0,D361,I361=1,D361,I361=2,0)</f>
        <v>31.587605291895198</v>
      </c>
      <c r="N361" s="20" cm="1">
        <f t="array" ref="N361">_xlfn.IFS(J361=0,E361,J361=1,E361,J361=2,0)</f>
        <v>2827.0350804696027</v>
      </c>
      <c r="O361" s="20">
        <f t="shared" si="99"/>
        <v>3090.3481344814118</v>
      </c>
      <c r="P361" s="20">
        <f t="shared" si="100"/>
        <v>100.00000000000318</v>
      </c>
      <c r="Q361" s="21">
        <f t="shared" si="101"/>
        <v>3.1344541656504202E-2</v>
      </c>
      <c r="R361" s="22" cm="1">
        <f t="array" ref="R361">_xlfn.IFS(Q361&gt;0,0.02,AND(Q361&gt;-0.33,Q361&lt;0),(0.02+Q361*0.02/0.33),Q361&lt;-0.33,0)</f>
        <v>0.02</v>
      </c>
      <c r="S361" s="20">
        <f t="shared" si="102"/>
        <v>0</v>
      </c>
      <c r="T361" s="20">
        <f t="shared" si="103"/>
        <v>0</v>
      </c>
      <c r="U361" s="20">
        <f t="shared" si="104"/>
        <v>0</v>
      </c>
      <c r="V361" s="20">
        <f t="shared" si="105"/>
        <v>0</v>
      </c>
      <c r="W361" s="9"/>
      <c r="X361" s="9"/>
      <c r="Y361" s="9"/>
      <c r="Z361" s="9"/>
    </row>
    <row r="362" spans="1:26" ht="14.25" customHeight="1" x14ac:dyDescent="0.35">
      <c r="A362" s="4">
        <f t="shared" si="90"/>
        <v>349</v>
      </c>
      <c r="B362" s="19">
        <f t="shared" si="92"/>
        <v>45187</v>
      </c>
      <c r="C362" s="5">
        <v>0</v>
      </c>
      <c r="D362" s="20">
        <f t="shared" si="93"/>
        <v>31.90348134481415</v>
      </c>
      <c r="E362" s="20">
        <f t="shared" si="94"/>
        <v>2881.3804991043635</v>
      </c>
      <c r="F362" s="20">
        <f t="shared" si="95"/>
        <v>2913.2839804491778</v>
      </c>
      <c r="G362" s="20">
        <f t="shared" si="96"/>
        <v>3222.2516158262292</v>
      </c>
      <c r="H362" s="20">
        <f t="shared" si="97"/>
        <v>146838.23991071212</v>
      </c>
      <c r="I362" s="4">
        <v>1</v>
      </c>
      <c r="J362" s="4">
        <v>1</v>
      </c>
      <c r="K362" s="20">
        <f t="shared" si="91"/>
        <v>31.90348134481415</v>
      </c>
      <c r="L362" s="20">
        <f t="shared" si="98"/>
        <v>2737.3114741491454</v>
      </c>
      <c r="M362" s="20" cm="1">
        <f t="array" ref="M362">_xlfn.IFS(I362=0,D362,I362=1,D362,I362=2,0)</f>
        <v>31.90348134481415</v>
      </c>
      <c r="N362" s="20" cm="1">
        <f t="array" ref="N362">_xlfn.IFS(J362=0,E362,J362=1,E362,J362=2,0)</f>
        <v>2881.3804991043635</v>
      </c>
      <c r="O362" s="20">
        <f t="shared" si="99"/>
        <v>3122.2516158262256</v>
      </c>
      <c r="P362" s="20">
        <f t="shared" si="100"/>
        <v>100.00000000000364</v>
      </c>
      <c r="Q362" s="21">
        <f t="shared" si="101"/>
        <v>3.1034199659905292E-2</v>
      </c>
      <c r="R362" s="22" cm="1">
        <f t="array" ref="R362">_xlfn.IFS(Q362&gt;0,0.02,AND(Q362&gt;-0.33,Q362&lt;0),(0.02+Q362*0.02/0.33),Q362&lt;-0.33,0)</f>
        <v>0.02</v>
      </c>
      <c r="S362" s="20">
        <f t="shared" si="102"/>
        <v>0</v>
      </c>
      <c r="T362" s="20">
        <f t="shared" si="103"/>
        <v>0</v>
      </c>
      <c r="U362" s="20">
        <f t="shared" si="104"/>
        <v>0</v>
      </c>
      <c r="V362" s="20">
        <f t="shared" si="105"/>
        <v>0</v>
      </c>
      <c r="W362" s="9"/>
      <c r="X362" s="9"/>
      <c r="Y362" s="9"/>
      <c r="Z362" s="9"/>
    </row>
    <row r="363" spans="1:26" ht="14.25" customHeight="1" x14ac:dyDescent="0.35">
      <c r="A363" s="4">
        <f t="shared" si="90"/>
        <v>350</v>
      </c>
      <c r="B363" s="19">
        <f t="shared" si="92"/>
        <v>45188</v>
      </c>
      <c r="C363" s="5">
        <v>0</v>
      </c>
      <c r="D363" s="20">
        <f t="shared" si="93"/>
        <v>32.222516158262295</v>
      </c>
      <c r="E363" s="20">
        <f t="shared" si="94"/>
        <v>2936.7647982142425</v>
      </c>
      <c r="F363" s="20">
        <f t="shared" si="95"/>
        <v>2968.9873143725049</v>
      </c>
      <c r="G363" s="20">
        <f t="shared" si="96"/>
        <v>3254.4741319844916</v>
      </c>
      <c r="H363" s="20">
        <f t="shared" si="97"/>
        <v>149660.38898517392</v>
      </c>
      <c r="I363" s="4">
        <v>1</v>
      </c>
      <c r="J363" s="4">
        <v>1</v>
      </c>
      <c r="K363" s="20">
        <f t="shared" si="91"/>
        <v>32.222516158262295</v>
      </c>
      <c r="L363" s="20">
        <f t="shared" si="98"/>
        <v>2789.9265583035303</v>
      </c>
      <c r="M363" s="20" cm="1">
        <f t="array" ref="M363">_xlfn.IFS(I363=0,D363,I363=1,D363,I363=2,0)</f>
        <v>32.222516158262295</v>
      </c>
      <c r="N363" s="20" cm="1">
        <f t="array" ref="N363">_xlfn.IFS(J363=0,E363,J363=1,E363,J363=2,0)</f>
        <v>2936.7647982142425</v>
      </c>
      <c r="O363" s="20">
        <f t="shared" si="99"/>
        <v>3154.4741319844879</v>
      </c>
      <c r="P363" s="20">
        <f t="shared" si="100"/>
        <v>100.00000000000364</v>
      </c>
      <c r="Q363" s="21">
        <f t="shared" si="101"/>
        <v>3.0726930356341872E-2</v>
      </c>
      <c r="R363" s="22" cm="1">
        <f t="array" ref="R363">_xlfn.IFS(Q363&gt;0,0.02,AND(Q363&gt;-0.33,Q363&lt;0),(0.02+Q363*0.02/0.33),Q363&lt;-0.33,0)</f>
        <v>0.02</v>
      </c>
      <c r="S363" s="20">
        <f t="shared" si="102"/>
        <v>0</v>
      </c>
      <c r="T363" s="20">
        <f t="shared" si="103"/>
        <v>0</v>
      </c>
      <c r="U363" s="20">
        <f t="shared" si="104"/>
        <v>0</v>
      </c>
      <c r="V363" s="20">
        <f t="shared" si="105"/>
        <v>0</v>
      </c>
      <c r="W363" s="9"/>
      <c r="X363" s="9"/>
      <c r="Y363" s="9"/>
      <c r="Z363" s="9"/>
    </row>
    <row r="364" spans="1:26" ht="14.25" customHeight="1" x14ac:dyDescent="0.35">
      <c r="A364" s="4">
        <f t="shared" si="90"/>
        <v>351</v>
      </c>
      <c r="B364" s="19">
        <f t="shared" si="92"/>
        <v>45189</v>
      </c>
      <c r="C364" s="5">
        <v>0</v>
      </c>
      <c r="D364" s="20">
        <f t="shared" si="93"/>
        <v>32.544741319844917</v>
      </c>
      <c r="E364" s="20">
        <f t="shared" si="94"/>
        <v>2993.2077797034785</v>
      </c>
      <c r="F364" s="20">
        <f t="shared" si="95"/>
        <v>3025.7525210233234</v>
      </c>
      <c r="G364" s="20">
        <f t="shared" si="96"/>
        <v>3287.0188733043365</v>
      </c>
      <c r="H364" s="20">
        <f t="shared" si="97"/>
        <v>152536.48111721207</v>
      </c>
      <c r="I364" s="4">
        <v>1</v>
      </c>
      <c r="J364" s="4">
        <v>1</v>
      </c>
      <c r="K364" s="20">
        <f t="shared" si="91"/>
        <v>32.544741319844917</v>
      </c>
      <c r="L364" s="20">
        <f t="shared" si="98"/>
        <v>2843.5473907183045</v>
      </c>
      <c r="M364" s="20" cm="1">
        <f t="array" ref="M364">_xlfn.IFS(I364=0,D364,I364=1,D364,I364=2,0)</f>
        <v>32.544741319844917</v>
      </c>
      <c r="N364" s="20" cm="1">
        <f t="array" ref="N364">_xlfn.IFS(J364=0,E364,J364=1,E364,J364=2,0)</f>
        <v>2993.2077797034785</v>
      </c>
      <c r="O364" s="20">
        <f t="shared" si="99"/>
        <v>3187.0188733043328</v>
      </c>
      <c r="P364" s="20">
        <f t="shared" si="100"/>
        <v>100.00000000000364</v>
      </c>
      <c r="Q364" s="21">
        <f t="shared" si="101"/>
        <v>3.0422703323110766E-2</v>
      </c>
      <c r="R364" s="22" cm="1">
        <f t="array" ref="R364">_xlfn.IFS(Q364&gt;0,0.02,AND(Q364&gt;-0.33,Q364&lt;0),(0.02+Q364*0.02/0.33),Q364&lt;-0.33,0)</f>
        <v>0.02</v>
      </c>
      <c r="S364" s="20">
        <f t="shared" si="102"/>
        <v>0</v>
      </c>
      <c r="T364" s="20">
        <f t="shared" si="103"/>
        <v>0</v>
      </c>
      <c r="U364" s="20">
        <f t="shared" si="104"/>
        <v>0</v>
      </c>
      <c r="V364" s="20">
        <f t="shared" si="105"/>
        <v>0</v>
      </c>
      <c r="W364" s="9"/>
      <c r="X364" s="9"/>
      <c r="Y364" s="9"/>
      <c r="Z364" s="9"/>
    </row>
    <row r="365" spans="1:26" ht="14.25" customHeight="1" x14ac:dyDescent="0.35">
      <c r="A365" s="4">
        <f t="shared" si="90"/>
        <v>352</v>
      </c>
      <c r="B365" s="19">
        <f t="shared" si="92"/>
        <v>45190</v>
      </c>
      <c r="C365" s="5">
        <v>0</v>
      </c>
      <c r="D365" s="20">
        <f t="shared" si="93"/>
        <v>32.870188733043364</v>
      </c>
      <c r="E365" s="20">
        <f t="shared" si="94"/>
        <v>3050.7296223442413</v>
      </c>
      <c r="F365" s="20">
        <f t="shared" si="95"/>
        <v>3083.5998110772848</v>
      </c>
      <c r="G365" s="20">
        <f t="shared" si="96"/>
        <v>3319.88906203738</v>
      </c>
      <c r="H365" s="20">
        <f t="shared" si="97"/>
        <v>155467.54444717214</v>
      </c>
      <c r="I365" s="4">
        <v>1</v>
      </c>
      <c r="J365" s="4">
        <v>1</v>
      </c>
      <c r="K365" s="20">
        <f t="shared" si="91"/>
        <v>32.870188733043364</v>
      </c>
      <c r="L365" s="20">
        <f t="shared" si="98"/>
        <v>2898.1931412270292</v>
      </c>
      <c r="M365" s="20" cm="1">
        <f t="array" ref="M365">_xlfn.IFS(I365=0,D365,I365=1,D365,I365=2,0)</f>
        <v>32.870188733043364</v>
      </c>
      <c r="N365" s="20" cm="1">
        <f t="array" ref="N365">_xlfn.IFS(J365=0,E365,J365=1,E365,J365=2,0)</f>
        <v>3050.7296223442413</v>
      </c>
      <c r="O365" s="20">
        <f t="shared" si="99"/>
        <v>3219.8890620373763</v>
      </c>
      <c r="P365" s="20">
        <f t="shared" si="100"/>
        <v>100.00000000000364</v>
      </c>
      <c r="Q365" s="21">
        <f t="shared" si="101"/>
        <v>3.0121488438723528E-2</v>
      </c>
      <c r="R365" s="22" cm="1">
        <f t="array" ref="R365">_xlfn.IFS(Q365&gt;0,0.02,AND(Q365&gt;-0.33,Q365&lt;0),(0.02+Q365*0.02/0.33),Q365&lt;-0.33,0)</f>
        <v>0.02</v>
      </c>
      <c r="S365" s="20">
        <f t="shared" si="102"/>
        <v>0</v>
      </c>
      <c r="T365" s="20">
        <f t="shared" si="103"/>
        <v>0</v>
      </c>
      <c r="U365" s="20">
        <f t="shared" si="104"/>
        <v>0</v>
      </c>
      <c r="V365" s="20">
        <f t="shared" si="105"/>
        <v>0</v>
      </c>
      <c r="W365" s="9"/>
      <c r="X365" s="9"/>
      <c r="Y365" s="9"/>
      <c r="Z365" s="9"/>
    </row>
    <row r="366" spans="1:26" ht="14.25" customHeight="1" x14ac:dyDescent="0.35">
      <c r="A366" s="4">
        <f t="shared" si="90"/>
        <v>353</v>
      </c>
      <c r="B366" s="19">
        <f t="shared" si="92"/>
        <v>45191</v>
      </c>
      <c r="C366" s="5">
        <v>0</v>
      </c>
      <c r="D366" s="20">
        <f t="shared" si="93"/>
        <v>33.198890620373803</v>
      </c>
      <c r="E366" s="20">
        <f t="shared" si="94"/>
        <v>3109.3508889434429</v>
      </c>
      <c r="F366" s="20">
        <f t="shared" si="95"/>
        <v>3142.5497795638166</v>
      </c>
      <c r="G366" s="20">
        <f t="shared" si="96"/>
        <v>3353.0879526577537</v>
      </c>
      <c r="H366" s="20">
        <f t="shared" si="97"/>
        <v>158454.6266822888</v>
      </c>
      <c r="I366" s="4">
        <v>1</v>
      </c>
      <c r="J366" s="4">
        <v>1</v>
      </c>
      <c r="K366" s="20">
        <f t="shared" si="91"/>
        <v>33.198890620373803</v>
      </c>
      <c r="L366" s="20">
        <f t="shared" si="98"/>
        <v>2953.8833444962706</v>
      </c>
      <c r="M366" s="20" cm="1">
        <f t="array" ref="M366">_xlfn.IFS(I366=0,D366,I366=1,D366,I366=2,0)</f>
        <v>33.198890620373803</v>
      </c>
      <c r="N366" s="20" cm="1">
        <f t="array" ref="N366">_xlfn.IFS(J366=0,E366,J366=1,E366,J366=2,0)</f>
        <v>3109.3508889434429</v>
      </c>
      <c r="O366" s="20">
        <f t="shared" si="99"/>
        <v>3253.0879526577505</v>
      </c>
      <c r="P366" s="20">
        <f t="shared" si="100"/>
        <v>100.00000000000318</v>
      </c>
      <c r="Q366" s="21">
        <f t="shared" si="101"/>
        <v>2.9823255879924151E-2</v>
      </c>
      <c r="R366" s="22" cm="1">
        <f t="array" ref="R366">_xlfn.IFS(Q366&gt;0,0.02,AND(Q366&gt;-0.33,Q366&lt;0),(0.02+Q366*0.02/0.33),Q366&lt;-0.33,0)</f>
        <v>0.02</v>
      </c>
      <c r="S366" s="20">
        <f t="shared" si="102"/>
        <v>0</v>
      </c>
      <c r="T366" s="20">
        <f t="shared" si="103"/>
        <v>0</v>
      </c>
      <c r="U366" s="20">
        <f t="shared" si="104"/>
        <v>0</v>
      </c>
      <c r="V366" s="20">
        <f t="shared" si="105"/>
        <v>0</v>
      </c>
      <c r="W366" s="9"/>
      <c r="X366" s="9"/>
      <c r="Y366" s="9"/>
      <c r="Z366" s="9"/>
    </row>
    <row r="367" spans="1:26" ht="14.25" customHeight="1" x14ac:dyDescent="0.35">
      <c r="A367" s="4">
        <f t="shared" si="90"/>
        <v>354</v>
      </c>
      <c r="B367" s="19">
        <f t="shared" si="92"/>
        <v>45192</v>
      </c>
      <c r="C367" s="5">
        <v>0</v>
      </c>
      <c r="D367" s="20">
        <f t="shared" si="93"/>
        <v>33.530879526577536</v>
      </c>
      <c r="E367" s="20">
        <f t="shared" si="94"/>
        <v>3169.0925336457763</v>
      </c>
      <c r="F367" s="20">
        <f t="shared" si="95"/>
        <v>3202.6234131723536</v>
      </c>
      <c r="G367" s="20">
        <f t="shared" si="96"/>
        <v>3386.618832184331</v>
      </c>
      <c r="H367" s="20">
        <f t="shared" si="97"/>
        <v>161498.79546877887</v>
      </c>
      <c r="I367" s="4">
        <v>1</v>
      </c>
      <c r="J367" s="4">
        <v>1</v>
      </c>
      <c r="K367" s="20">
        <f t="shared" si="91"/>
        <v>33.530879526577536</v>
      </c>
      <c r="L367" s="20">
        <f t="shared" si="98"/>
        <v>3010.6379069634872</v>
      </c>
      <c r="M367" s="20" cm="1">
        <f t="array" ref="M367">_xlfn.IFS(I367=0,D367,I367=1,D367,I367=2,0)</f>
        <v>33.530879526577536</v>
      </c>
      <c r="N367" s="20" cm="1">
        <f t="array" ref="N367">_xlfn.IFS(J367=0,E367,J367=1,E367,J367=2,0)</f>
        <v>3169.0925336457763</v>
      </c>
      <c r="O367" s="20">
        <f t="shared" si="99"/>
        <v>3286.6188321843279</v>
      </c>
      <c r="P367" s="20">
        <f t="shared" si="100"/>
        <v>100.00000000000318</v>
      </c>
      <c r="Q367" s="21">
        <f t="shared" si="101"/>
        <v>2.9527976118736785E-2</v>
      </c>
      <c r="R367" s="22" cm="1">
        <f t="array" ref="R367">_xlfn.IFS(Q367&gt;0,0.02,AND(Q367&gt;-0.33,Q367&lt;0),(0.02+Q367*0.02/0.33),Q367&lt;-0.33,0)</f>
        <v>0.02</v>
      </c>
      <c r="S367" s="20">
        <f t="shared" si="102"/>
        <v>0</v>
      </c>
      <c r="T367" s="20">
        <f t="shared" si="103"/>
        <v>0</v>
      </c>
      <c r="U367" s="20">
        <f t="shared" si="104"/>
        <v>0</v>
      </c>
      <c r="V367" s="20">
        <f t="shared" si="105"/>
        <v>0</v>
      </c>
      <c r="W367" s="9"/>
      <c r="X367" s="9"/>
      <c r="Y367" s="9"/>
      <c r="Z367" s="9"/>
    </row>
    <row r="368" spans="1:26" ht="14.25" customHeight="1" x14ac:dyDescent="0.35">
      <c r="A368" s="4">
        <f t="shared" si="90"/>
        <v>355</v>
      </c>
      <c r="B368" s="19">
        <f t="shared" si="92"/>
        <v>45193</v>
      </c>
      <c r="C368" s="5">
        <v>0</v>
      </c>
      <c r="D368" s="20">
        <f t="shared" si="93"/>
        <v>33.86618832184331</v>
      </c>
      <c r="E368" s="20">
        <f t="shared" si="94"/>
        <v>3229.9759093755774</v>
      </c>
      <c r="F368" s="20">
        <f t="shared" si="95"/>
        <v>3263.8420976974207</v>
      </c>
      <c r="G368" s="20">
        <f t="shared" si="96"/>
        <v>3420.4850205061744</v>
      </c>
      <c r="H368" s="20">
        <f t="shared" si="97"/>
        <v>164601.13877100751</v>
      </c>
      <c r="I368" s="4">
        <v>1</v>
      </c>
      <c r="J368" s="4">
        <v>1</v>
      </c>
      <c r="K368" s="20">
        <f t="shared" si="91"/>
        <v>33.86618832184331</v>
      </c>
      <c r="L368" s="20">
        <f t="shared" si="98"/>
        <v>3068.4771139067984</v>
      </c>
      <c r="M368" s="20" cm="1">
        <f t="array" ref="M368">_xlfn.IFS(I368=0,D368,I368=1,D368,I368=2,0)</f>
        <v>33.86618832184331</v>
      </c>
      <c r="N368" s="20" cm="1">
        <f t="array" ref="N368">_xlfn.IFS(J368=0,E368,J368=1,E368,J368=2,0)</f>
        <v>3229.9759093755774</v>
      </c>
      <c r="O368" s="20">
        <f t="shared" si="99"/>
        <v>3320.4850205061712</v>
      </c>
      <c r="P368" s="20">
        <f t="shared" si="100"/>
        <v>100.00000000000318</v>
      </c>
      <c r="Q368" s="21">
        <f t="shared" si="101"/>
        <v>2.9235619919541371E-2</v>
      </c>
      <c r="R368" s="22" cm="1">
        <f t="array" ref="R368">_xlfn.IFS(Q368&gt;0,0.02,AND(Q368&gt;-0.33,Q368&lt;0),(0.02+Q368*0.02/0.33),Q368&lt;-0.33,0)</f>
        <v>0.02</v>
      </c>
      <c r="S368" s="20">
        <f t="shared" si="102"/>
        <v>0</v>
      </c>
      <c r="T368" s="20">
        <f t="shared" si="103"/>
        <v>0</v>
      </c>
      <c r="U368" s="20">
        <f t="shared" si="104"/>
        <v>0</v>
      </c>
      <c r="V368" s="20">
        <f t="shared" si="105"/>
        <v>0</v>
      </c>
      <c r="W368" s="9"/>
      <c r="X368" s="9"/>
      <c r="Y368" s="9"/>
      <c r="Z368" s="9"/>
    </row>
    <row r="369" spans="1:26" ht="14.25" customHeight="1" x14ac:dyDescent="0.35">
      <c r="A369" s="4">
        <f t="shared" si="90"/>
        <v>356</v>
      </c>
      <c r="B369" s="19">
        <f t="shared" si="92"/>
        <v>45194</v>
      </c>
      <c r="C369" s="5">
        <v>0</v>
      </c>
      <c r="D369" s="20">
        <f t="shared" si="93"/>
        <v>34.204850205061746</v>
      </c>
      <c r="E369" s="20">
        <f t="shared" si="94"/>
        <v>3292.0227754201501</v>
      </c>
      <c r="F369" s="20">
        <f t="shared" si="95"/>
        <v>3326.2276256252117</v>
      </c>
      <c r="G369" s="20">
        <f t="shared" si="96"/>
        <v>3454.6898707112359</v>
      </c>
      <c r="H369" s="20">
        <f t="shared" si="97"/>
        <v>167762.76525786173</v>
      </c>
      <c r="I369" s="4">
        <v>1</v>
      </c>
      <c r="J369" s="4">
        <v>1</v>
      </c>
      <c r="K369" s="20">
        <f t="shared" si="91"/>
        <v>34.204850205061746</v>
      </c>
      <c r="L369" s="20">
        <f t="shared" si="98"/>
        <v>3127.4216366491423</v>
      </c>
      <c r="M369" s="20" cm="1">
        <f t="array" ref="M369">_xlfn.IFS(I369=0,D369,I369=1,D369,I369=2,0)</f>
        <v>34.204850205061746</v>
      </c>
      <c r="N369" s="20" cm="1">
        <f t="array" ref="N369">_xlfn.IFS(J369=0,E369,J369=1,E369,J369=2,0)</f>
        <v>3292.0227754201501</v>
      </c>
      <c r="O369" s="20">
        <f t="shared" si="99"/>
        <v>3354.6898707112327</v>
      </c>
      <c r="P369" s="20">
        <f t="shared" si="100"/>
        <v>100.00000000000318</v>
      </c>
      <c r="Q369" s="21">
        <f t="shared" si="101"/>
        <v>2.8946158336179577E-2</v>
      </c>
      <c r="R369" s="22" cm="1">
        <f t="array" ref="R369">_xlfn.IFS(Q369&gt;0,0.02,AND(Q369&gt;-0.33,Q369&lt;0),(0.02+Q369*0.02/0.33),Q369&lt;-0.33,0)</f>
        <v>0.02</v>
      </c>
      <c r="S369" s="20">
        <f t="shared" si="102"/>
        <v>0</v>
      </c>
      <c r="T369" s="20">
        <f t="shared" si="103"/>
        <v>0</v>
      </c>
      <c r="U369" s="20">
        <f t="shared" si="104"/>
        <v>0</v>
      </c>
      <c r="V369" s="20">
        <f t="shared" si="105"/>
        <v>0</v>
      </c>
      <c r="W369" s="9"/>
      <c r="X369" s="9"/>
      <c r="Y369" s="9"/>
      <c r="Z369" s="9"/>
    </row>
    <row r="370" spans="1:26" ht="14.25" customHeight="1" x14ac:dyDescent="0.35">
      <c r="A370" s="4">
        <f t="shared" si="90"/>
        <v>357</v>
      </c>
      <c r="B370" s="19">
        <f t="shared" si="92"/>
        <v>45195</v>
      </c>
      <c r="C370" s="5">
        <v>0</v>
      </c>
      <c r="D370" s="20">
        <f t="shared" si="93"/>
        <v>34.546898707112362</v>
      </c>
      <c r="E370" s="20">
        <f t="shared" si="94"/>
        <v>3355.2553051572345</v>
      </c>
      <c r="F370" s="20">
        <f t="shared" si="95"/>
        <v>3389.8022038643467</v>
      </c>
      <c r="G370" s="20">
        <f t="shared" si="96"/>
        <v>3489.2367694183481</v>
      </c>
      <c r="H370" s="20">
        <f t="shared" si="97"/>
        <v>170984.8046964682</v>
      </c>
      <c r="I370" s="4">
        <v>1</v>
      </c>
      <c r="J370" s="4">
        <v>1</v>
      </c>
      <c r="K370" s="20">
        <f t="shared" si="91"/>
        <v>34.546898707112362</v>
      </c>
      <c r="L370" s="20">
        <f t="shared" si="98"/>
        <v>3187.4925398993728</v>
      </c>
      <c r="M370" s="20" cm="1">
        <f t="array" ref="M370">_xlfn.IFS(I370=0,D370,I370=1,D370,I370=2,0)</f>
        <v>34.546898707112362</v>
      </c>
      <c r="N370" s="20" cm="1">
        <f t="array" ref="N370">_xlfn.IFS(J370=0,E370,J370=1,E370,J370=2,0)</f>
        <v>3355.2553051572345</v>
      </c>
      <c r="O370" s="20">
        <f t="shared" si="99"/>
        <v>3389.2367694183445</v>
      </c>
      <c r="P370" s="20">
        <f t="shared" si="100"/>
        <v>100.00000000000364</v>
      </c>
      <c r="Q370" s="21">
        <f t="shared" si="101"/>
        <v>2.8659562709088822E-2</v>
      </c>
      <c r="R370" s="22" cm="1">
        <f t="array" ref="R370">_xlfn.IFS(Q370&gt;0,0.02,AND(Q370&gt;-0.33,Q370&lt;0),(0.02+Q370*0.02/0.33),Q370&lt;-0.33,0)</f>
        <v>0.02</v>
      </c>
      <c r="S370" s="20">
        <f t="shared" si="102"/>
        <v>0</v>
      </c>
      <c r="T370" s="20">
        <f t="shared" si="103"/>
        <v>0</v>
      </c>
      <c r="U370" s="20">
        <f t="shared" si="104"/>
        <v>0</v>
      </c>
      <c r="V370" s="20">
        <f t="shared" si="105"/>
        <v>0</v>
      </c>
      <c r="W370" s="9"/>
      <c r="X370" s="9"/>
      <c r="Y370" s="9"/>
      <c r="Z370" s="9"/>
    </row>
    <row r="371" spans="1:26" ht="14.25" customHeight="1" x14ac:dyDescent="0.35">
      <c r="A371" s="4">
        <f t="shared" si="90"/>
        <v>358</v>
      </c>
      <c r="B371" s="19">
        <f t="shared" si="92"/>
        <v>45196</v>
      </c>
      <c r="C371" s="5">
        <v>0</v>
      </c>
      <c r="D371" s="20">
        <f t="shared" si="93"/>
        <v>34.892367694183484</v>
      </c>
      <c r="E371" s="20">
        <f t="shared" si="94"/>
        <v>3419.696093929364</v>
      </c>
      <c r="F371" s="20">
        <f t="shared" si="95"/>
        <v>3454.5884616235476</v>
      </c>
      <c r="G371" s="20">
        <f t="shared" si="96"/>
        <v>3524.1291371125317</v>
      </c>
      <c r="H371" s="20">
        <f t="shared" si="97"/>
        <v>174268.40835339527</v>
      </c>
      <c r="I371" s="4">
        <v>1</v>
      </c>
      <c r="J371" s="4">
        <v>1</v>
      </c>
      <c r="K371" s="20">
        <f t="shared" si="91"/>
        <v>34.892367694183484</v>
      </c>
      <c r="L371" s="20">
        <f t="shared" si="98"/>
        <v>3248.7112892328955</v>
      </c>
      <c r="M371" s="20" cm="1">
        <f t="array" ref="M371">_xlfn.IFS(I371=0,D371,I371=1,D371,I371=2,0)</f>
        <v>34.892367694183484</v>
      </c>
      <c r="N371" s="20" cm="1">
        <f t="array" ref="N371">_xlfn.IFS(J371=0,E371,J371=1,E371,J371=2,0)</f>
        <v>3419.696093929364</v>
      </c>
      <c r="O371" s="20">
        <f t="shared" si="99"/>
        <v>3424.129137112528</v>
      </c>
      <c r="P371" s="20">
        <f t="shared" si="100"/>
        <v>100.00000000000364</v>
      </c>
      <c r="Q371" s="21">
        <f t="shared" si="101"/>
        <v>2.8375804662464178E-2</v>
      </c>
      <c r="R371" s="22" cm="1">
        <f t="array" ref="R371">_xlfn.IFS(Q371&gt;0,0.02,AND(Q371&gt;-0.33,Q371&lt;0),(0.02+Q371*0.02/0.33),Q371&lt;-0.33,0)</f>
        <v>0.02</v>
      </c>
      <c r="S371" s="20">
        <f t="shared" si="102"/>
        <v>0</v>
      </c>
      <c r="T371" s="20">
        <f t="shared" si="103"/>
        <v>0</v>
      </c>
      <c r="U371" s="20">
        <f t="shared" si="104"/>
        <v>0</v>
      </c>
      <c r="V371" s="20">
        <f t="shared" si="105"/>
        <v>0</v>
      </c>
      <c r="W371" s="9"/>
      <c r="X371" s="9"/>
      <c r="Y371" s="9"/>
      <c r="Z371" s="9"/>
    </row>
    <row r="372" spans="1:26" ht="14.25" customHeight="1" x14ac:dyDescent="0.35">
      <c r="A372" s="4">
        <f t="shared" si="90"/>
        <v>359</v>
      </c>
      <c r="B372" s="19">
        <f t="shared" si="92"/>
        <v>45197</v>
      </c>
      <c r="C372" s="5">
        <v>0</v>
      </c>
      <c r="D372" s="20">
        <f t="shared" si="93"/>
        <v>35.241291371125321</v>
      </c>
      <c r="E372" s="20">
        <f t="shared" si="94"/>
        <v>3485.3681670679052</v>
      </c>
      <c r="F372" s="20">
        <f t="shared" si="95"/>
        <v>3520.6094584390307</v>
      </c>
      <c r="G372" s="20">
        <f t="shared" si="96"/>
        <v>3559.3704284836572</v>
      </c>
      <c r="H372" s="20">
        <f t="shared" si="97"/>
        <v>177614.74940348088</v>
      </c>
      <c r="I372" s="4">
        <v>1</v>
      </c>
      <c r="J372" s="4">
        <v>1</v>
      </c>
      <c r="K372" s="20">
        <f t="shared" si="91"/>
        <v>35.241291371125321</v>
      </c>
      <c r="L372" s="20">
        <f t="shared" si="98"/>
        <v>3311.0997587145098</v>
      </c>
      <c r="M372" s="20" cm="1">
        <f t="array" ref="M372">_xlfn.IFS(I372=0,D372,I372=1,D372,I372=2,0)</f>
        <v>35.241291371125321</v>
      </c>
      <c r="N372" s="20" cm="1">
        <f t="array" ref="N372">_xlfn.IFS(J372=0,E372,J372=1,E372,J372=2,0)</f>
        <v>3485.3681670679052</v>
      </c>
      <c r="O372" s="20">
        <f t="shared" si="99"/>
        <v>3459.3704284836531</v>
      </c>
      <c r="P372" s="20">
        <f t="shared" si="100"/>
        <v>100.00000000000409</v>
      </c>
      <c r="Q372" s="21">
        <f t="shared" si="101"/>
        <v>2.8094856101449808E-2</v>
      </c>
      <c r="R372" s="22" cm="1">
        <f t="array" ref="R372">_xlfn.IFS(Q372&gt;0,0.02,AND(Q372&gt;-0.33,Q372&lt;0),(0.02+Q372*0.02/0.33),Q372&lt;-0.33,0)</f>
        <v>0.02</v>
      </c>
      <c r="S372" s="20">
        <f t="shared" si="102"/>
        <v>0</v>
      </c>
      <c r="T372" s="20">
        <f t="shared" si="103"/>
        <v>0</v>
      </c>
      <c r="U372" s="20">
        <f t="shared" si="104"/>
        <v>0</v>
      </c>
      <c r="V372" s="20">
        <f t="shared" si="105"/>
        <v>0</v>
      </c>
      <c r="W372" s="9"/>
      <c r="X372" s="9"/>
      <c r="Y372" s="9"/>
      <c r="Z372" s="9"/>
    </row>
    <row r="373" spans="1:26" ht="14.25" customHeight="1" x14ac:dyDescent="0.35">
      <c r="A373" s="4">
        <f t="shared" si="90"/>
        <v>360</v>
      </c>
      <c r="B373" s="19">
        <f t="shared" si="92"/>
        <v>45198</v>
      </c>
      <c r="C373" s="5">
        <v>0</v>
      </c>
      <c r="D373" s="20">
        <f t="shared" si="93"/>
        <v>35.593704284836569</v>
      </c>
      <c r="E373" s="20">
        <f t="shared" si="94"/>
        <v>3552.2949880696178</v>
      </c>
      <c r="F373" s="20">
        <f t="shared" si="95"/>
        <v>3587.8886923544542</v>
      </c>
      <c r="G373" s="20">
        <f t="shared" si="96"/>
        <v>3594.9641327684935</v>
      </c>
      <c r="H373" s="20">
        <f t="shared" si="97"/>
        <v>181025.02334643184</v>
      </c>
      <c r="I373" s="4">
        <v>1</v>
      </c>
      <c r="J373" s="4">
        <v>1</v>
      </c>
      <c r="K373" s="20">
        <f t="shared" si="91"/>
        <v>35.593704284836569</v>
      </c>
      <c r="L373" s="20">
        <f t="shared" si="98"/>
        <v>3374.6802386661366</v>
      </c>
      <c r="M373" s="20" cm="1">
        <f t="array" ref="M373">_xlfn.IFS(I373=0,D373,I373=1,D373,I373=2,0)</f>
        <v>35.593704284836569</v>
      </c>
      <c r="N373" s="20" cm="1">
        <f t="array" ref="N373">_xlfn.IFS(J373=0,E373,J373=1,E373,J373=2,0)</f>
        <v>3552.2949880696178</v>
      </c>
      <c r="O373" s="20">
        <f t="shared" si="99"/>
        <v>3494.9641327684894</v>
      </c>
      <c r="P373" s="20">
        <f t="shared" si="100"/>
        <v>100.00000000000409</v>
      </c>
      <c r="Q373" s="21">
        <f t="shared" si="101"/>
        <v>2.7816689209356246E-2</v>
      </c>
      <c r="R373" s="22" cm="1">
        <f t="array" ref="R373">_xlfn.IFS(Q373&gt;0,0.02,AND(Q373&gt;-0.33,Q373&lt;0),(0.02+Q373*0.02/0.33),Q373&lt;-0.33,0)</f>
        <v>0.02</v>
      </c>
      <c r="S373" s="20">
        <f t="shared" si="102"/>
        <v>0</v>
      </c>
      <c r="T373" s="20">
        <f t="shared" si="103"/>
        <v>0</v>
      </c>
      <c r="U373" s="20">
        <f t="shared" si="104"/>
        <v>0</v>
      </c>
      <c r="V373" s="20">
        <f t="shared" si="105"/>
        <v>0</v>
      </c>
      <c r="W373" s="9"/>
      <c r="X373" s="9"/>
      <c r="Y373" s="9"/>
      <c r="Z373" s="9"/>
    </row>
    <row r="374" spans="1:26" ht="14.25" customHeight="1" x14ac:dyDescent="0.35">
      <c r="A374" s="4">
        <f t="shared" si="90"/>
        <v>361</v>
      </c>
      <c r="B374" s="19">
        <f t="shared" si="92"/>
        <v>45199</v>
      </c>
      <c r="C374" s="5">
        <v>0</v>
      </c>
      <c r="D374" s="20">
        <f t="shared" si="93"/>
        <v>35.949641327684937</v>
      </c>
      <c r="E374" s="20">
        <f t="shared" si="94"/>
        <v>3620.5004669286368</v>
      </c>
      <c r="F374" s="20">
        <f t="shared" si="95"/>
        <v>3656.4501082563215</v>
      </c>
      <c r="G374" s="20">
        <f t="shared" si="96"/>
        <v>3630.9137740961783</v>
      </c>
      <c r="H374" s="20">
        <f t="shared" si="97"/>
        <v>184500.44843134173</v>
      </c>
      <c r="I374" s="4">
        <v>1</v>
      </c>
      <c r="J374" s="4">
        <v>1</v>
      </c>
      <c r="K374" s="20">
        <f t="shared" si="91"/>
        <v>35.949641327684937</v>
      </c>
      <c r="L374" s="20">
        <f t="shared" si="98"/>
        <v>3439.4754435822047</v>
      </c>
      <c r="M374" s="20" cm="1">
        <f t="array" ref="M374">_xlfn.IFS(I374=0,D374,I374=1,D374,I374=2,0)</f>
        <v>35.949641327684937</v>
      </c>
      <c r="N374" s="20" cm="1">
        <f t="array" ref="N374">_xlfn.IFS(J374=0,E374,J374=1,E374,J374=2,0)</f>
        <v>3620.5004669286368</v>
      </c>
      <c r="O374" s="20">
        <f t="shared" si="99"/>
        <v>3530.9137740961746</v>
      </c>
      <c r="P374" s="20">
        <f t="shared" si="100"/>
        <v>100.00000000000364</v>
      </c>
      <c r="Q374" s="21">
        <f t="shared" si="101"/>
        <v>2.7541276444907052E-2</v>
      </c>
      <c r="R374" s="22" cm="1">
        <f t="array" ref="R374">_xlfn.IFS(Q374&gt;0,0.02,AND(Q374&gt;-0.33,Q374&lt;0),(0.02+Q374*0.02/0.33),Q374&lt;-0.33,0)</f>
        <v>0.02</v>
      </c>
      <c r="S374" s="20">
        <f t="shared" si="102"/>
        <v>0</v>
      </c>
      <c r="T374" s="20">
        <f t="shared" si="103"/>
        <v>0</v>
      </c>
      <c r="U374" s="20">
        <f t="shared" si="104"/>
        <v>0</v>
      </c>
      <c r="V374" s="20">
        <f t="shared" si="105"/>
        <v>0</v>
      </c>
      <c r="W374" s="9"/>
      <c r="X374" s="9"/>
      <c r="Y374" s="9"/>
      <c r="Z374" s="9"/>
    </row>
    <row r="375" spans="1:26" ht="14.25" customHeight="1" x14ac:dyDescent="0.35">
      <c r="A375" s="4">
        <f t="shared" si="90"/>
        <v>362</v>
      </c>
      <c r="B375" s="19">
        <f t="shared" si="92"/>
        <v>45200</v>
      </c>
      <c r="C375" s="5">
        <v>0</v>
      </c>
      <c r="D375" s="20">
        <f t="shared" si="93"/>
        <v>36.309137740961781</v>
      </c>
      <c r="E375" s="20">
        <f t="shared" si="94"/>
        <v>3690.0089686268348</v>
      </c>
      <c r="F375" s="20">
        <f t="shared" si="95"/>
        <v>3726.3181063677966</v>
      </c>
      <c r="G375" s="20">
        <f t="shared" si="96"/>
        <v>3667.2229118371401</v>
      </c>
      <c r="H375" s="20">
        <f t="shared" si="97"/>
        <v>188042.26608927819</v>
      </c>
      <c r="I375" s="4">
        <v>1</v>
      </c>
      <c r="J375" s="4">
        <v>1</v>
      </c>
      <c r="K375" s="20">
        <f t="shared" si="91"/>
        <v>36.309137740961781</v>
      </c>
      <c r="L375" s="20">
        <f t="shared" si="98"/>
        <v>3505.508520195493</v>
      </c>
      <c r="M375" s="20" cm="1">
        <f t="array" ref="M375">_xlfn.IFS(I375=0,D375,I375=1,D375,I375=2,0)</f>
        <v>36.309137740961781</v>
      </c>
      <c r="N375" s="20" cm="1">
        <f t="array" ref="N375">_xlfn.IFS(J375=0,E375,J375=1,E375,J375=2,0)</f>
        <v>3690.0089686268348</v>
      </c>
      <c r="O375" s="20">
        <f t="shared" si="99"/>
        <v>3567.2229118371361</v>
      </c>
      <c r="P375" s="20">
        <f t="shared" si="100"/>
        <v>100.00000000000409</v>
      </c>
      <c r="Q375" s="21">
        <f t="shared" si="101"/>
        <v>2.7268590539512055E-2</v>
      </c>
      <c r="R375" s="22" cm="1">
        <f t="array" ref="R375">_xlfn.IFS(Q375&gt;0,0.02,AND(Q375&gt;-0.33,Q375&lt;0),(0.02+Q375*0.02/0.33),Q375&lt;-0.33,0)</f>
        <v>0.02</v>
      </c>
      <c r="S375" s="20">
        <f t="shared" si="102"/>
        <v>0</v>
      </c>
      <c r="T375" s="20">
        <f t="shared" si="103"/>
        <v>0</v>
      </c>
      <c r="U375" s="20">
        <f t="shared" si="104"/>
        <v>0</v>
      </c>
      <c r="V375" s="20">
        <f t="shared" si="105"/>
        <v>0</v>
      </c>
      <c r="W375" s="9"/>
      <c r="X375" s="9"/>
      <c r="Y375" s="9"/>
      <c r="Z375" s="9"/>
    </row>
    <row r="376" spans="1:26" ht="14.25" customHeight="1" x14ac:dyDescent="0.35">
      <c r="A376" s="4">
        <f t="shared" si="90"/>
        <v>363</v>
      </c>
      <c r="B376" s="19">
        <f t="shared" si="92"/>
        <v>45201</v>
      </c>
      <c r="C376" s="5">
        <v>0</v>
      </c>
      <c r="D376" s="20">
        <f t="shared" si="93"/>
        <v>36.672229118371405</v>
      </c>
      <c r="E376" s="20">
        <f t="shared" si="94"/>
        <v>3760.845321785564</v>
      </c>
      <c r="F376" s="20">
        <f t="shared" si="95"/>
        <v>3797.5175509039354</v>
      </c>
      <c r="G376" s="20">
        <f t="shared" si="96"/>
        <v>3703.8951409555116</v>
      </c>
      <c r="H376" s="20">
        <f t="shared" si="97"/>
        <v>191651.74137409285</v>
      </c>
      <c r="I376" s="4">
        <v>1</v>
      </c>
      <c r="J376" s="4">
        <v>1</v>
      </c>
      <c r="K376" s="20">
        <f t="shared" si="91"/>
        <v>36.672229118371405</v>
      </c>
      <c r="L376" s="20">
        <f t="shared" si="98"/>
        <v>3572.8030556962858</v>
      </c>
      <c r="M376" s="20" cm="1">
        <f t="array" ref="M376">_xlfn.IFS(I376=0,D376,I376=1,D376,I376=2,0)</f>
        <v>36.672229118371405</v>
      </c>
      <c r="N376" s="20" cm="1">
        <f t="array" ref="N376">_xlfn.IFS(J376=0,E376,J376=1,E376,J376=2,0)</f>
        <v>3760.845321785564</v>
      </c>
      <c r="O376" s="20">
        <f t="shared" si="99"/>
        <v>3603.8951409555075</v>
      </c>
      <c r="P376" s="20">
        <f t="shared" si="100"/>
        <v>100.00000000000409</v>
      </c>
      <c r="Q376" s="21">
        <f t="shared" si="101"/>
        <v>2.699860449456639E-2</v>
      </c>
      <c r="R376" s="22" cm="1">
        <f t="array" ref="R376">_xlfn.IFS(Q376&gt;0,0.02,AND(Q376&gt;-0.33,Q376&lt;0),(0.02+Q376*0.02/0.33),Q376&lt;-0.33,0)</f>
        <v>0.02</v>
      </c>
      <c r="S376" s="20">
        <f t="shared" si="102"/>
        <v>0</v>
      </c>
      <c r="T376" s="20">
        <f t="shared" si="103"/>
        <v>0</v>
      </c>
      <c r="U376" s="20">
        <f t="shared" si="104"/>
        <v>0</v>
      </c>
      <c r="V376" s="20">
        <f t="shared" si="105"/>
        <v>0</v>
      </c>
      <c r="W376" s="9"/>
      <c r="X376" s="9"/>
      <c r="Y376" s="9"/>
      <c r="Z376" s="9"/>
    </row>
    <row r="377" spans="1:26" ht="14.25" customHeigh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sheetProtection algorithmName="SHA-512" hashValue="rTa0VCLg8QtI+MCQytQJxZ7/HvSMqZRSk8HyBdNqstjUOPkUg+nv/e27jJejJEcsgGahOqKHD1PFmrPWTlHoQQ==" saltValue="lYMcvInQfRHctVmWJqW73A==" spinCount="100000" sheet="1" formatCells="0" formatColumns="0" formatRows="0"/>
  <conditionalFormatting sqref="R11:R376">
    <cfRule type="cellIs" dxfId="8" priority="1" operator="equal">
      <formula>0</formula>
    </cfRule>
    <cfRule type="cellIs" dxfId="7" priority="3" operator="greaterThanOrEqual">
      <formula>0.02</formula>
    </cfRule>
  </conditionalFormatting>
  <conditionalFormatting sqref="R11:R376">
    <cfRule type="cellIs" dxfId="6" priority="2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zoomScale="55" zoomScaleNormal="55" workbookViewId="0">
      <selection activeCell="D3" sqref="D3"/>
    </sheetView>
  </sheetViews>
  <sheetFormatPr defaultColWidth="14.453125" defaultRowHeight="15" customHeight="1" x14ac:dyDescent="0.35"/>
  <cols>
    <col min="1" max="1" width="8.7265625" style="11" customWidth="1"/>
    <col min="2" max="2" width="11.453125" style="11" customWidth="1"/>
    <col min="3" max="3" width="10.81640625" style="11" customWidth="1"/>
    <col min="4" max="4" width="13" style="11" customWidth="1"/>
    <col min="5" max="5" width="16.6328125" style="11" customWidth="1"/>
    <col min="6" max="7" width="8.7265625" style="11" customWidth="1"/>
    <col min="8" max="8" width="11.54296875" style="11" customWidth="1"/>
    <col min="9" max="9" width="9.90625" style="11" customWidth="1"/>
    <col min="10" max="10" width="9.81640625" style="11" customWidth="1"/>
    <col min="11" max="11" width="11.453125" style="11" customWidth="1"/>
    <col min="12" max="12" width="12.453125" style="11" customWidth="1"/>
    <col min="13" max="18" width="8.7265625" style="11" customWidth="1"/>
    <col min="19" max="19" width="12" style="11" customWidth="1"/>
    <col min="20" max="20" width="12.453125" style="11" customWidth="1"/>
    <col min="21" max="21" width="8.7265625" style="11" customWidth="1"/>
    <col min="22" max="22" width="11.453125" style="11" customWidth="1"/>
    <col min="23" max="26" width="8.7265625" style="11" customWidth="1"/>
    <col min="27" max="16384" width="14.453125" style="11"/>
  </cols>
  <sheetData>
    <row r="1" spans="1:26" ht="14.25" customHeight="1" x14ac:dyDescent="0.35">
      <c r="A1" s="9" t="s">
        <v>10</v>
      </c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35">
      <c r="A2" s="12" t="s">
        <v>11</v>
      </c>
      <c r="B2" s="13"/>
      <c r="C2" s="13"/>
      <c r="D2" s="6">
        <v>100</v>
      </c>
      <c r="E2" s="9" t="s">
        <v>12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5">
      <c r="A3" s="12" t="s">
        <v>13</v>
      </c>
      <c r="B3" s="13"/>
      <c r="C3" s="13"/>
      <c r="D3" s="7">
        <v>44838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5">
      <c r="A4" s="26" t="s">
        <v>14</v>
      </c>
      <c r="B4" s="13"/>
      <c r="C4" s="13"/>
      <c r="D4" s="6">
        <v>1</v>
      </c>
      <c r="E4" s="9" t="s">
        <v>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 customHeight="1" x14ac:dyDescent="0.35">
      <c r="A6" s="32" t="s">
        <v>50</v>
      </c>
      <c r="B6" s="31"/>
      <c r="C6" s="31"/>
      <c r="D6" s="31"/>
      <c r="E6" s="31"/>
      <c r="F6" s="29" t="s">
        <v>54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35">
      <c r="A7" s="31" t="s">
        <v>49</v>
      </c>
      <c r="B7" s="31"/>
      <c r="C7" s="31"/>
      <c r="D7" s="26" t="s">
        <v>47</v>
      </c>
      <c r="E7" s="26" t="s">
        <v>48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 x14ac:dyDescent="0.35">
      <c r="A8" s="31">
        <f>D4</f>
        <v>1</v>
      </c>
      <c r="B8" s="31"/>
      <c r="C8" s="31"/>
      <c r="D8" s="6">
        <v>1</v>
      </c>
      <c r="E8" s="6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4.25" customHeight="1" x14ac:dyDescent="0.35">
      <c r="A9" s="31">
        <f>A8+$D$4</f>
        <v>2</v>
      </c>
      <c r="B9" s="31"/>
      <c r="C9" s="31"/>
      <c r="D9" s="6">
        <v>1</v>
      </c>
      <c r="E9" s="6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 x14ac:dyDescent="0.35">
      <c r="A10" s="31">
        <f>A9+$D$4</f>
        <v>3</v>
      </c>
      <c r="B10" s="31"/>
      <c r="C10" s="31"/>
      <c r="D10" s="6">
        <v>1</v>
      </c>
      <c r="E10" s="6">
        <v>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35">
      <c r="A11" s="31">
        <f t="shared" ref="A11:A14" si="0">A10+$D$4</f>
        <v>4</v>
      </c>
      <c r="B11" s="31"/>
      <c r="C11" s="31"/>
      <c r="D11" s="6">
        <v>1</v>
      </c>
      <c r="E11" s="6">
        <v>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35">
      <c r="A12" s="31">
        <f t="shared" si="0"/>
        <v>5</v>
      </c>
      <c r="B12" s="31"/>
      <c r="C12" s="31"/>
      <c r="D12" s="6">
        <v>1</v>
      </c>
      <c r="E12" s="6">
        <v>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35">
      <c r="A13" s="31">
        <f t="shared" si="0"/>
        <v>6</v>
      </c>
      <c r="B13" s="31"/>
      <c r="C13" s="31"/>
      <c r="D13" s="6">
        <v>1</v>
      </c>
      <c r="E13" s="6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35">
      <c r="A14" s="31">
        <f t="shared" si="0"/>
        <v>7</v>
      </c>
      <c r="B14" s="31"/>
      <c r="C14" s="31"/>
      <c r="D14" s="6">
        <v>0</v>
      </c>
      <c r="E14" s="6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thickBot="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58.5" customHeight="1" thickTop="1" thickBot="1" x14ac:dyDescent="0.4">
      <c r="A16" s="14">
        <v>7</v>
      </c>
      <c r="B16" s="15">
        <v>0</v>
      </c>
      <c r="C16" s="15">
        <v>0</v>
      </c>
      <c r="D16" s="15" t="s">
        <v>19</v>
      </c>
      <c r="E16" s="15" t="s">
        <v>20</v>
      </c>
      <c r="F16" s="15" t="s">
        <v>21</v>
      </c>
      <c r="G16" s="15" t="s">
        <v>22</v>
      </c>
      <c r="H16" s="15" t="s">
        <v>23</v>
      </c>
      <c r="I16" s="15" t="s">
        <v>24</v>
      </c>
      <c r="J16" s="15" t="s">
        <v>25</v>
      </c>
      <c r="K16" s="15" t="s">
        <v>26</v>
      </c>
      <c r="L16" s="15" t="s">
        <v>27</v>
      </c>
      <c r="M16" s="15" t="s">
        <v>28</v>
      </c>
      <c r="N16" s="15" t="s">
        <v>29</v>
      </c>
      <c r="O16" s="15" t="s">
        <v>30</v>
      </c>
      <c r="P16" s="15" t="s">
        <v>31</v>
      </c>
      <c r="Q16" s="15" t="s">
        <v>32</v>
      </c>
      <c r="R16" s="15" t="s">
        <v>33</v>
      </c>
      <c r="S16" s="15" t="s">
        <v>34</v>
      </c>
      <c r="T16" s="15" t="s">
        <v>35</v>
      </c>
      <c r="U16" s="15" t="s">
        <v>36</v>
      </c>
      <c r="V16" s="16" t="s">
        <v>37</v>
      </c>
      <c r="W16" s="17"/>
      <c r="X16" s="9"/>
      <c r="Y16" s="9"/>
      <c r="Z16" s="9"/>
    </row>
    <row r="17" spans="1:26" ht="14.25" customHeight="1" thickTop="1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9"/>
      <c r="X17" s="9"/>
      <c r="Y17" s="9"/>
      <c r="Z17" s="9"/>
    </row>
    <row r="18" spans="1:26" ht="14.25" customHeight="1" x14ac:dyDescent="0.35">
      <c r="A18" s="18">
        <v>0</v>
      </c>
      <c r="B18" s="19">
        <f>D3</f>
        <v>44838</v>
      </c>
      <c r="C18" s="20">
        <f>D2</f>
        <v>100</v>
      </c>
      <c r="D18" s="20">
        <f t="shared" ref="D18:D81" si="1">D17-M17+(A18-A17)*G17*0.01</f>
        <v>0</v>
      </c>
      <c r="E18" s="20">
        <f t="shared" ref="E18:E81" si="2">E17-N17+(A18-A17)*H17*R17</f>
        <v>0</v>
      </c>
      <c r="F18" s="20">
        <f>D18+E18</f>
        <v>0</v>
      </c>
      <c r="G18" s="20">
        <f t="shared" ref="G18:G81" si="3">C18+G17+K18</f>
        <v>100</v>
      </c>
      <c r="H18" s="20">
        <f>G18+L18</f>
        <v>100</v>
      </c>
      <c r="I18" s="18">
        <v>2</v>
      </c>
      <c r="J18" s="18">
        <v>2</v>
      </c>
      <c r="K18" s="20">
        <f>IF(I18=1,D18,0)</f>
        <v>0</v>
      </c>
      <c r="L18" s="20">
        <f>IF(J18=1,E18*0.95,0)</f>
        <v>0</v>
      </c>
      <c r="M18" s="20" cm="1">
        <f t="array" ref="M18">_xlfn.IFS(I18=0,D18,I18=1,D18,I18=2,0)</f>
        <v>0</v>
      </c>
      <c r="N18" s="20" cm="1">
        <f t="array" ref="N18">_xlfn.IFS(J18=0,E18,J18=1,E18,J18=2,0)</f>
        <v>0</v>
      </c>
      <c r="O18" s="20">
        <f t="shared" ref="O18:O81" si="4">O17+M18+N18-(L18/0.95)</f>
        <v>0</v>
      </c>
      <c r="P18" s="20">
        <f>G18-O18</f>
        <v>100</v>
      </c>
      <c r="Q18" s="21">
        <f>P18/G18</f>
        <v>1</v>
      </c>
      <c r="R18" s="22" cm="1">
        <f t="array" ref="R18">_xlfn.IFS(Q18&gt;0,0.02,AND(Q18&gt;-0.33,Q18&lt;0),(0.02+Q18*0.02/0.33),Q18&lt;-0.33,0)</f>
        <v>0.02</v>
      </c>
      <c r="S18" s="20">
        <f t="shared" ref="S18:T19" si="5">0.9*0.82*IF(I18=0,M18,0)</f>
        <v>0</v>
      </c>
      <c r="T18" s="20">
        <f t="shared" si="5"/>
        <v>0</v>
      </c>
      <c r="U18" s="20">
        <f t="shared" ref="U18:U19" si="6">S18+T18</f>
        <v>0</v>
      </c>
      <c r="V18" s="20">
        <f>V17+U18</f>
        <v>0</v>
      </c>
      <c r="W18" s="9"/>
      <c r="X18" s="9"/>
      <c r="Y18" s="9"/>
      <c r="Z18" s="9"/>
    </row>
    <row r="19" spans="1:26" ht="14.25" customHeight="1" x14ac:dyDescent="0.35">
      <c r="A19" s="4">
        <f>A18+$D$4</f>
        <v>1</v>
      </c>
      <c r="B19" s="19">
        <f t="shared" ref="B19:B82" si="7">$B$18+A19</f>
        <v>44839</v>
      </c>
      <c r="C19" s="5">
        <f>T19</f>
        <v>0</v>
      </c>
      <c r="D19" s="20">
        <f t="shared" si="1"/>
        <v>1</v>
      </c>
      <c r="E19" s="20">
        <f t="shared" si="2"/>
        <v>2</v>
      </c>
      <c r="F19" s="20">
        <f t="shared" ref="F19:F82" si="8">D19+E19</f>
        <v>3</v>
      </c>
      <c r="G19" s="20">
        <f t="shared" si="3"/>
        <v>101</v>
      </c>
      <c r="H19" s="20">
        <f t="shared" ref="H19:H82" si="9">IF(Q19&lt;-0.33,G19,H18+C19+K19+L19)</f>
        <v>102.9</v>
      </c>
      <c r="I19" s="4">
        <f>D8</f>
        <v>1</v>
      </c>
      <c r="J19" s="4">
        <f>E8</f>
        <v>1</v>
      </c>
      <c r="K19" s="20">
        <f t="shared" ref="K19:K82" si="10">IF(I19=1,D19,0)</f>
        <v>1</v>
      </c>
      <c r="L19" s="20">
        <f t="shared" ref="L19:L82" si="11">IF(J19=1,E19*0.95,0)</f>
        <v>1.9</v>
      </c>
      <c r="M19" s="20" cm="1">
        <f t="array" ref="M19">_xlfn.IFS(I19=0,D19,I19=1,D19,I19=2,0)</f>
        <v>1</v>
      </c>
      <c r="N19" s="20" cm="1">
        <f t="array" ref="N19">_xlfn.IFS(J19=0,E19,J19=1,E19,J19=2,0)</f>
        <v>2</v>
      </c>
      <c r="O19" s="20">
        <f t="shared" si="4"/>
        <v>1</v>
      </c>
      <c r="P19" s="20">
        <f t="shared" ref="P19" si="12">G19-O19</f>
        <v>100</v>
      </c>
      <c r="Q19" s="21">
        <f t="shared" ref="Q19" si="13">P19/G19</f>
        <v>0.99009900990099009</v>
      </c>
      <c r="R19" s="22" cm="1">
        <f t="array" ref="R19">_xlfn.IFS(Q19&gt;0,0.02,AND(Q19&gt;-0.33,Q19&lt;0),(0.02+Q19*0.02/0.33),Q19&lt;-0.33,0)</f>
        <v>0.02</v>
      </c>
      <c r="S19" s="20">
        <f t="shared" si="5"/>
        <v>0</v>
      </c>
      <c r="T19" s="20">
        <f t="shared" si="5"/>
        <v>0</v>
      </c>
      <c r="U19" s="20">
        <f t="shared" si="6"/>
        <v>0</v>
      </c>
      <c r="V19" s="20">
        <f t="shared" ref="V19" si="14">V18+U19</f>
        <v>0</v>
      </c>
      <c r="W19" s="9"/>
      <c r="X19" s="9"/>
      <c r="Y19" s="9"/>
      <c r="Z19" s="9"/>
    </row>
    <row r="20" spans="1:26" ht="14.25" customHeight="1" x14ac:dyDescent="0.35">
      <c r="A20" s="8">
        <f t="shared" ref="A20:A83" si="15">A19+$D$4</f>
        <v>2</v>
      </c>
      <c r="B20" s="23">
        <f t="shared" si="7"/>
        <v>44840</v>
      </c>
      <c r="C20" s="5">
        <f t="shared" ref="C20:C83" si="16">T20</f>
        <v>0</v>
      </c>
      <c r="D20" s="20">
        <f t="shared" si="1"/>
        <v>1.01</v>
      </c>
      <c r="E20" s="20">
        <f t="shared" si="2"/>
        <v>2.0580000000000003</v>
      </c>
      <c r="F20" s="20">
        <f t="shared" si="8"/>
        <v>3.0680000000000005</v>
      </c>
      <c r="G20" s="24">
        <f t="shared" si="3"/>
        <v>102.01</v>
      </c>
      <c r="H20" s="20">
        <f t="shared" si="9"/>
        <v>105.86510000000001</v>
      </c>
      <c r="I20" s="4">
        <f t="shared" ref="I20:I25" si="17">D9</f>
        <v>1</v>
      </c>
      <c r="J20" s="4">
        <f t="shared" ref="J20:J25" si="18">E9</f>
        <v>1</v>
      </c>
      <c r="K20" s="20">
        <f t="shared" si="10"/>
        <v>1.01</v>
      </c>
      <c r="L20" s="20">
        <f t="shared" si="11"/>
        <v>1.9551000000000001</v>
      </c>
      <c r="M20" s="20" cm="1">
        <f t="array" ref="M20">_xlfn.IFS(I20=0,D20,I20=1,D20,I20=2,0)</f>
        <v>1.01</v>
      </c>
      <c r="N20" s="20" cm="1">
        <f t="array" ref="N20">_xlfn.IFS(J20=0,E20,J20=1,E20,J20=2,0)</f>
        <v>2.0580000000000003</v>
      </c>
      <c r="O20" s="20">
        <f t="shared" si="4"/>
        <v>2.0099999999999993</v>
      </c>
      <c r="P20" s="24">
        <f t="shared" ref="P20:P272" si="19">G20-O20</f>
        <v>100</v>
      </c>
      <c r="Q20" s="25">
        <f t="shared" ref="Q20:Q272" si="20">P20/G20</f>
        <v>0.98029604940692083</v>
      </c>
      <c r="R20" s="22" cm="1">
        <f t="array" ref="R20">_xlfn.IFS(Q20&gt;0,0.02,AND(Q20&gt;-0.33,Q20&lt;0),(0.02+Q20*0.02/0.33),Q20&lt;-0.33,0)</f>
        <v>0.02</v>
      </c>
      <c r="S20" s="24">
        <f t="shared" ref="S20:T21" si="21">0.9*0.82*IF(I20=0,M20,0)</f>
        <v>0</v>
      </c>
      <c r="T20" s="24">
        <f t="shared" si="21"/>
        <v>0</v>
      </c>
      <c r="U20" s="24">
        <f t="shared" ref="U20:U272" si="22">S20+T20</f>
        <v>0</v>
      </c>
      <c r="V20" s="24">
        <f t="shared" ref="V20:V272" si="23">V19+U20</f>
        <v>0</v>
      </c>
      <c r="W20" s="9"/>
      <c r="X20" s="9"/>
      <c r="Y20" s="9"/>
      <c r="Z20" s="9"/>
    </row>
    <row r="21" spans="1:26" ht="14.25" customHeight="1" x14ac:dyDescent="0.35">
      <c r="A21" s="4">
        <f>A20+$D$4</f>
        <v>3</v>
      </c>
      <c r="B21" s="19">
        <f t="shared" si="7"/>
        <v>44841</v>
      </c>
      <c r="C21" s="5">
        <f t="shared" si="16"/>
        <v>0</v>
      </c>
      <c r="D21" s="20">
        <f t="shared" si="1"/>
        <v>1.0201</v>
      </c>
      <c r="E21" s="20">
        <f t="shared" si="2"/>
        <v>2.1173020000000005</v>
      </c>
      <c r="F21" s="20">
        <f t="shared" si="8"/>
        <v>3.1374020000000007</v>
      </c>
      <c r="G21" s="20">
        <f t="shared" si="3"/>
        <v>103.0301</v>
      </c>
      <c r="H21" s="20">
        <f t="shared" si="9"/>
        <v>108.89663690000002</v>
      </c>
      <c r="I21" s="4">
        <f t="shared" si="17"/>
        <v>1</v>
      </c>
      <c r="J21" s="4">
        <f t="shared" si="18"/>
        <v>1</v>
      </c>
      <c r="K21" s="20">
        <f t="shared" si="10"/>
        <v>1.0201</v>
      </c>
      <c r="L21" s="20">
        <f t="shared" si="11"/>
        <v>2.0114369000000005</v>
      </c>
      <c r="M21" s="20" cm="1">
        <f t="array" ref="M21">_xlfn.IFS(I21=0,D21,I21=1,D21,I21=2,0)</f>
        <v>1.0201</v>
      </c>
      <c r="N21" s="20" cm="1">
        <f t="array" ref="N21">_xlfn.IFS(J21=0,E21,J21=1,E21,J21=2,0)</f>
        <v>2.1173020000000005</v>
      </c>
      <c r="O21" s="20">
        <f t="shared" si="4"/>
        <v>3.0300999999999991</v>
      </c>
      <c r="P21" s="20">
        <f t="shared" ref="P21" si="24">G21-O21</f>
        <v>100</v>
      </c>
      <c r="Q21" s="21">
        <f t="shared" ref="Q21" si="25">P21/G21</f>
        <v>0.97059014792764442</v>
      </c>
      <c r="R21" s="22" cm="1">
        <f t="array" ref="R21">_xlfn.IFS(Q21&gt;0,0.02,AND(Q21&gt;-0.33,Q21&lt;0),(0.02+Q21*0.02/0.33),Q21&lt;-0.33,0)</f>
        <v>0.02</v>
      </c>
      <c r="S21" s="20">
        <f t="shared" si="21"/>
        <v>0</v>
      </c>
      <c r="T21" s="20">
        <f t="shared" si="21"/>
        <v>0</v>
      </c>
      <c r="U21" s="20">
        <f t="shared" ref="U21" si="26">S21+T21</f>
        <v>0</v>
      </c>
      <c r="V21" s="20">
        <f t="shared" ref="V21" si="27">V20+U21</f>
        <v>0</v>
      </c>
      <c r="W21" s="9"/>
      <c r="X21" s="9"/>
      <c r="Y21" s="9"/>
      <c r="Z21" s="9"/>
    </row>
    <row r="22" spans="1:26" ht="14.25" customHeight="1" x14ac:dyDescent="0.35">
      <c r="A22" s="8">
        <f t="shared" si="15"/>
        <v>4</v>
      </c>
      <c r="B22" s="23">
        <f t="shared" si="7"/>
        <v>44842</v>
      </c>
      <c r="C22" s="5">
        <f t="shared" si="16"/>
        <v>0</v>
      </c>
      <c r="D22" s="20">
        <f t="shared" si="1"/>
        <v>1.0303010000000001</v>
      </c>
      <c r="E22" s="20">
        <f t="shared" si="2"/>
        <v>2.1779327380000004</v>
      </c>
      <c r="F22" s="20">
        <f t="shared" si="8"/>
        <v>3.2082337380000006</v>
      </c>
      <c r="G22" s="24">
        <f t="shared" si="3"/>
        <v>104.060401</v>
      </c>
      <c r="H22" s="20">
        <f t="shared" si="9"/>
        <v>111.99597400110001</v>
      </c>
      <c r="I22" s="4">
        <f t="shared" si="17"/>
        <v>1</v>
      </c>
      <c r="J22" s="4">
        <f t="shared" si="18"/>
        <v>1</v>
      </c>
      <c r="K22" s="20">
        <f t="shared" si="10"/>
        <v>1.0303010000000001</v>
      </c>
      <c r="L22" s="20">
        <f t="shared" si="11"/>
        <v>2.0690361011000005</v>
      </c>
      <c r="M22" s="20" cm="1">
        <f t="array" ref="M22">_xlfn.IFS(I22=0,D22,I22=1,D22,I22=2,0)</f>
        <v>1.0303010000000001</v>
      </c>
      <c r="N22" s="20" cm="1">
        <f t="array" ref="N22">_xlfn.IFS(J22=0,E22,J22=1,E22,J22=2,0)</f>
        <v>2.1779327380000004</v>
      </c>
      <c r="O22" s="20">
        <f t="shared" si="4"/>
        <v>4.0604009999999988</v>
      </c>
      <c r="P22" s="24">
        <f t="shared" si="19"/>
        <v>100</v>
      </c>
      <c r="Q22" s="25">
        <f t="shared" si="20"/>
        <v>0.96098034448281633</v>
      </c>
      <c r="R22" s="22" cm="1">
        <f t="array" ref="R22">_xlfn.IFS(Q22&gt;0,0.02,AND(Q22&gt;-0.33,Q22&lt;0),(0.02+Q22*0.02/0.33),Q22&lt;-0.33,0)</f>
        <v>0.02</v>
      </c>
      <c r="S22" s="24">
        <f t="shared" ref="S22:T22" si="28">0.9*0.82*IF(I22=0,M22,0)</f>
        <v>0</v>
      </c>
      <c r="T22" s="24">
        <f t="shared" si="28"/>
        <v>0</v>
      </c>
      <c r="U22" s="24">
        <f t="shared" si="22"/>
        <v>0</v>
      </c>
      <c r="V22" s="24">
        <f t="shared" si="23"/>
        <v>0</v>
      </c>
      <c r="W22" s="9"/>
      <c r="X22" s="9"/>
      <c r="Y22" s="9"/>
      <c r="Z22" s="9"/>
    </row>
    <row r="23" spans="1:26" ht="14.25" customHeight="1" x14ac:dyDescent="0.35">
      <c r="A23" s="8">
        <f t="shared" si="15"/>
        <v>5</v>
      </c>
      <c r="B23" s="23">
        <f t="shared" si="7"/>
        <v>44843</v>
      </c>
      <c r="C23" s="5">
        <f t="shared" si="16"/>
        <v>0</v>
      </c>
      <c r="D23" s="20">
        <f t="shared" si="1"/>
        <v>1.04060401</v>
      </c>
      <c r="E23" s="20">
        <f t="shared" si="2"/>
        <v>2.2399194800220004</v>
      </c>
      <c r="F23" s="20">
        <f t="shared" si="8"/>
        <v>3.2805234900220004</v>
      </c>
      <c r="G23" s="24">
        <f t="shared" si="3"/>
        <v>105.10100500999999</v>
      </c>
      <c r="H23" s="20">
        <f t="shared" si="9"/>
        <v>115.16450151712091</v>
      </c>
      <c r="I23" s="4">
        <f t="shared" si="17"/>
        <v>1</v>
      </c>
      <c r="J23" s="4">
        <f t="shared" si="18"/>
        <v>1</v>
      </c>
      <c r="K23" s="20">
        <f t="shared" si="10"/>
        <v>1.04060401</v>
      </c>
      <c r="L23" s="20">
        <f t="shared" si="11"/>
        <v>2.1279235060209003</v>
      </c>
      <c r="M23" s="20" cm="1">
        <f t="array" ref="M23">_xlfn.IFS(I23=0,D23,I23=1,D23,I23=2,0)</f>
        <v>1.04060401</v>
      </c>
      <c r="N23" s="20" cm="1">
        <f t="array" ref="N23">_xlfn.IFS(J23=0,E23,J23=1,E23,J23=2,0)</f>
        <v>2.2399194800220004</v>
      </c>
      <c r="O23" s="20">
        <f t="shared" si="4"/>
        <v>5.1010050099999988</v>
      </c>
      <c r="P23" s="24">
        <f t="shared" si="19"/>
        <v>100</v>
      </c>
      <c r="Q23" s="25">
        <f t="shared" si="20"/>
        <v>0.95146568760674888</v>
      </c>
      <c r="R23" s="22" cm="1">
        <f t="array" ref="R23">_xlfn.IFS(Q23&gt;0,0.02,AND(Q23&gt;-0.33,Q23&lt;0),(0.02+Q23*0.02/0.33),Q23&lt;-0.33,0)</f>
        <v>0.02</v>
      </c>
      <c r="S23" s="24">
        <f t="shared" ref="S23:T23" si="29">0.9*0.82*IF(I23=0,M23,0)</f>
        <v>0</v>
      </c>
      <c r="T23" s="24">
        <f t="shared" si="29"/>
        <v>0</v>
      </c>
      <c r="U23" s="24">
        <f t="shared" si="22"/>
        <v>0</v>
      </c>
      <c r="V23" s="24">
        <f t="shared" si="23"/>
        <v>0</v>
      </c>
      <c r="W23" s="9"/>
      <c r="X23" s="9"/>
      <c r="Y23" s="9"/>
      <c r="Z23" s="9"/>
    </row>
    <row r="24" spans="1:26" ht="14.25" customHeight="1" x14ac:dyDescent="0.35">
      <c r="A24" s="8">
        <f t="shared" si="15"/>
        <v>6</v>
      </c>
      <c r="B24" s="23">
        <f t="shared" si="7"/>
        <v>44844</v>
      </c>
      <c r="C24" s="5">
        <f t="shared" si="16"/>
        <v>0</v>
      </c>
      <c r="D24" s="20">
        <f t="shared" si="1"/>
        <v>1.0510100500999999</v>
      </c>
      <c r="E24" s="20">
        <f t="shared" si="2"/>
        <v>2.3032900303424184</v>
      </c>
      <c r="F24" s="20">
        <f t="shared" si="8"/>
        <v>3.3543000804424183</v>
      </c>
      <c r="G24" s="24">
        <f t="shared" si="3"/>
        <v>106.1520150601</v>
      </c>
      <c r="H24" s="20">
        <f t="shared" si="9"/>
        <v>118.40363709604621</v>
      </c>
      <c r="I24" s="4">
        <f t="shared" si="17"/>
        <v>1</v>
      </c>
      <c r="J24" s="4">
        <f t="shared" si="18"/>
        <v>1</v>
      </c>
      <c r="K24" s="20">
        <f t="shared" si="10"/>
        <v>1.0510100500999999</v>
      </c>
      <c r="L24" s="20">
        <f t="shared" si="11"/>
        <v>2.1881255288252972</v>
      </c>
      <c r="M24" s="20" cm="1">
        <f t="array" ref="M24">_xlfn.IFS(I24=0,D24,I24=1,D24,I24=2,0)</f>
        <v>1.0510100500999999</v>
      </c>
      <c r="N24" s="20" cm="1">
        <f t="array" ref="N24">_xlfn.IFS(J24=0,E24,J24=1,E24,J24=2,0)</f>
        <v>2.3032900303424184</v>
      </c>
      <c r="O24" s="20">
        <f t="shared" si="4"/>
        <v>6.1520150600999983</v>
      </c>
      <c r="P24" s="24">
        <f t="shared" si="19"/>
        <v>100</v>
      </c>
      <c r="Q24" s="25">
        <f t="shared" si="20"/>
        <v>0.94204523525420669</v>
      </c>
      <c r="R24" s="22" cm="1">
        <f t="array" ref="R24">_xlfn.IFS(Q24&gt;0,0.02,AND(Q24&gt;-0.33,Q24&lt;0),(0.02+Q24*0.02/0.33),Q24&lt;-0.33,0)</f>
        <v>0.02</v>
      </c>
      <c r="S24" s="24">
        <f t="shared" ref="S24:T24" si="30">0.9*0.82*IF(I24=0,M24,0)</f>
        <v>0</v>
      </c>
      <c r="T24" s="24">
        <f t="shared" si="30"/>
        <v>0</v>
      </c>
      <c r="U24" s="24">
        <f t="shared" si="22"/>
        <v>0</v>
      </c>
      <c r="V24" s="24">
        <f t="shared" si="23"/>
        <v>0</v>
      </c>
      <c r="W24" s="9"/>
      <c r="X24" s="9"/>
      <c r="Y24" s="9"/>
      <c r="Z24" s="9"/>
    </row>
    <row r="25" spans="1:26" ht="14.25" customHeight="1" x14ac:dyDescent="0.35">
      <c r="A25" s="8">
        <f t="shared" si="15"/>
        <v>7</v>
      </c>
      <c r="B25" s="23">
        <f t="shared" si="7"/>
        <v>44845</v>
      </c>
      <c r="C25" s="5">
        <f t="shared" si="16"/>
        <v>1.7476376835376422</v>
      </c>
      <c r="D25" s="20">
        <f t="shared" si="1"/>
        <v>1.0615201506009999</v>
      </c>
      <c r="E25" s="20">
        <f t="shared" si="2"/>
        <v>2.3680727419209244</v>
      </c>
      <c r="F25" s="20">
        <f t="shared" si="8"/>
        <v>3.4295928925219243</v>
      </c>
      <c r="G25" s="24">
        <f t="shared" si="3"/>
        <v>107.89965274363765</v>
      </c>
      <c r="H25" s="20">
        <f t="shared" si="9"/>
        <v>120.15127477958386</v>
      </c>
      <c r="I25" s="4">
        <f t="shared" si="17"/>
        <v>0</v>
      </c>
      <c r="J25" s="4">
        <f t="shared" si="18"/>
        <v>0</v>
      </c>
      <c r="K25" s="20">
        <f t="shared" si="10"/>
        <v>0</v>
      </c>
      <c r="L25" s="20">
        <f t="shared" si="11"/>
        <v>0</v>
      </c>
      <c r="M25" s="20" cm="1">
        <f t="array" ref="M25">_xlfn.IFS(I25=0,D25,I25=1,D25,I25=2,0)</f>
        <v>1.0615201506009999</v>
      </c>
      <c r="N25" s="20" cm="1">
        <f t="array" ref="N25">_xlfn.IFS(J25=0,E25,J25=1,E25,J25=2,0)</f>
        <v>2.3680727419209244</v>
      </c>
      <c r="O25" s="20">
        <f t="shared" si="4"/>
        <v>9.5816079526219227</v>
      </c>
      <c r="P25" s="24">
        <f t="shared" si="19"/>
        <v>98.318044791015723</v>
      </c>
      <c r="Q25" s="25">
        <f t="shared" si="20"/>
        <v>0.91119889907906204</v>
      </c>
      <c r="R25" s="22" cm="1">
        <f t="array" ref="R25">_xlfn.IFS(Q25&gt;0,0.02,AND(Q25&gt;-0.33,Q25&lt;0),(0.02+Q25*0.02/0.33),Q25&lt;-0.33,0)</f>
        <v>0.02</v>
      </c>
      <c r="S25" s="24">
        <f t="shared" ref="S25:T25" si="31">0.9*0.82*IF(I25=0,M25,0)</f>
        <v>0.78340187114353788</v>
      </c>
      <c r="T25" s="24">
        <f t="shared" si="31"/>
        <v>1.7476376835376422</v>
      </c>
      <c r="U25" s="24">
        <f t="shared" si="22"/>
        <v>2.5310395546811799</v>
      </c>
      <c r="V25" s="24">
        <f t="shared" si="23"/>
        <v>2.5310395546811799</v>
      </c>
      <c r="W25" s="9"/>
      <c r="X25" s="9"/>
      <c r="Y25" s="9"/>
      <c r="Z25" s="9"/>
    </row>
    <row r="26" spans="1:26" ht="14.25" customHeight="1" x14ac:dyDescent="0.35">
      <c r="A26" s="8">
        <f t="shared" si="15"/>
        <v>8</v>
      </c>
      <c r="B26" s="23">
        <f t="shared" si="7"/>
        <v>44846</v>
      </c>
      <c r="C26" s="5">
        <f t="shared" si="16"/>
        <v>0</v>
      </c>
      <c r="D26" s="20">
        <f t="shared" si="1"/>
        <v>1.0789965274363764</v>
      </c>
      <c r="E26" s="20">
        <f t="shared" si="2"/>
        <v>2.403025495591677</v>
      </c>
      <c r="F26" s="20">
        <f t="shared" si="8"/>
        <v>3.4820220230280534</v>
      </c>
      <c r="G26" s="24">
        <f t="shared" si="3"/>
        <v>108.97864927107402</v>
      </c>
      <c r="H26" s="20">
        <f t="shared" si="9"/>
        <v>123.51314552783232</v>
      </c>
      <c r="I26" s="4">
        <f>I19</f>
        <v>1</v>
      </c>
      <c r="J26" s="4">
        <f>J19</f>
        <v>1</v>
      </c>
      <c r="K26" s="20">
        <f t="shared" si="10"/>
        <v>1.0789965274363764</v>
      </c>
      <c r="L26" s="20">
        <f t="shared" si="11"/>
        <v>2.2828742208120931</v>
      </c>
      <c r="M26" s="20" cm="1">
        <f t="array" ref="M26">_xlfn.IFS(I26=0,D26,I26=1,D26,I26=2,0)</f>
        <v>1.0789965274363764</v>
      </c>
      <c r="N26" s="20" cm="1">
        <f t="array" ref="N26">_xlfn.IFS(J26=0,E26,J26=1,E26,J26=2,0)</f>
        <v>2.403025495591677</v>
      </c>
      <c r="O26" s="20">
        <f t="shared" si="4"/>
        <v>10.6606044800583</v>
      </c>
      <c r="P26" s="24">
        <f t="shared" si="19"/>
        <v>98.318044791015723</v>
      </c>
      <c r="Q26" s="25">
        <f t="shared" si="20"/>
        <v>0.90217712780105164</v>
      </c>
      <c r="R26" s="22" cm="1">
        <f t="array" ref="R26">_xlfn.IFS(Q26&gt;0,0.02,AND(Q26&gt;-0.33,Q26&lt;0),(0.02+Q26*0.02/0.33),Q26&lt;-0.33,0)</f>
        <v>0.02</v>
      </c>
      <c r="S26" s="24">
        <f t="shared" ref="S26:T26" si="32">0.9*0.82*IF(I26=0,M26,0)</f>
        <v>0</v>
      </c>
      <c r="T26" s="24">
        <f t="shared" si="32"/>
        <v>0</v>
      </c>
      <c r="U26" s="24">
        <f t="shared" si="22"/>
        <v>0</v>
      </c>
      <c r="V26" s="24">
        <f t="shared" si="23"/>
        <v>2.5310395546811799</v>
      </c>
      <c r="W26" s="9"/>
      <c r="X26" s="9"/>
      <c r="Y26" s="9"/>
      <c r="Z26" s="9"/>
    </row>
    <row r="27" spans="1:26" ht="14.25" customHeight="1" x14ac:dyDescent="0.35">
      <c r="A27" s="8">
        <f t="shared" si="15"/>
        <v>9</v>
      </c>
      <c r="B27" s="23">
        <f t="shared" si="7"/>
        <v>44847</v>
      </c>
      <c r="C27" s="5">
        <f t="shared" si="16"/>
        <v>0</v>
      </c>
      <c r="D27" s="20">
        <f t="shared" si="1"/>
        <v>1.0897864927107401</v>
      </c>
      <c r="E27" s="20">
        <f t="shared" si="2"/>
        <v>2.4702629105566465</v>
      </c>
      <c r="F27" s="20">
        <f t="shared" si="8"/>
        <v>3.5600494032673868</v>
      </c>
      <c r="G27" s="24">
        <f t="shared" si="3"/>
        <v>110.06843576378476</v>
      </c>
      <c r="H27" s="20">
        <f t="shared" si="9"/>
        <v>126.94968178557188</v>
      </c>
      <c r="I27" s="4">
        <f t="shared" ref="I27:J90" si="33">I20</f>
        <v>1</v>
      </c>
      <c r="J27" s="4">
        <f t="shared" si="33"/>
        <v>1</v>
      </c>
      <c r="K27" s="20">
        <f t="shared" si="10"/>
        <v>1.0897864927107401</v>
      </c>
      <c r="L27" s="20">
        <f t="shared" si="11"/>
        <v>2.346749765028814</v>
      </c>
      <c r="M27" s="20" cm="1">
        <f t="array" ref="M27">_xlfn.IFS(I27=0,D27,I27=1,D27,I27=2,0)</f>
        <v>1.0897864927107401</v>
      </c>
      <c r="N27" s="20" cm="1">
        <f t="array" ref="N27">_xlfn.IFS(J27=0,E27,J27=1,E27,J27=2,0)</f>
        <v>2.4702629105566465</v>
      </c>
      <c r="O27" s="20">
        <f t="shared" si="4"/>
        <v>11.75039097276904</v>
      </c>
      <c r="P27" s="24">
        <f t="shared" si="19"/>
        <v>98.318044791015723</v>
      </c>
      <c r="Q27" s="25">
        <f t="shared" si="20"/>
        <v>0.89324468099114018</v>
      </c>
      <c r="R27" s="22" cm="1">
        <f t="array" ref="R27">_xlfn.IFS(Q27&gt;0,0.02,AND(Q27&gt;-0.33,Q27&lt;0),(0.02+Q27*0.02/0.33),Q27&lt;-0.33,0)</f>
        <v>0.02</v>
      </c>
      <c r="S27" s="24">
        <f t="shared" ref="S27:T27" si="34">0.9*0.82*IF(I27=0,M27,0)</f>
        <v>0</v>
      </c>
      <c r="T27" s="24">
        <f t="shared" si="34"/>
        <v>0</v>
      </c>
      <c r="U27" s="24">
        <f t="shared" si="22"/>
        <v>0</v>
      </c>
      <c r="V27" s="24">
        <f t="shared" si="23"/>
        <v>2.5310395546811799</v>
      </c>
      <c r="W27" s="9"/>
      <c r="X27" s="9"/>
      <c r="Y27" s="9"/>
      <c r="Z27" s="9"/>
    </row>
    <row r="28" spans="1:26" ht="14.25" customHeight="1" x14ac:dyDescent="0.35">
      <c r="A28" s="8">
        <f t="shared" si="15"/>
        <v>10</v>
      </c>
      <c r="B28" s="23">
        <f t="shared" si="7"/>
        <v>44848</v>
      </c>
      <c r="C28" s="5">
        <f t="shared" si="16"/>
        <v>0</v>
      </c>
      <c r="D28" s="20">
        <f t="shared" si="1"/>
        <v>1.1006843576378476</v>
      </c>
      <c r="E28" s="20">
        <f t="shared" si="2"/>
        <v>2.5389936357114378</v>
      </c>
      <c r="F28" s="20">
        <f t="shared" si="8"/>
        <v>3.6396779933492853</v>
      </c>
      <c r="G28" s="24">
        <f t="shared" si="3"/>
        <v>111.16912012142261</v>
      </c>
      <c r="H28" s="20">
        <f t="shared" si="9"/>
        <v>130.4624100971356</v>
      </c>
      <c r="I28" s="4">
        <f t="shared" si="33"/>
        <v>1</v>
      </c>
      <c r="J28" s="4">
        <f t="shared" si="33"/>
        <v>1</v>
      </c>
      <c r="K28" s="20">
        <f t="shared" si="10"/>
        <v>1.1006843576378476</v>
      </c>
      <c r="L28" s="20">
        <f t="shared" si="11"/>
        <v>2.4120439539258656</v>
      </c>
      <c r="M28" s="20" cm="1">
        <f t="array" ref="M28">_xlfn.IFS(I28=0,D28,I28=1,D28,I28=2,0)</f>
        <v>1.1006843576378476</v>
      </c>
      <c r="N28" s="20" cm="1">
        <f t="array" ref="N28">_xlfn.IFS(J28=0,E28,J28=1,E28,J28=2,0)</f>
        <v>2.5389936357114378</v>
      </c>
      <c r="O28" s="20">
        <f t="shared" si="4"/>
        <v>12.851075330406886</v>
      </c>
      <c r="P28" s="24">
        <f t="shared" si="19"/>
        <v>98.318044791015723</v>
      </c>
      <c r="Q28" s="25">
        <f t="shared" si="20"/>
        <v>0.88440067424865365</v>
      </c>
      <c r="R28" s="22" cm="1">
        <f t="array" ref="R28">_xlfn.IFS(Q28&gt;0,0.02,AND(Q28&gt;-0.33,Q28&lt;0),(0.02+Q28*0.02/0.33),Q28&lt;-0.33,0)</f>
        <v>0.02</v>
      </c>
      <c r="S28" s="24">
        <f t="shared" ref="S28:T28" si="35">0.9*0.82*IF(I28=0,M28,0)</f>
        <v>0</v>
      </c>
      <c r="T28" s="24">
        <f t="shared" si="35"/>
        <v>0</v>
      </c>
      <c r="U28" s="24">
        <f t="shared" si="22"/>
        <v>0</v>
      </c>
      <c r="V28" s="24">
        <f t="shared" si="23"/>
        <v>2.5310395546811799</v>
      </c>
      <c r="W28" s="9"/>
      <c r="X28" s="9"/>
      <c r="Y28" s="9"/>
      <c r="Z28" s="9"/>
    </row>
    <row r="29" spans="1:26" ht="14.25" customHeight="1" x14ac:dyDescent="0.35">
      <c r="A29" s="8">
        <f t="shared" si="15"/>
        <v>11</v>
      </c>
      <c r="B29" s="23">
        <f t="shared" si="7"/>
        <v>44849</v>
      </c>
      <c r="C29" s="5">
        <f t="shared" si="16"/>
        <v>0</v>
      </c>
      <c r="D29" s="20">
        <f t="shared" si="1"/>
        <v>1.1116912012142262</v>
      </c>
      <c r="E29" s="20">
        <f t="shared" si="2"/>
        <v>2.6092482019427119</v>
      </c>
      <c r="F29" s="20">
        <f t="shared" si="8"/>
        <v>3.7209394031569381</v>
      </c>
      <c r="G29" s="24">
        <f t="shared" si="3"/>
        <v>112.28081132263684</v>
      </c>
      <c r="H29" s="20">
        <f t="shared" si="9"/>
        <v>134.05288709019541</v>
      </c>
      <c r="I29" s="4">
        <f t="shared" si="33"/>
        <v>1</v>
      </c>
      <c r="J29" s="4">
        <f t="shared" si="33"/>
        <v>1</v>
      </c>
      <c r="K29" s="20">
        <f t="shared" si="10"/>
        <v>1.1116912012142262</v>
      </c>
      <c r="L29" s="20">
        <f t="shared" si="11"/>
        <v>2.478785791845576</v>
      </c>
      <c r="M29" s="20" cm="1">
        <f t="array" ref="M29">_xlfn.IFS(I29=0,D29,I29=1,D29,I29=2,0)</f>
        <v>1.1116912012142262</v>
      </c>
      <c r="N29" s="20" cm="1">
        <f t="array" ref="N29">_xlfn.IFS(J29=0,E29,J29=1,E29,J29=2,0)</f>
        <v>2.6092482019427119</v>
      </c>
      <c r="O29" s="20">
        <f t="shared" si="4"/>
        <v>13.96276653162111</v>
      </c>
      <c r="P29" s="24">
        <f t="shared" si="19"/>
        <v>98.318044791015723</v>
      </c>
      <c r="Q29" s="25">
        <f t="shared" si="20"/>
        <v>0.87564423192936003</v>
      </c>
      <c r="R29" s="22" cm="1">
        <f t="array" ref="R29">_xlfn.IFS(Q29&gt;0,0.02,AND(Q29&gt;-0.33,Q29&lt;0),(0.02+Q29*0.02/0.33),Q29&lt;-0.33,0)</f>
        <v>0.02</v>
      </c>
      <c r="S29" s="24">
        <f t="shared" ref="S29:T29" si="36">0.9*0.82*IF(I29=0,M29,0)</f>
        <v>0</v>
      </c>
      <c r="T29" s="24">
        <f t="shared" si="36"/>
        <v>0</v>
      </c>
      <c r="U29" s="24">
        <f t="shared" si="22"/>
        <v>0</v>
      </c>
      <c r="V29" s="24">
        <f t="shared" si="23"/>
        <v>2.5310395546811799</v>
      </c>
      <c r="W29" s="9"/>
      <c r="X29" s="9"/>
      <c r="Y29" s="9"/>
      <c r="Z29" s="9"/>
    </row>
    <row r="30" spans="1:26" ht="14.25" customHeight="1" x14ac:dyDescent="0.35">
      <c r="A30" s="8">
        <f t="shared" si="15"/>
        <v>12</v>
      </c>
      <c r="B30" s="23">
        <f t="shared" si="7"/>
        <v>44850</v>
      </c>
      <c r="C30" s="5">
        <f t="shared" si="16"/>
        <v>0</v>
      </c>
      <c r="D30" s="20">
        <f t="shared" si="1"/>
        <v>1.1228081132263683</v>
      </c>
      <c r="E30" s="20">
        <f t="shared" si="2"/>
        <v>2.6810577418039081</v>
      </c>
      <c r="F30" s="20">
        <f t="shared" si="8"/>
        <v>3.8038658550302764</v>
      </c>
      <c r="G30" s="24">
        <f t="shared" si="3"/>
        <v>113.40361943586321</v>
      </c>
      <c r="H30" s="20">
        <f t="shared" si="9"/>
        <v>137.7227000581355</v>
      </c>
      <c r="I30" s="4">
        <f t="shared" si="33"/>
        <v>1</v>
      </c>
      <c r="J30" s="4">
        <f t="shared" si="33"/>
        <v>1</v>
      </c>
      <c r="K30" s="20">
        <f t="shared" si="10"/>
        <v>1.1228081132263683</v>
      </c>
      <c r="L30" s="20">
        <f t="shared" si="11"/>
        <v>2.5470048547137125</v>
      </c>
      <c r="M30" s="20" cm="1">
        <f t="array" ref="M30">_xlfn.IFS(I30=0,D30,I30=1,D30,I30=2,0)</f>
        <v>1.1228081132263683</v>
      </c>
      <c r="N30" s="20" cm="1">
        <f t="array" ref="N30">_xlfn.IFS(J30=0,E30,J30=1,E30,J30=2,0)</f>
        <v>2.6810577418039081</v>
      </c>
      <c r="O30" s="20">
        <f t="shared" si="4"/>
        <v>15.08557464484748</v>
      </c>
      <c r="P30" s="24">
        <f t="shared" si="19"/>
        <v>98.318044791015723</v>
      </c>
      <c r="Q30" s="25">
        <f t="shared" si="20"/>
        <v>0.86697448705877234</v>
      </c>
      <c r="R30" s="22" cm="1">
        <f t="array" ref="R30">_xlfn.IFS(Q30&gt;0,0.02,AND(Q30&gt;-0.33,Q30&lt;0),(0.02+Q30*0.02/0.33),Q30&lt;-0.33,0)</f>
        <v>0.02</v>
      </c>
      <c r="S30" s="24">
        <f t="shared" ref="S30:T30" si="37">0.9*0.82*IF(I30=0,M30,0)</f>
        <v>0</v>
      </c>
      <c r="T30" s="24">
        <f t="shared" si="37"/>
        <v>0</v>
      </c>
      <c r="U30" s="24">
        <f t="shared" si="22"/>
        <v>0</v>
      </c>
      <c r="V30" s="24">
        <f t="shared" si="23"/>
        <v>2.5310395546811799</v>
      </c>
      <c r="W30" s="9"/>
      <c r="X30" s="9"/>
      <c r="Y30" s="9"/>
      <c r="Z30" s="9"/>
    </row>
    <row r="31" spans="1:26" ht="14.25" customHeight="1" x14ac:dyDescent="0.35">
      <c r="A31" s="8">
        <f t="shared" si="15"/>
        <v>13</v>
      </c>
      <c r="B31" s="23">
        <f t="shared" si="7"/>
        <v>44851</v>
      </c>
      <c r="C31" s="5">
        <f t="shared" si="16"/>
        <v>0</v>
      </c>
      <c r="D31" s="20">
        <f t="shared" si="1"/>
        <v>1.1340361943586321</v>
      </c>
      <c r="E31" s="20">
        <f t="shared" si="2"/>
        <v>2.7544540011627099</v>
      </c>
      <c r="F31" s="20">
        <f t="shared" si="8"/>
        <v>3.8884901955213422</v>
      </c>
      <c r="G31" s="24">
        <f t="shared" si="3"/>
        <v>114.53765563022183</v>
      </c>
      <c r="H31" s="20">
        <f t="shared" si="9"/>
        <v>141.47346755359871</v>
      </c>
      <c r="I31" s="4">
        <f t="shared" si="33"/>
        <v>1</v>
      </c>
      <c r="J31" s="4">
        <f t="shared" si="33"/>
        <v>1</v>
      </c>
      <c r="K31" s="20">
        <f t="shared" si="10"/>
        <v>1.1340361943586321</v>
      </c>
      <c r="L31" s="20">
        <f t="shared" si="11"/>
        <v>2.6167313011045743</v>
      </c>
      <c r="M31" s="20" cm="1">
        <f t="array" ref="M31">_xlfn.IFS(I31=0,D31,I31=1,D31,I31=2,0)</f>
        <v>1.1340361943586321</v>
      </c>
      <c r="N31" s="20" cm="1">
        <f t="array" ref="N31">_xlfn.IFS(J31=0,E31,J31=1,E31,J31=2,0)</f>
        <v>2.7544540011627099</v>
      </c>
      <c r="O31" s="20">
        <f t="shared" si="4"/>
        <v>16.219610839206112</v>
      </c>
      <c r="P31" s="24">
        <f t="shared" si="19"/>
        <v>98.318044791015723</v>
      </c>
      <c r="Q31" s="25">
        <f t="shared" si="20"/>
        <v>0.85839058124630918</v>
      </c>
      <c r="R31" s="22" cm="1">
        <f t="array" ref="R31">_xlfn.IFS(Q31&gt;0,0.02,AND(Q31&gt;-0.33,Q31&lt;0),(0.02+Q31*0.02/0.33),Q31&lt;-0.33,0)</f>
        <v>0.02</v>
      </c>
      <c r="S31" s="24">
        <f t="shared" ref="S31:T31" si="38">0.9*0.82*IF(I31=0,M31,0)</f>
        <v>0</v>
      </c>
      <c r="T31" s="24">
        <f t="shared" si="38"/>
        <v>0</v>
      </c>
      <c r="U31" s="24">
        <f t="shared" si="22"/>
        <v>0</v>
      </c>
      <c r="V31" s="24">
        <f t="shared" si="23"/>
        <v>2.5310395546811799</v>
      </c>
      <c r="W31" s="9"/>
      <c r="X31" s="9"/>
      <c r="Y31" s="9"/>
      <c r="Z31" s="9"/>
    </row>
    <row r="32" spans="1:26" ht="14.25" customHeight="1" x14ac:dyDescent="0.35">
      <c r="A32" s="8">
        <f t="shared" si="15"/>
        <v>14</v>
      </c>
      <c r="B32" s="23">
        <f t="shared" si="7"/>
        <v>44852</v>
      </c>
      <c r="C32" s="5">
        <f t="shared" si="16"/>
        <v>2.0881483810911168</v>
      </c>
      <c r="D32" s="20">
        <f t="shared" si="1"/>
        <v>1.1453765563022185</v>
      </c>
      <c r="E32" s="20">
        <f t="shared" si="2"/>
        <v>2.8294693510719742</v>
      </c>
      <c r="F32" s="20">
        <f t="shared" si="8"/>
        <v>3.9748459073741929</v>
      </c>
      <c r="G32" s="24">
        <f t="shared" si="3"/>
        <v>116.62580401131295</v>
      </c>
      <c r="H32" s="20">
        <f t="shared" si="9"/>
        <v>143.56161593468983</v>
      </c>
      <c r="I32" s="4">
        <f t="shared" si="33"/>
        <v>0</v>
      </c>
      <c r="J32" s="4">
        <f t="shared" si="33"/>
        <v>0</v>
      </c>
      <c r="K32" s="20">
        <f t="shared" si="10"/>
        <v>0</v>
      </c>
      <c r="L32" s="20">
        <f t="shared" si="11"/>
        <v>0</v>
      </c>
      <c r="M32" s="20" cm="1">
        <f t="array" ref="M32">_xlfn.IFS(I32=0,D32,I32=1,D32,I32=2,0)</f>
        <v>1.1453765563022185</v>
      </c>
      <c r="N32" s="20" cm="1">
        <f t="array" ref="N32">_xlfn.IFS(J32=0,E32,J32=1,E32,J32=2,0)</f>
        <v>2.8294693510719742</v>
      </c>
      <c r="O32" s="20">
        <f t="shared" si="4"/>
        <v>20.194456746580304</v>
      </c>
      <c r="P32" s="24">
        <f t="shared" si="19"/>
        <v>96.431347264732651</v>
      </c>
      <c r="Q32" s="25">
        <f t="shared" si="20"/>
        <v>0.82684400834122962</v>
      </c>
      <c r="R32" s="22" cm="1">
        <f t="array" ref="R32">_xlfn.IFS(Q32&gt;0,0.02,AND(Q32&gt;-0.33,Q32&lt;0),(0.02+Q32*0.02/0.33),Q32&lt;-0.33,0)</f>
        <v>0.02</v>
      </c>
      <c r="S32" s="24">
        <f t="shared" ref="S32:T32" si="39">0.9*0.82*IF(I32=0,M32,0)</f>
        <v>0.84528789855103725</v>
      </c>
      <c r="T32" s="24">
        <f t="shared" si="39"/>
        <v>2.0881483810911168</v>
      </c>
      <c r="U32" s="24">
        <f t="shared" si="22"/>
        <v>2.9334362796421543</v>
      </c>
      <c r="V32" s="24">
        <f t="shared" si="23"/>
        <v>5.4644758343233342</v>
      </c>
      <c r="W32" s="9"/>
      <c r="X32" s="9"/>
      <c r="Y32" s="9"/>
      <c r="Z32" s="9"/>
    </row>
    <row r="33" spans="1:26" ht="14.25" customHeight="1" x14ac:dyDescent="0.35">
      <c r="A33" s="8">
        <f t="shared" si="15"/>
        <v>15</v>
      </c>
      <c r="B33" s="23">
        <f t="shared" si="7"/>
        <v>44853</v>
      </c>
      <c r="C33" s="5">
        <f t="shared" si="16"/>
        <v>0</v>
      </c>
      <c r="D33" s="20">
        <f t="shared" si="1"/>
        <v>1.1662580401131295</v>
      </c>
      <c r="E33" s="20">
        <f t="shared" si="2"/>
        <v>2.8712323186937967</v>
      </c>
      <c r="F33" s="20">
        <f t="shared" si="8"/>
        <v>4.0374903588069264</v>
      </c>
      <c r="G33" s="24">
        <f t="shared" si="3"/>
        <v>117.79206205142609</v>
      </c>
      <c r="H33" s="20">
        <f t="shared" si="9"/>
        <v>147.45554467756205</v>
      </c>
      <c r="I33" s="4">
        <f t="shared" si="33"/>
        <v>1</v>
      </c>
      <c r="J33" s="4">
        <f t="shared" si="33"/>
        <v>1</v>
      </c>
      <c r="K33" s="20">
        <f t="shared" si="10"/>
        <v>1.1662580401131295</v>
      </c>
      <c r="L33" s="20">
        <f t="shared" si="11"/>
        <v>2.7276707027591067</v>
      </c>
      <c r="M33" s="20" cm="1">
        <f t="array" ref="M33">_xlfn.IFS(I33=0,D33,I33=1,D33,I33=2,0)</f>
        <v>1.1662580401131295</v>
      </c>
      <c r="N33" s="20" cm="1">
        <f t="array" ref="N33">_xlfn.IFS(J33=0,E33,J33=1,E33,J33=2,0)</f>
        <v>2.8712323186937967</v>
      </c>
      <c r="O33" s="20">
        <f t="shared" si="4"/>
        <v>21.360714786693432</v>
      </c>
      <c r="P33" s="24">
        <f t="shared" si="19"/>
        <v>96.431347264732651</v>
      </c>
      <c r="Q33" s="25">
        <f t="shared" si="20"/>
        <v>0.81865743400121738</v>
      </c>
      <c r="R33" s="22" cm="1">
        <f t="array" ref="R33">_xlfn.IFS(Q33&gt;0,0.02,AND(Q33&gt;-0.33,Q33&lt;0),(0.02+Q33*0.02/0.33),Q33&lt;-0.33,0)</f>
        <v>0.02</v>
      </c>
      <c r="S33" s="24">
        <f t="shared" ref="S33:T33" si="40">0.9*0.82*IF(I33=0,M33,0)</f>
        <v>0</v>
      </c>
      <c r="T33" s="24">
        <f t="shared" si="40"/>
        <v>0</v>
      </c>
      <c r="U33" s="24">
        <f t="shared" si="22"/>
        <v>0</v>
      </c>
      <c r="V33" s="24">
        <f t="shared" si="23"/>
        <v>5.4644758343233342</v>
      </c>
      <c r="W33" s="9"/>
      <c r="X33" s="9"/>
      <c r="Y33" s="9"/>
      <c r="Z33" s="9"/>
    </row>
    <row r="34" spans="1:26" ht="14.25" customHeight="1" x14ac:dyDescent="0.35">
      <c r="A34" s="8">
        <f t="shared" si="15"/>
        <v>16</v>
      </c>
      <c r="B34" s="23">
        <f t="shared" si="7"/>
        <v>44854</v>
      </c>
      <c r="C34" s="5">
        <f t="shared" si="16"/>
        <v>0</v>
      </c>
      <c r="D34" s="20">
        <f t="shared" si="1"/>
        <v>1.1779206205142609</v>
      </c>
      <c r="E34" s="20">
        <f t="shared" si="2"/>
        <v>2.9491108935512411</v>
      </c>
      <c r="F34" s="20">
        <f t="shared" si="8"/>
        <v>4.1270315140655018</v>
      </c>
      <c r="G34" s="24">
        <f t="shared" si="3"/>
        <v>118.96998267194034</v>
      </c>
      <c r="H34" s="20">
        <f t="shared" si="9"/>
        <v>151.43512064695</v>
      </c>
      <c r="I34" s="4">
        <f t="shared" si="33"/>
        <v>1</v>
      </c>
      <c r="J34" s="4">
        <f t="shared" si="33"/>
        <v>1</v>
      </c>
      <c r="K34" s="20">
        <f t="shared" si="10"/>
        <v>1.1779206205142609</v>
      </c>
      <c r="L34" s="20">
        <f t="shared" si="11"/>
        <v>2.8016553488736791</v>
      </c>
      <c r="M34" s="20" cm="1">
        <f t="array" ref="M34">_xlfn.IFS(I34=0,D34,I34=1,D34,I34=2,0)</f>
        <v>1.1779206205142609</v>
      </c>
      <c r="N34" s="20" cm="1">
        <f t="array" ref="N34">_xlfn.IFS(J34=0,E34,J34=1,E34,J34=2,0)</f>
        <v>2.9491108935512411</v>
      </c>
      <c r="O34" s="20">
        <f t="shared" si="4"/>
        <v>22.538635407207693</v>
      </c>
      <c r="P34" s="24">
        <f t="shared" si="19"/>
        <v>96.431347264732651</v>
      </c>
      <c r="Q34" s="25">
        <f t="shared" si="20"/>
        <v>0.81055191485269051</v>
      </c>
      <c r="R34" s="22" cm="1">
        <f t="array" ref="R34">_xlfn.IFS(Q34&gt;0,0.02,AND(Q34&gt;-0.33,Q34&lt;0),(0.02+Q34*0.02/0.33),Q34&lt;-0.33,0)</f>
        <v>0.02</v>
      </c>
      <c r="S34" s="24">
        <f t="shared" ref="S34:T34" si="41">0.9*0.82*IF(I34=0,M34,0)</f>
        <v>0</v>
      </c>
      <c r="T34" s="24">
        <f t="shared" si="41"/>
        <v>0</v>
      </c>
      <c r="U34" s="24">
        <f t="shared" si="22"/>
        <v>0</v>
      </c>
      <c r="V34" s="24">
        <f t="shared" si="23"/>
        <v>5.4644758343233342</v>
      </c>
      <c r="W34" s="9"/>
      <c r="X34" s="9"/>
      <c r="Y34" s="9"/>
      <c r="Z34" s="9"/>
    </row>
    <row r="35" spans="1:26" ht="14.25" customHeight="1" x14ac:dyDescent="0.35">
      <c r="A35" s="8">
        <f t="shared" si="15"/>
        <v>17</v>
      </c>
      <c r="B35" s="23">
        <f t="shared" si="7"/>
        <v>44855</v>
      </c>
      <c r="C35" s="5">
        <f t="shared" si="16"/>
        <v>0</v>
      </c>
      <c r="D35" s="20">
        <f t="shared" si="1"/>
        <v>1.1896998267194034</v>
      </c>
      <c r="E35" s="20">
        <f t="shared" si="2"/>
        <v>3.0287024129389999</v>
      </c>
      <c r="F35" s="20">
        <f t="shared" si="8"/>
        <v>4.2184022396584036</v>
      </c>
      <c r="G35" s="24">
        <f t="shared" si="3"/>
        <v>120.15968249865975</v>
      </c>
      <c r="H35" s="20">
        <f t="shared" si="9"/>
        <v>155.50208776596145</v>
      </c>
      <c r="I35" s="4">
        <f t="shared" si="33"/>
        <v>1</v>
      </c>
      <c r="J35" s="4">
        <f t="shared" si="33"/>
        <v>1</v>
      </c>
      <c r="K35" s="20">
        <f t="shared" si="10"/>
        <v>1.1896998267194034</v>
      </c>
      <c r="L35" s="20">
        <f t="shared" si="11"/>
        <v>2.8772672922920499</v>
      </c>
      <c r="M35" s="20" cm="1">
        <f t="array" ref="M35">_xlfn.IFS(I35=0,D35,I35=1,D35,I35=2,0)</f>
        <v>1.1896998267194034</v>
      </c>
      <c r="N35" s="20" cm="1">
        <f t="array" ref="N35">_xlfn.IFS(J35=0,E35,J35=1,E35,J35=2,0)</f>
        <v>3.0287024129389999</v>
      </c>
      <c r="O35" s="20">
        <f t="shared" si="4"/>
        <v>23.728335233927098</v>
      </c>
      <c r="P35" s="24">
        <f t="shared" si="19"/>
        <v>96.431347264732651</v>
      </c>
      <c r="Q35" s="25">
        <f t="shared" si="20"/>
        <v>0.80252664836900045</v>
      </c>
      <c r="R35" s="22" cm="1">
        <f t="array" ref="R35">_xlfn.IFS(Q35&gt;0,0.02,AND(Q35&gt;-0.33,Q35&lt;0),(0.02+Q35*0.02/0.33),Q35&lt;-0.33,0)</f>
        <v>0.02</v>
      </c>
      <c r="S35" s="24">
        <f t="shared" ref="S35:T35" si="42">0.9*0.82*IF(I35=0,M35,0)</f>
        <v>0</v>
      </c>
      <c r="T35" s="24">
        <f t="shared" si="42"/>
        <v>0</v>
      </c>
      <c r="U35" s="24">
        <f t="shared" si="22"/>
        <v>0</v>
      </c>
      <c r="V35" s="24">
        <f t="shared" si="23"/>
        <v>5.4644758343233342</v>
      </c>
      <c r="W35" s="9"/>
      <c r="X35" s="9"/>
      <c r="Y35" s="9"/>
      <c r="Z35" s="9"/>
    </row>
    <row r="36" spans="1:26" ht="14.25" customHeight="1" x14ac:dyDescent="0.35">
      <c r="A36" s="8">
        <f t="shared" si="15"/>
        <v>18</v>
      </c>
      <c r="B36" s="23">
        <f t="shared" si="7"/>
        <v>44856</v>
      </c>
      <c r="C36" s="5">
        <f t="shared" si="16"/>
        <v>0</v>
      </c>
      <c r="D36" s="20">
        <f t="shared" si="1"/>
        <v>1.2015968249865976</v>
      </c>
      <c r="E36" s="20">
        <f t="shared" si="2"/>
        <v>3.1100417553192292</v>
      </c>
      <c r="F36" s="20">
        <f t="shared" si="8"/>
        <v>4.3116385803058268</v>
      </c>
      <c r="G36" s="24">
        <f t="shared" si="3"/>
        <v>121.36127932364634</v>
      </c>
      <c r="H36" s="20">
        <f t="shared" si="9"/>
        <v>159.65822425850132</v>
      </c>
      <c r="I36" s="4">
        <f t="shared" si="33"/>
        <v>1</v>
      </c>
      <c r="J36" s="4">
        <f t="shared" si="33"/>
        <v>1</v>
      </c>
      <c r="K36" s="20">
        <f t="shared" si="10"/>
        <v>1.2015968249865976</v>
      </c>
      <c r="L36" s="20">
        <f t="shared" si="11"/>
        <v>2.9545396675532678</v>
      </c>
      <c r="M36" s="20" cm="1">
        <f t="array" ref="M36">_xlfn.IFS(I36=0,D36,I36=1,D36,I36=2,0)</f>
        <v>1.2015968249865976</v>
      </c>
      <c r="N36" s="20" cm="1">
        <f t="array" ref="N36">_xlfn.IFS(J36=0,E36,J36=1,E36,J36=2,0)</f>
        <v>3.1100417553192292</v>
      </c>
      <c r="O36" s="20">
        <f t="shared" si="4"/>
        <v>24.929932058913696</v>
      </c>
      <c r="P36" s="24">
        <f t="shared" si="19"/>
        <v>96.431347264732651</v>
      </c>
      <c r="Q36" s="25">
        <f t="shared" si="20"/>
        <v>0.7945808399693074</v>
      </c>
      <c r="R36" s="22" cm="1">
        <f t="array" ref="R36">_xlfn.IFS(Q36&gt;0,0.02,AND(Q36&gt;-0.33,Q36&lt;0),(0.02+Q36*0.02/0.33),Q36&lt;-0.33,0)</f>
        <v>0.02</v>
      </c>
      <c r="S36" s="24">
        <f t="shared" ref="S36:T36" si="43">0.9*0.82*IF(I36=0,M36,0)</f>
        <v>0</v>
      </c>
      <c r="T36" s="24">
        <f t="shared" si="43"/>
        <v>0</v>
      </c>
      <c r="U36" s="24">
        <f t="shared" si="22"/>
        <v>0</v>
      </c>
      <c r="V36" s="24">
        <f t="shared" si="23"/>
        <v>5.4644758343233342</v>
      </c>
      <c r="W36" s="9"/>
      <c r="X36" s="9"/>
      <c r="Y36" s="9"/>
      <c r="Z36" s="9"/>
    </row>
    <row r="37" spans="1:26" ht="14.25" customHeight="1" x14ac:dyDescent="0.35">
      <c r="A37" s="8">
        <f t="shared" si="15"/>
        <v>19</v>
      </c>
      <c r="B37" s="23">
        <f t="shared" si="7"/>
        <v>44857</v>
      </c>
      <c r="C37" s="5">
        <f t="shared" si="16"/>
        <v>0</v>
      </c>
      <c r="D37" s="20">
        <f t="shared" si="1"/>
        <v>1.2136127932364635</v>
      </c>
      <c r="E37" s="20">
        <f t="shared" si="2"/>
        <v>3.1931644851700263</v>
      </c>
      <c r="F37" s="20">
        <f t="shared" si="8"/>
        <v>4.4067772784064898</v>
      </c>
      <c r="G37" s="24">
        <f t="shared" si="3"/>
        <v>122.57489211688281</v>
      </c>
      <c r="H37" s="20">
        <f t="shared" si="9"/>
        <v>163.90534331264931</v>
      </c>
      <c r="I37" s="4">
        <f t="shared" si="33"/>
        <v>1</v>
      </c>
      <c r="J37" s="4">
        <f t="shared" si="33"/>
        <v>1</v>
      </c>
      <c r="K37" s="20">
        <f t="shared" si="10"/>
        <v>1.2136127932364635</v>
      </c>
      <c r="L37" s="20">
        <f t="shared" si="11"/>
        <v>3.0335062609115249</v>
      </c>
      <c r="M37" s="20" cm="1">
        <f t="array" ref="M37">_xlfn.IFS(I37=0,D37,I37=1,D37,I37=2,0)</f>
        <v>1.2136127932364635</v>
      </c>
      <c r="N37" s="20" cm="1">
        <f t="array" ref="N37">_xlfn.IFS(J37=0,E37,J37=1,E37,J37=2,0)</f>
        <v>3.1931644851700263</v>
      </c>
      <c r="O37" s="20">
        <f t="shared" si="4"/>
        <v>26.143544852150161</v>
      </c>
      <c r="P37" s="24">
        <f t="shared" si="19"/>
        <v>96.431347264732651</v>
      </c>
      <c r="Q37" s="25">
        <f t="shared" si="20"/>
        <v>0.78671370293990828</v>
      </c>
      <c r="R37" s="22" cm="1">
        <f t="array" ref="R37">_xlfn.IFS(Q37&gt;0,0.02,AND(Q37&gt;-0.33,Q37&lt;0),(0.02+Q37*0.02/0.33),Q37&lt;-0.33,0)</f>
        <v>0.02</v>
      </c>
      <c r="S37" s="24">
        <f t="shared" ref="S37:T37" si="44">0.9*0.82*IF(I37=0,M37,0)</f>
        <v>0</v>
      </c>
      <c r="T37" s="24">
        <f t="shared" si="44"/>
        <v>0</v>
      </c>
      <c r="U37" s="24">
        <f t="shared" si="22"/>
        <v>0</v>
      </c>
      <c r="V37" s="24">
        <f t="shared" si="23"/>
        <v>5.4644758343233342</v>
      </c>
      <c r="W37" s="9"/>
      <c r="X37" s="9"/>
      <c r="Y37" s="9"/>
      <c r="Z37" s="9"/>
    </row>
    <row r="38" spans="1:26" ht="14.25" customHeight="1" x14ac:dyDescent="0.35">
      <c r="A38" s="8">
        <f t="shared" si="15"/>
        <v>20</v>
      </c>
      <c r="B38" s="23">
        <f t="shared" si="7"/>
        <v>44858</v>
      </c>
      <c r="C38" s="5">
        <f t="shared" si="16"/>
        <v>0</v>
      </c>
      <c r="D38" s="20">
        <f t="shared" si="1"/>
        <v>1.2257489211688282</v>
      </c>
      <c r="E38" s="20">
        <f t="shared" si="2"/>
        <v>3.2781068662529864</v>
      </c>
      <c r="F38" s="20">
        <f t="shared" si="8"/>
        <v>4.5038557874218146</v>
      </c>
      <c r="G38" s="24">
        <f t="shared" si="3"/>
        <v>123.80064103805164</v>
      </c>
      <c r="H38" s="20">
        <f t="shared" si="9"/>
        <v>168.24529375675846</v>
      </c>
      <c r="I38" s="4">
        <f t="shared" si="33"/>
        <v>1</v>
      </c>
      <c r="J38" s="4">
        <f t="shared" si="33"/>
        <v>1</v>
      </c>
      <c r="K38" s="20">
        <f t="shared" si="10"/>
        <v>1.2257489211688282</v>
      </c>
      <c r="L38" s="20">
        <f t="shared" si="11"/>
        <v>3.1142015229403368</v>
      </c>
      <c r="M38" s="20" cm="1">
        <f t="array" ref="M38">_xlfn.IFS(I38=0,D38,I38=1,D38,I38=2,0)</f>
        <v>1.2257489211688282</v>
      </c>
      <c r="N38" s="20" cm="1">
        <f t="array" ref="N38">_xlfn.IFS(J38=0,E38,J38=1,E38,J38=2,0)</f>
        <v>3.2781068662529864</v>
      </c>
      <c r="O38" s="20">
        <f t="shared" si="4"/>
        <v>27.36929377331899</v>
      </c>
      <c r="P38" s="24">
        <f t="shared" si="19"/>
        <v>96.431347264732651</v>
      </c>
      <c r="Q38" s="25">
        <f t="shared" si="20"/>
        <v>0.77892445835634483</v>
      </c>
      <c r="R38" s="22" cm="1">
        <f t="array" ref="R38">_xlfn.IFS(Q38&gt;0,0.02,AND(Q38&gt;-0.33,Q38&lt;0),(0.02+Q38*0.02/0.33),Q38&lt;-0.33,0)</f>
        <v>0.02</v>
      </c>
      <c r="S38" s="24">
        <f t="shared" ref="S38:T38" si="45">0.9*0.82*IF(I38=0,M38,0)</f>
        <v>0</v>
      </c>
      <c r="T38" s="24">
        <f t="shared" si="45"/>
        <v>0</v>
      </c>
      <c r="U38" s="24">
        <f t="shared" si="22"/>
        <v>0</v>
      </c>
      <c r="V38" s="24">
        <f t="shared" si="23"/>
        <v>5.4644758343233342</v>
      </c>
      <c r="W38" s="9"/>
      <c r="X38" s="9"/>
      <c r="Y38" s="9"/>
      <c r="Z38" s="9"/>
    </row>
    <row r="39" spans="1:26" ht="14.25" customHeight="1" x14ac:dyDescent="0.35">
      <c r="A39" s="8">
        <f t="shared" si="15"/>
        <v>21</v>
      </c>
      <c r="B39" s="23">
        <f t="shared" si="7"/>
        <v>44859</v>
      </c>
      <c r="C39" s="5">
        <f t="shared" si="16"/>
        <v>2.4833005358497546</v>
      </c>
      <c r="D39" s="20">
        <f t="shared" si="1"/>
        <v>1.2380064103805164</v>
      </c>
      <c r="E39" s="20">
        <f t="shared" si="2"/>
        <v>3.364905875135169</v>
      </c>
      <c r="F39" s="20">
        <f t="shared" si="8"/>
        <v>4.6029122855156857</v>
      </c>
      <c r="G39" s="24">
        <f t="shared" si="3"/>
        <v>126.28394157390139</v>
      </c>
      <c r="H39" s="20">
        <f t="shared" si="9"/>
        <v>170.72859429260822</v>
      </c>
      <c r="I39" s="4">
        <f t="shared" si="33"/>
        <v>0</v>
      </c>
      <c r="J39" s="4">
        <f t="shared" si="33"/>
        <v>0</v>
      </c>
      <c r="K39" s="20">
        <f t="shared" si="10"/>
        <v>0</v>
      </c>
      <c r="L39" s="20">
        <f t="shared" si="11"/>
        <v>0</v>
      </c>
      <c r="M39" s="20" cm="1">
        <f t="array" ref="M39">_xlfn.IFS(I39=0,D39,I39=1,D39,I39=2,0)</f>
        <v>1.2380064103805164</v>
      </c>
      <c r="N39" s="20" cm="1">
        <f t="array" ref="N39">_xlfn.IFS(J39=0,E39,J39=1,E39,J39=2,0)</f>
        <v>3.364905875135169</v>
      </c>
      <c r="O39" s="20">
        <f t="shared" si="4"/>
        <v>31.972206058834676</v>
      </c>
      <c r="P39" s="24">
        <f t="shared" si="19"/>
        <v>94.311735515066715</v>
      </c>
      <c r="Q39" s="25">
        <f t="shared" si="20"/>
        <v>0.74682286868497427</v>
      </c>
      <c r="R39" s="22" cm="1">
        <f t="array" ref="R39">_xlfn.IFS(Q39&gt;0,0.02,AND(Q39&gt;-0.33,Q39&lt;0),(0.02+Q39*0.02/0.33),Q39&lt;-0.33,0)</f>
        <v>0.02</v>
      </c>
      <c r="S39" s="24">
        <f t="shared" ref="S39:T39" si="46">0.9*0.82*IF(I39=0,M39,0)</f>
        <v>0.9136487308608211</v>
      </c>
      <c r="T39" s="24">
        <f t="shared" si="46"/>
        <v>2.4833005358497546</v>
      </c>
      <c r="U39" s="24">
        <f t="shared" si="22"/>
        <v>3.3969492667105756</v>
      </c>
      <c r="V39" s="24">
        <f t="shared" si="23"/>
        <v>8.8614251010339089</v>
      </c>
      <c r="W39" s="9"/>
      <c r="X39" s="9"/>
      <c r="Y39" s="9"/>
      <c r="Z39" s="9"/>
    </row>
    <row r="40" spans="1:26" ht="14.25" customHeight="1" x14ac:dyDescent="0.35">
      <c r="A40" s="8">
        <f t="shared" si="15"/>
        <v>22</v>
      </c>
      <c r="B40" s="23">
        <f t="shared" si="7"/>
        <v>44860</v>
      </c>
      <c r="C40" s="5">
        <f t="shared" si="16"/>
        <v>0</v>
      </c>
      <c r="D40" s="20">
        <f t="shared" si="1"/>
        <v>1.2628394157390139</v>
      </c>
      <c r="E40" s="20">
        <f t="shared" si="2"/>
        <v>3.4145718858521645</v>
      </c>
      <c r="F40" s="20">
        <f t="shared" si="8"/>
        <v>4.677411301591178</v>
      </c>
      <c r="G40" s="24">
        <f t="shared" si="3"/>
        <v>127.5467809896404</v>
      </c>
      <c r="H40" s="20">
        <f t="shared" si="9"/>
        <v>175.2352769999068</v>
      </c>
      <c r="I40" s="4">
        <f t="shared" si="33"/>
        <v>1</v>
      </c>
      <c r="J40" s="4">
        <f t="shared" si="33"/>
        <v>1</v>
      </c>
      <c r="K40" s="20">
        <f t="shared" si="10"/>
        <v>1.2628394157390139</v>
      </c>
      <c r="L40" s="20">
        <f t="shared" si="11"/>
        <v>3.2438432915595561</v>
      </c>
      <c r="M40" s="20" cm="1">
        <f t="array" ref="M40">_xlfn.IFS(I40=0,D40,I40=1,D40,I40=2,0)</f>
        <v>1.2628394157390139</v>
      </c>
      <c r="N40" s="20" cm="1">
        <f t="array" ref="N40">_xlfn.IFS(J40=0,E40,J40=1,E40,J40=2,0)</f>
        <v>3.4145718858521645</v>
      </c>
      <c r="O40" s="20">
        <f t="shared" si="4"/>
        <v>33.235045474573688</v>
      </c>
      <c r="P40" s="24">
        <f t="shared" si="19"/>
        <v>94.311735515066715</v>
      </c>
      <c r="Q40" s="25">
        <f t="shared" si="20"/>
        <v>0.73942858285641022</v>
      </c>
      <c r="R40" s="22" cm="1">
        <f t="array" ref="R40">_xlfn.IFS(Q40&gt;0,0.02,AND(Q40&gt;-0.33,Q40&lt;0),(0.02+Q40*0.02/0.33),Q40&lt;-0.33,0)</f>
        <v>0.02</v>
      </c>
      <c r="S40" s="24">
        <f t="shared" ref="S40:T40" si="47">0.9*0.82*IF(I40=0,M40,0)</f>
        <v>0</v>
      </c>
      <c r="T40" s="24">
        <f t="shared" si="47"/>
        <v>0</v>
      </c>
      <c r="U40" s="24">
        <f t="shared" si="22"/>
        <v>0</v>
      </c>
      <c r="V40" s="24">
        <f t="shared" si="23"/>
        <v>8.8614251010339089</v>
      </c>
      <c r="W40" s="9"/>
      <c r="X40" s="9"/>
      <c r="Y40" s="9"/>
      <c r="Z40" s="9"/>
    </row>
    <row r="41" spans="1:26" ht="14.25" customHeight="1" x14ac:dyDescent="0.35">
      <c r="A41" s="8">
        <f t="shared" si="15"/>
        <v>23</v>
      </c>
      <c r="B41" s="23">
        <f t="shared" si="7"/>
        <v>44861</v>
      </c>
      <c r="C41" s="5">
        <f t="shared" si="16"/>
        <v>0</v>
      </c>
      <c r="D41" s="20">
        <f t="shared" si="1"/>
        <v>1.2754678098964041</v>
      </c>
      <c r="E41" s="20">
        <f t="shared" si="2"/>
        <v>3.5047055399981359</v>
      </c>
      <c r="F41" s="20">
        <f t="shared" si="8"/>
        <v>4.7801733498945396</v>
      </c>
      <c r="G41" s="24">
        <f t="shared" si="3"/>
        <v>128.82224879953679</v>
      </c>
      <c r="H41" s="20">
        <f t="shared" si="9"/>
        <v>179.84021507280144</v>
      </c>
      <c r="I41" s="4">
        <f t="shared" si="33"/>
        <v>1</v>
      </c>
      <c r="J41" s="4">
        <f t="shared" si="33"/>
        <v>1</v>
      </c>
      <c r="K41" s="20">
        <f t="shared" si="10"/>
        <v>1.2754678098964041</v>
      </c>
      <c r="L41" s="20">
        <f t="shared" si="11"/>
        <v>3.3294702629982291</v>
      </c>
      <c r="M41" s="20" cm="1">
        <f t="array" ref="M41">_xlfn.IFS(I41=0,D41,I41=1,D41,I41=2,0)</f>
        <v>1.2754678098964041</v>
      </c>
      <c r="N41" s="20" cm="1">
        <f t="array" ref="N41">_xlfn.IFS(J41=0,E41,J41=1,E41,J41=2,0)</f>
        <v>3.5047055399981359</v>
      </c>
      <c r="O41" s="20">
        <f t="shared" si="4"/>
        <v>34.510513284470093</v>
      </c>
      <c r="P41" s="24">
        <f t="shared" si="19"/>
        <v>94.311735515066701</v>
      </c>
      <c r="Q41" s="25">
        <f t="shared" si="20"/>
        <v>0.73210750777862388</v>
      </c>
      <c r="R41" s="22" cm="1">
        <f t="array" ref="R41">_xlfn.IFS(Q41&gt;0,0.02,AND(Q41&gt;-0.33,Q41&lt;0),(0.02+Q41*0.02/0.33),Q41&lt;-0.33,0)</f>
        <v>0.02</v>
      </c>
      <c r="S41" s="24">
        <f t="shared" ref="S41:T41" si="48">0.9*0.82*IF(I41=0,M41,0)</f>
        <v>0</v>
      </c>
      <c r="T41" s="24">
        <f t="shared" si="48"/>
        <v>0</v>
      </c>
      <c r="U41" s="24">
        <f t="shared" si="22"/>
        <v>0</v>
      </c>
      <c r="V41" s="24">
        <f t="shared" si="23"/>
        <v>8.8614251010339089</v>
      </c>
      <c r="W41" s="9"/>
      <c r="X41" s="9"/>
      <c r="Y41" s="9"/>
      <c r="Z41" s="9"/>
    </row>
    <row r="42" spans="1:26" ht="14.25" customHeight="1" x14ac:dyDescent="0.35">
      <c r="A42" s="8">
        <f t="shared" si="15"/>
        <v>24</v>
      </c>
      <c r="B42" s="23">
        <f t="shared" si="7"/>
        <v>44862</v>
      </c>
      <c r="C42" s="5">
        <f t="shared" si="16"/>
        <v>0</v>
      </c>
      <c r="D42" s="20">
        <f t="shared" si="1"/>
        <v>1.2882224879953679</v>
      </c>
      <c r="E42" s="20">
        <f t="shared" si="2"/>
        <v>3.5968043014560287</v>
      </c>
      <c r="F42" s="20">
        <f t="shared" si="8"/>
        <v>4.8850267894513966</v>
      </c>
      <c r="G42" s="24">
        <f t="shared" si="3"/>
        <v>130.11047128753216</v>
      </c>
      <c r="H42" s="20">
        <f t="shared" si="9"/>
        <v>184.54540164718003</v>
      </c>
      <c r="I42" s="4">
        <f t="shared" si="33"/>
        <v>1</v>
      </c>
      <c r="J42" s="4">
        <f t="shared" si="33"/>
        <v>1</v>
      </c>
      <c r="K42" s="20">
        <f t="shared" si="10"/>
        <v>1.2882224879953679</v>
      </c>
      <c r="L42" s="20">
        <f t="shared" si="11"/>
        <v>3.4169640863832269</v>
      </c>
      <c r="M42" s="20" cm="1">
        <f t="array" ref="M42">_xlfn.IFS(I42=0,D42,I42=1,D42,I42=2,0)</f>
        <v>1.2882224879953679</v>
      </c>
      <c r="N42" s="20" cm="1">
        <f t="array" ref="N42">_xlfn.IFS(J42=0,E42,J42=1,E42,J42=2,0)</f>
        <v>3.5968043014560287</v>
      </c>
      <c r="O42" s="20">
        <f t="shared" si="4"/>
        <v>35.798735772465463</v>
      </c>
      <c r="P42" s="24">
        <f t="shared" si="19"/>
        <v>94.311735515066701</v>
      </c>
      <c r="Q42" s="25">
        <f t="shared" si="20"/>
        <v>0.72485891859269691</v>
      </c>
      <c r="R42" s="22" cm="1">
        <f t="array" ref="R42">_xlfn.IFS(Q42&gt;0,0.02,AND(Q42&gt;-0.33,Q42&lt;0),(0.02+Q42*0.02/0.33),Q42&lt;-0.33,0)</f>
        <v>0.02</v>
      </c>
      <c r="S42" s="24">
        <f t="shared" ref="S42:T42" si="49">0.9*0.82*IF(I42=0,M42,0)</f>
        <v>0</v>
      </c>
      <c r="T42" s="24">
        <f t="shared" si="49"/>
        <v>0</v>
      </c>
      <c r="U42" s="24">
        <f t="shared" si="22"/>
        <v>0</v>
      </c>
      <c r="V42" s="24">
        <f t="shared" si="23"/>
        <v>8.8614251010339089</v>
      </c>
      <c r="W42" s="9"/>
      <c r="X42" s="9"/>
      <c r="Y42" s="9"/>
      <c r="Z42" s="9"/>
    </row>
    <row r="43" spans="1:26" ht="14.25" customHeight="1" x14ac:dyDescent="0.35">
      <c r="A43" s="8">
        <f t="shared" si="15"/>
        <v>25</v>
      </c>
      <c r="B43" s="23">
        <f t="shared" si="7"/>
        <v>44863</v>
      </c>
      <c r="C43" s="5">
        <f t="shared" si="16"/>
        <v>0</v>
      </c>
      <c r="D43" s="20">
        <f t="shared" si="1"/>
        <v>1.3011047128753217</v>
      </c>
      <c r="E43" s="20">
        <f t="shared" si="2"/>
        <v>3.6909080329436006</v>
      </c>
      <c r="F43" s="20">
        <f t="shared" si="8"/>
        <v>4.9920127458189221</v>
      </c>
      <c r="G43" s="24">
        <f t="shared" si="3"/>
        <v>131.41157600040748</v>
      </c>
      <c r="H43" s="20">
        <f t="shared" si="9"/>
        <v>189.35286899135176</v>
      </c>
      <c r="I43" s="4">
        <f t="shared" si="33"/>
        <v>1</v>
      </c>
      <c r="J43" s="4">
        <f t="shared" si="33"/>
        <v>1</v>
      </c>
      <c r="K43" s="20">
        <f t="shared" si="10"/>
        <v>1.3011047128753217</v>
      </c>
      <c r="L43" s="20">
        <f t="shared" si="11"/>
        <v>3.5063626312964202</v>
      </c>
      <c r="M43" s="20" cm="1">
        <f t="array" ref="M43">_xlfn.IFS(I43=0,D43,I43=1,D43,I43=2,0)</f>
        <v>1.3011047128753217</v>
      </c>
      <c r="N43" s="20" cm="1">
        <f t="array" ref="N43">_xlfn.IFS(J43=0,E43,J43=1,E43,J43=2,0)</f>
        <v>3.6909080329436006</v>
      </c>
      <c r="O43" s="20">
        <f t="shared" si="4"/>
        <v>37.099840485340785</v>
      </c>
      <c r="P43" s="24">
        <f t="shared" si="19"/>
        <v>94.311735515066687</v>
      </c>
      <c r="Q43" s="25">
        <f t="shared" si="20"/>
        <v>0.71768209761653146</v>
      </c>
      <c r="R43" s="22" cm="1">
        <f t="array" ref="R43">_xlfn.IFS(Q43&gt;0,0.02,AND(Q43&gt;-0.33,Q43&lt;0),(0.02+Q43*0.02/0.33),Q43&lt;-0.33,0)</f>
        <v>0.02</v>
      </c>
      <c r="S43" s="24">
        <f t="shared" ref="S43:T43" si="50">0.9*0.82*IF(I43=0,M43,0)</f>
        <v>0</v>
      </c>
      <c r="T43" s="24">
        <f t="shared" si="50"/>
        <v>0</v>
      </c>
      <c r="U43" s="24">
        <f t="shared" si="22"/>
        <v>0</v>
      </c>
      <c r="V43" s="24">
        <f t="shared" si="23"/>
        <v>8.8614251010339089</v>
      </c>
      <c r="W43" s="9"/>
      <c r="X43" s="9"/>
      <c r="Y43" s="9"/>
      <c r="Z43" s="9"/>
    </row>
    <row r="44" spans="1:26" ht="14.25" customHeight="1" x14ac:dyDescent="0.35">
      <c r="A44" s="8">
        <f t="shared" si="15"/>
        <v>26</v>
      </c>
      <c r="B44" s="23">
        <f t="shared" si="7"/>
        <v>44864</v>
      </c>
      <c r="C44" s="5">
        <f t="shared" si="16"/>
        <v>0</v>
      </c>
      <c r="D44" s="20">
        <f t="shared" si="1"/>
        <v>1.3141157600040747</v>
      </c>
      <c r="E44" s="20">
        <f t="shared" si="2"/>
        <v>3.7870573798270351</v>
      </c>
      <c r="F44" s="20">
        <f t="shared" si="8"/>
        <v>5.1011731398311095</v>
      </c>
      <c r="G44" s="24">
        <f t="shared" si="3"/>
        <v>132.72569176041156</v>
      </c>
      <c r="H44" s="20">
        <f t="shared" si="9"/>
        <v>194.26468926219152</v>
      </c>
      <c r="I44" s="4">
        <f t="shared" si="33"/>
        <v>1</v>
      </c>
      <c r="J44" s="4">
        <f t="shared" si="33"/>
        <v>1</v>
      </c>
      <c r="K44" s="20">
        <f t="shared" si="10"/>
        <v>1.3141157600040747</v>
      </c>
      <c r="L44" s="20">
        <f t="shared" si="11"/>
        <v>3.5977045108356833</v>
      </c>
      <c r="M44" s="20" cm="1">
        <f t="array" ref="M44">_xlfn.IFS(I44=0,D44,I44=1,D44,I44=2,0)</f>
        <v>1.3141157600040747</v>
      </c>
      <c r="N44" s="20" cm="1">
        <f t="array" ref="N44">_xlfn.IFS(J44=0,E44,J44=1,E44,J44=2,0)</f>
        <v>3.7870573798270351</v>
      </c>
      <c r="O44" s="20">
        <f t="shared" si="4"/>
        <v>38.413956245344856</v>
      </c>
      <c r="P44" s="24">
        <f t="shared" si="19"/>
        <v>94.311735515066715</v>
      </c>
      <c r="Q44" s="25">
        <f t="shared" si="20"/>
        <v>0.71057633427379374</v>
      </c>
      <c r="R44" s="22" cm="1">
        <f t="array" ref="R44">_xlfn.IFS(Q44&gt;0,0.02,AND(Q44&gt;-0.33,Q44&lt;0),(0.02+Q44*0.02/0.33),Q44&lt;-0.33,0)</f>
        <v>0.02</v>
      </c>
      <c r="S44" s="24">
        <f t="shared" ref="S44:T44" si="51">0.9*0.82*IF(I44=0,M44,0)</f>
        <v>0</v>
      </c>
      <c r="T44" s="24">
        <f t="shared" si="51"/>
        <v>0</v>
      </c>
      <c r="U44" s="24">
        <f t="shared" si="22"/>
        <v>0</v>
      </c>
      <c r="V44" s="24">
        <f t="shared" si="23"/>
        <v>8.8614251010339089</v>
      </c>
      <c r="W44" s="9"/>
      <c r="X44" s="9"/>
      <c r="Y44" s="9"/>
      <c r="Z44" s="9"/>
    </row>
    <row r="45" spans="1:26" ht="14.25" customHeight="1" x14ac:dyDescent="0.35">
      <c r="A45" s="8">
        <f t="shared" si="15"/>
        <v>27</v>
      </c>
      <c r="B45" s="23">
        <f t="shared" si="7"/>
        <v>44865</v>
      </c>
      <c r="C45" s="5">
        <f t="shared" si="16"/>
        <v>0</v>
      </c>
      <c r="D45" s="20">
        <f t="shared" si="1"/>
        <v>1.3272569176041156</v>
      </c>
      <c r="E45" s="20">
        <f t="shared" si="2"/>
        <v>3.8852937852438307</v>
      </c>
      <c r="F45" s="20">
        <f t="shared" si="8"/>
        <v>5.2125507028479463</v>
      </c>
      <c r="G45" s="24">
        <f t="shared" si="3"/>
        <v>134.05294867801567</v>
      </c>
      <c r="H45" s="20">
        <f t="shared" si="9"/>
        <v>199.28297527577726</v>
      </c>
      <c r="I45" s="4">
        <f t="shared" si="33"/>
        <v>1</v>
      </c>
      <c r="J45" s="4">
        <f t="shared" si="33"/>
        <v>1</v>
      </c>
      <c r="K45" s="20">
        <f t="shared" si="10"/>
        <v>1.3272569176041156</v>
      </c>
      <c r="L45" s="20">
        <f t="shared" si="11"/>
        <v>3.691029095981639</v>
      </c>
      <c r="M45" s="20" cm="1">
        <f t="array" ref="M45">_xlfn.IFS(I45=0,D45,I45=1,D45,I45=2,0)</f>
        <v>1.3272569176041156</v>
      </c>
      <c r="N45" s="20" cm="1">
        <f t="array" ref="N45">_xlfn.IFS(J45=0,E45,J45=1,E45,J45=2,0)</f>
        <v>3.8852937852438307</v>
      </c>
      <c r="O45" s="20">
        <f t="shared" si="4"/>
        <v>39.741213162948974</v>
      </c>
      <c r="P45" s="24">
        <f t="shared" si="19"/>
        <v>94.311735515066687</v>
      </c>
      <c r="Q45" s="25">
        <f t="shared" si="20"/>
        <v>0.70354092502355803</v>
      </c>
      <c r="R45" s="22" cm="1">
        <f t="array" ref="R45">_xlfn.IFS(Q45&gt;0,0.02,AND(Q45&gt;-0.33,Q45&lt;0),(0.02+Q45*0.02/0.33),Q45&lt;-0.33,0)</f>
        <v>0.02</v>
      </c>
      <c r="S45" s="24">
        <f t="shared" ref="S45:T45" si="52">0.9*0.82*IF(I45=0,M45,0)</f>
        <v>0</v>
      </c>
      <c r="T45" s="24">
        <f t="shared" si="52"/>
        <v>0</v>
      </c>
      <c r="U45" s="24">
        <f t="shared" si="22"/>
        <v>0</v>
      </c>
      <c r="V45" s="24">
        <f t="shared" si="23"/>
        <v>8.8614251010339089</v>
      </c>
      <c r="W45" s="9"/>
      <c r="X45" s="9"/>
      <c r="Y45" s="9"/>
      <c r="Z45" s="9"/>
    </row>
    <row r="46" spans="1:26" ht="14.25" customHeight="1" x14ac:dyDescent="0.35">
      <c r="A46" s="8">
        <f t="shared" si="15"/>
        <v>28</v>
      </c>
      <c r="B46" s="23">
        <f t="shared" si="7"/>
        <v>44866</v>
      </c>
      <c r="C46" s="5">
        <f t="shared" si="16"/>
        <v>2.9414167150704724</v>
      </c>
      <c r="D46" s="20">
        <f t="shared" si="1"/>
        <v>1.3405294867801567</v>
      </c>
      <c r="E46" s="20">
        <f t="shared" si="2"/>
        <v>3.9856595055155455</v>
      </c>
      <c r="F46" s="20">
        <f t="shared" si="8"/>
        <v>5.3261889922957018</v>
      </c>
      <c r="G46" s="24">
        <f t="shared" si="3"/>
        <v>136.99436539308613</v>
      </c>
      <c r="H46" s="20">
        <f t="shared" si="9"/>
        <v>202.22439199084772</v>
      </c>
      <c r="I46" s="4">
        <f t="shared" si="33"/>
        <v>0</v>
      </c>
      <c r="J46" s="4">
        <f t="shared" si="33"/>
        <v>0</v>
      </c>
      <c r="K46" s="20">
        <f t="shared" si="10"/>
        <v>0</v>
      </c>
      <c r="L46" s="20">
        <f t="shared" si="11"/>
        <v>0</v>
      </c>
      <c r="M46" s="20" cm="1">
        <f t="array" ref="M46">_xlfn.IFS(I46=0,D46,I46=1,D46,I46=2,0)</f>
        <v>1.3405294867801567</v>
      </c>
      <c r="N46" s="20" cm="1">
        <f t="array" ref="N46">_xlfn.IFS(J46=0,E46,J46=1,E46,J46=2,0)</f>
        <v>3.9856595055155455</v>
      </c>
      <c r="O46" s="20">
        <f t="shared" si="4"/>
        <v>45.067402155244672</v>
      </c>
      <c r="P46" s="24">
        <f t="shared" si="19"/>
        <v>91.926963237841449</v>
      </c>
      <c r="Q46" s="25">
        <f t="shared" si="20"/>
        <v>0.6710273300224423</v>
      </c>
      <c r="R46" s="22" cm="1">
        <f t="array" ref="R46">_xlfn.IFS(Q46&gt;0,0.02,AND(Q46&gt;-0.33,Q46&lt;0),(0.02+Q46*0.02/0.33),Q46&lt;-0.33,0)</f>
        <v>0.02</v>
      </c>
      <c r="S46" s="24">
        <f t="shared" ref="S46:T46" si="53">0.9*0.82*IF(I46=0,M46,0)</f>
        <v>0.98931076124375561</v>
      </c>
      <c r="T46" s="24">
        <f t="shared" si="53"/>
        <v>2.9414167150704724</v>
      </c>
      <c r="U46" s="24">
        <f t="shared" si="22"/>
        <v>3.9307274763142281</v>
      </c>
      <c r="V46" s="24">
        <f t="shared" si="23"/>
        <v>12.792152577348137</v>
      </c>
      <c r="W46" s="9"/>
      <c r="X46" s="9"/>
      <c r="Y46" s="9"/>
      <c r="Z46" s="9"/>
    </row>
    <row r="47" spans="1:26" ht="14.25" customHeight="1" x14ac:dyDescent="0.35">
      <c r="A47" s="8">
        <f t="shared" si="15"/>
        <v>29</v>
      </c>
      <c r="B47" s="23">
        <f t="shared" si="7"/>
        <v>44867</v>
      </c>
      <c r="C47" s="5">
        <f t="shared" si="16"/>
        <v>0</v>
      </c>
      <c r="D47" s="20">
        <f t="shared" si="1"/>
        <v>1.3699436539308614</v>
      </c>
      <c r="E47" s="20">
        <f t="shared" si="2"/>
        <v>4.0444878398169548</v>
      </c>
      <c r="F47" s="20">
        <f t="shared" si="8"/>
        <v>5.4144314937478164</v>
      </c>
      <c r="G47" s="24">
        <f t="shared" si="3"/>
        <v>138.364309047017</v>
      </c>
      <c r="H47" s="20">
        <f t="shared" si="9"/>
        <v>207.43659909260469</v>
      </c>
      <c r="I47" s="4">
        <f t="shared" si="33"/>
        <v>1</v>
      </c>
      <c r="J47" s="4">
        <f t="shared" si="33"/>
        <v>1</v>
      </c>
      <c r="K47" s="20">
        <f t="shared" si="10"/>
        <v>1.3699436539308614</v>
      </c>
      <c r="L47" s="20">
        <f t="shared" si="11"/>
        <v>3.8422634478261068</v>
      </c>
      <c r="M47" s="20" cm="1">
        <f t="array" ref="M47">_xlfn.IFS(I47=0,D47,I47=1,D47,I47=2,0)</f>
        <v>1.3699436539308614</v>
      </c>
      <c r="N47" s="20" cm="1">
        <f t="array" ref="N47">_xlfn.IFS(J47=0,E47,J47=1,E47,J47=2,0)</f>
        <v>4.0444878398169548</v>
      </c>
      <c r="O47" s="20">
        <f t="shared" si="4"/>
        <v>46.437345809175532</v>
      </c>
      <c r="P47" s="24">
        <f t="shared" si="19"/>
        <v>91.926963237841477</v>
      </c>
      <c r="Q47" s="25">
        <f t="shared" si="20"/>
        <v>0.66438349507172512</v>
      </c>
      <c r="R47" s="22" cm="1">
        <f t="array" ref="R47">_xlfn.IFS(Q47&gt;0,0.02,AND(Q47&gt;-0.33,Q47&lt;0),(0.02+Q47*0.02/0.33),Q47&lt;-0.33,0)</f>
        <v>0.02</v>
      </c>
      <c r="S47" s="24">
        <f t="shared" ref="S47:T47" si="54">0.9*0.82*IF(I47=0,M47,0)</f>
        <v>0</v>
      </c>
      <c r="T47" s="24">
        <f t="shared" si="54"/>
        <v>0</v>
      </c>
      <c r="U47" s="24">
        <f t="shared" si="22"/>
        <v>0</v>
      </c>
      <c r="V47" s="24">
        <f t="shared" si="23"/>
        <v>12.792152577348137</v>
      </c>
      <c r="W47" s="9"/>
      <c r="X47" s="9"/>
      <c r="Y47" s="9"/>
      <c r="Z47" s="9"/>
    </row>
    <row r="48" spans="1:26" ht="14.25" customHeight="1" x14ac:dyDescent="0.35">
      <c r="A48" s="8">
        <f t="shared" si="15"/>
        <v>30</v>
      </c>
      <c r="B48" s="23">
        <f t="shared" si="7"/>
        <v>44868</v>
      </c>
      <c r="C48" s="5">
        <f t="shared" si="16"/>
        <v>0</v>
      </c>
      <c r="D48" s="20">
        <f t="shared" si="1"/>
        <v>1.38364309047017</v>
      </c>
      <c r="E48" s="20">
        <f t="shared" si="2"/>
        <v>4.1487319818520936</v>
      </c>
      <c r="F48" s="20">
        <f t="shared" si="8"/>
        <v>5.5323750723222638</v>
      </c>
      <c r="G48" s="24">
        <f t="shared" si="3"/>
        <v>139.74795213748718</v>
      </c>
      <c r="H48" s="20">
        <f t="shared" si="9"/>
        <v>212.76153756583435</v>
      </c>
      <c r="I48" s="4">
        <f t="shared" si="33"/>
        <v>1</v>
      </c>
      <c r="J48" s="4">
        <f t="shared" si="33"/>
        <v>1</v>
      </c>
      <c r="K48" s="20">
        <f t="shared" si="10"/>
        <v>1.38364309047017</v>
      </c>
      <c r="L48" s="20">
        <f t="shared" si="11"/>
        <v>3.9412953827594888</v>
      </c>
      <c r="M48" s="20" cm="1">
        <f t="array" ref="M48">_xlfn.IFS(I48=0,D48,I48=1,D48,I48=2,0)</f>
        <v>1.38364309047017</v>
      </c>
      <c r="N48" s="20" cm="1">
        <f t="array" ref="N48">_xlfn.IFS(J48=0,E48,J48=1,E48,J48=2,0)</f>
        <v>4.1487319818520936</v>
      </c>
      <c r="O48" s="20">
        <f t="shared" si="4"/>
        <v>47.820988899645705</v>
      </c>
      <c r="P48" s="24">
        <f t="shared" si="19"/>
        <v>91.926963237841477</v>
      </c>
      <c r="Q48" s="25">
        <f t="shared" si="20"/>
        <v>0.6578054406650744</v>
      </c>
      <c r="R48" s="22" cm="1">
        <f t="array" ref="R48">_xlfn.IFS(Q48&gt;0,0.02,AND(Q48&gt;-0.33,Q48&lt;0),(0.02+Q48*0.02/0.33),Q48&lt;-0.33,0)</f>
        <v>0.02</v>
      </c>
      <c r="S48" s="24">
        <f t="shared" ref="S48:T48" si="55">0.9*0.82*IF(I48=0,M48,0)</f>
        <v>0</v>
      </c>
      <c r="T48" s="24">
        <f t="shared" si="55"/>
        <v>0</v>
      </c>
      <c r="U48" s="24">
        <f t="shared" si="22"/>
        <v>0</v>
      </c>
      <c r="V48" s="24">
        <f t="shared" si="23"/>
        <v>12.792152577348137</v>
      </c>
      <c r="W48" s="9"/>
      <c r="X48" s="9"/>
      <c r="Y48" s="9"/>
      <c r="Z48" s="9"/>
    </row>
    <row r="49" spans="1:26" ht="14.25" customHeight="1" x14ac:dyDescent="0.35">
      <c r="A49" s="8">
        <f t="shared" si="15"/>
        <v>31</v>
      </c>
      <c r="B49" s="23">
        <f t="shared" si="7"/>
        <v>44869</v>
      </c>
      <c r="C49" s="5">
        <f t="shared" si="16"/>
        <v>0</v>
      </c>
      <c r="D49" s="20">
        <f t="shared" si="1"/>
        <v>1.3974795213748719</v>
      </c>
      <c r="E49" s="20">
        <f t="shared" si="2"/>
        <v>4.2552307513166872</v>
      </c>
      <c r="F49" s="20">
        <f t="shared" si="8"/>
        <v>5.652710272691559</v>
      </c>
      <c r="G49" s="24">
        <f t="shared" si="3"/>
        <v>141.14543165886204</v>
      </c>
      <c r="H49" s="20">
        <f t="shared" si="9"/>
        <v>218.20148630096006</v>
      </c>
      <c r="I49" s="4">
        <f t="shared" si="33"/>
        <v>1</v>
      </c>
      <c r="J49" s="4">
        <f t="shared" si="33"/>
        <v>1</v>
      </c>
      <c r="K49" s="20">
        <f t="shared" si="10"/>
        <v>1.3974795213748719</v>
      </c>
      <c r="L49" s="20">
        <f t="shared" si="11"/>
        <v>4.0424692137508522</v>
      </c>
      <c r="M49" s="20" cm="1">
        <f t="array" ref="M49">_xlfn.IFS(I49=0,D49,I49=1,D49,I49=2,0)</f>
        <v>1.3974795213748719</v>
      </c>
      <c r="N49" s="20" cm="1">
        <f t="array" ref="N49">_xlfn.IFS(J49=0,E49,J49=1,E49,J49=2,0)</f>
        <v>4.2552307513166872</v>
      </c>
      <c r="O49" s="20">
        <f t="shared" si="4"/>
        <v>49.218468421020575</v>
      </c>
      <c r="P49" s="24">
        <f t="shared" si="19"/>
        <v>91.926963237841463</v>
      </c>
      <c r="Q49" s="25">
        <f t="shared" si="20"/>
        <v>0.65129251550997458</v>
      </c>
      <c r="R49" s="22" cm="1">
        <f t="array" ref="R49">_xlfn.IFS(Q49&gt;0,0.02,AND(Q49&gt;-0.33,Q49&lt;0),(0.02+Q49*0.02/0.33),Q49&lt;-0.33,0)</f>
        <v>0.02</v>
      </c>
      <c r="S49" s="24">
        <f t="shared" ref="S49:T49" si="56">0.9*0.82*IF(I49=0,M49,0)</f>
        <v>0</v>
      </c>
      <c r="T49" s="24">
        <f t="shared" si="56"/>
        <v>0</v>
      </c>
      <c r="U49" s="24">
        <f t="shared" si="22"/>
        <v>0</v>
      </c>
      <c r="V49" s="24">
        <f t="shared" si="23"/>
        <v>12.792152577348137</v>
      </c>
      <c r="W49" s="9"/>
      <c r="X49" s="9"/>
      <c r="Y49" s="9"/>
      <c r="Z49" s="9"/>
    </row>
    <row r="50" spans="1:26" ht="14.25" customHeight="1" x14ac:dyDescent="0.35">
      <c r="A50" s="8">
        <f t="shared" si="15"/>
        <v>32</v>
      </c>
      <c r="B50" s="23">
        <f t="shared" si="7"/>
        <v>44870</v>
      </c>
      <c r="C50" s="5">
        <f t="shared" si="16"/>
        <v>0</v>
      </c>
      <c r="D50" s="20">
        <f t="shared" si="1"/>
        <v>1.4114543165886204</v>
      </c>
      <c r="E50" s="20">
        <f t="shared" si="2"/>
        <v>4.3640297260192016</v>
      </c>
      <c r="F50" s="20">
        <f t="shared" si="8"/>
        <v>5.7754840426078218</v>
      </c>
      <c r="G50" s="24">
        <f t="shared" si="3"/>
        <v>142.55688597545065</v>
      </c>
      <c r="H50" s="20">
        <f t="shared" si="9"/>
        <v>223.75876885726692</v>
      </c>
      <c r="I50" s="4">
        <f t="shared" si="33"/>
        <v>1</v>
      </c>
      <c r="J50" s="4">
        <f t="shared" si="33"/>
        <v>1</v>
      </c>
      <c r="K50" s="20">
        <f t="shared" si="10"/>
        <v>1.4114543165886204</v>
      </c>
      <c r="L50" s="20">
        <f t="shared" si="11"/>
        <v>4.1458282397182415</v>
      </c>
      <c r="M50" s="20" cm="1">
        <f t="array" ref="M50">_xlfn.IFS(I50=0,D50,I50=1,D50,I50=2,0)</f>
        <v>1.4114543165886204</v>
      </c>
      <c r="N50" s="20" cm="1">
        <f t="array" ref="N50">_xlfn.IFS(J50=0,E50,J50=1,E50,J50=2,0)</f>
        <v>4.3640297260192016</v>
      </c>
      <c r="O50" s="20">
        <f t="shared" si="4"/>
        <v>50.629922737609192</v>
      </c>
      <c r="P50" s="24">
        <f t="shared" si="19"/>
        <v>91.926963237841463</v>
      </c>
      <c r="Q50" s="25">
        <f t="shared" si="20"/>
        <v>0.64484407476235106</v>
      </c>
      <c r="R50" s="22" cm="1">
        <f t="array" ref="R50">_xlfn.IFS(Q50&gt;0,0.02,AND(Q50&gt;-0.33,Q50&lt;0),(0.02+Q50*0.02/0.33),Q50&lt;-0.33,0)</f>
        <v>0.02</v>
      </c>
      <c r="S50" s="24">
        <f t="shared" ref="S50:T50" si="57">0.9*0.82*IF(I50=0,M50,0)</f>
        <v>0</v>
      </c>
      <c r="T50" s="24">
        <f t="shared" si="57"/>
        <v>0</v>
      </c>
      <c r="U50" s="24">
        <f t="shared" si="22"/>
        <v>0</v>
      </c>
      <c r="V50" s="24">
        <f t="shared" si="23"/>
        <v>12.792152577348137</v>
      </c>
      <c r="W50" s="9"/>
      <c r="X50" s="9"/>
      <c r="Y50" s="9"/>
      <c r="Z50" s="9"/>
    </row>
    <row r="51" spans="1:26" ht="14.25" customHeight="1" x14ac:dyDescent="0.35">
      <c r="A51" s="8">
        <f t="shared" si="15"/>
        <v>33</v>
      </c>
      <c r="B51" s="23">
        <f t="shared" si="7"/>
        <v>44871</v>
      </c>
      <c r="C51" s="5">
        <f t="shared" si="16"/>
        <v>0</v>
      </c>
      <c r="D51" s="20">
        <f t="shared" si="1"/>
        <v>1.4255688597545066</v>
      </c>
      <c r="E51" s="20">
        <f t="shared" si="2"/>
        <v>4.4751753771453382</v>
      </c>
      <c r="F51" s="20">
        <f t="shared" si="8"/>
        <v>5.9007442368998451</v>
      </c>
      <c r="G51" s="24">
        <f t="shared" si="3"/>
        <v>143.98245483520517</v>
      </c>
      <c r="H51" s="20">
        <f t="shared" si="9"/>
        <v>229.43575432530952</v>
      </c>
      <c r="I51" s="4">
        <f t="shared" si="33"/>
        <v>1</v>
      </c>
      <c r="J51" s="4">
        <f t="shared" si="33"/>
        <v>1</v>
      </c>
      <c r="K51" s="20">
        <f t="shared" si="10"/>
        <v>1.4255688597545066</v>
      </c>
      <c r="L51" s="20">
        <f t="shared" si="11"/>
        <v>4.2514166082880713</v>
      </c>
      <c r="M51" s="20" cm="1">
        <f t="array" ref="M51">_xlfn.IFS(I51=0,D51,I51=1,D51,I51=2,0)</f>
        <v>1.4255688597545066</v>
      </c>
      <c r="N51" s="20" cm="1">
        <f t="array" ref="N51">_xlfn.IFS(J51=0,E51,J51=1,E51,J51=2,0)</f>
        <v>4.4751753771453382</v>
      </c>
      <c r="O51" s="20">
        <f t="shared" si="4"/>
        <v>52.055491597363698</v>
      </c>
      <c r="P51" s="24">
        <f t="shared" si="19"/>
        <v>91.926963237841477</v>
      </c>
      <c r="Q51" s="25">
        <f t="shared" si="20"/>
        <v>0.6384594799627239</v>
      </c>
      <c r="R51" s="22" cm="1">
        <f t="array" ref="R51">_xlfn.IFS(Q51&gt;0,0.02,AND(Q51&gt;-0.33,Q51&lt;0),(0.02+Q51*0.02/0.33),Q51&lt;-0.33,0)</f>
        <v>0.02</v>
      </c>
      <c r="S51" s="24">
        <f t="shared" ref="S51:T51" si="58">0.9*0.82*IF(I51=0,M51,0)</f>
        <v>0</v>
      </c>
      <c r="T51" s="24">
        <f t="shared" si="58"/>
        <v>0</v>
      </c>
      <c r="U51" s="24">
        <f t="shared" si="22"/>
        <v>0</v>
      </c>
      <c r="V51" s="24">
        <f t="shared" si="23"/>
        <v>12.792152577348137</v>
      </c>
      <c r="W51" s="9"/>
      <c r="X51" s="9"/>
      <c r="Y51" s="9"/>
      <c r="Z51" s="9"/>
    </row>
    <row r="52" spans="1:26" ht="14.25" customHeight="1" x14ac:dyDescent="0.35">
      <c r="A52" s="8">
        <f t="shared" si="15"/>
        <v>34</v>
      </c>
      <c r="B52" s="23">
        <f t="shared" si="7"/>
        <v>44872</v>
      </c>
      <c r="C52" s="5">
        <f t="shared" si="16"/>
        <v>0</v>
      </c>
      <c r="D52" s="20">
        <f t="shared" si="1"/>
        <v>1.4398245483520518</v>
      </c>
      <c r="E52" s="20">
        <f t="shared" si="2"/>
        <v>4.5887150865061903</v>
      </c>
      <c r="F52" s="20">
        <f t="shared" si="8"/>
        <v>6.0285396348582418</v>
      </c>
      <c r="G52" s="24">
        <f t="shared" si="3"/>
        <v>145.42227938355722</v>
      </c>
      <c r="H52" s="20">
        <f t="shared" si="9"/>
        <v>235.23485820584244</v>
      </c>
      <c r="I52" s="4">
        <f t="shared" si="33"/>
        <v>1</v>
      </c>
      <c r="J52" s="4">
        <f t="shared" si="33"/>
        <v>1</v>
      </c>
      <c r="K52" s="20">
        <f t="shared" si="10"/>
        <v>1.4398245483520518</v>
      </c>
      <c r="L52" s="20">
        <f t="shared" si="11"/>
        <v>4.3592793321808809</v>
      </c>
      <c r="M52" s="20" cm="1">
        <f t="array" ref="M52">_xlfn.IFS(I52=0,D52,I52=1,D52,I52=2,0)</f>
        <v>1.4398245483520518</v>
      </c>
      <c r="N52" s="20" cm="1">
        <f t="array" ref="N52">_xlfn.IFS(J52=0,E52,J52=1,E52,J52=2,0)</f>
        <v>4.5887150865061903</v>
      </c>
      <c r="O52" s="20">
        <f t="shared" si="4"/>
        <v>53.495316145715748</v>
      </c>
      <c r="P52" s="24">
        <f t="shared" si="19"/>
        <v>91.926963237841477</v>
      </c>
      <c r="Q52" s="25">
        <f t="shared" si="20"/>
        <v>0.632138098972994</v>
      </c>
      <c r="R52" s="22" cm="1">
        <f t="array" ref="R52">_xlfn.IFS(Q52&gt;0,0.02,AND(Q52&gt;-0.33,Q52&lt;0),(0.02+Q52*0.02/0.33),Q52&lt;-0.33,0)</f>
        <v>0.02</v>
      </c>
      <c r="S52" s="24">
        <f t="shared" ref="S52:T52" si="59">0.9*0.82*IF(I52=0,M52,0)</f>
        <v>0</v>
      </c>
      <c r="T52" s="24">
        <f t="shared" si="59"/>
        <v>0</v>
      </c>
      <c r="U52" s="24">
        <f t="shared" si="22"/>
        <v>0</v>
      </c>
      <c r="V52" s="24">
        <f t="shared" si="23"/>
        <v>12.792152577348137</v>
      </c>
      <c r="W52" s="9"/>
      <c r="X52" s="9"/>
      <c r="Y52" s="9"/>
      <c r="Z52" s="9"/>
    </row>
    <row r="53" spans="1:26" ht="14.25" customHeight="1" x14ac:dyDescent="0.35">
      <c r="A53" s="8">
        <f t="shared" si="15"/>
        <v>35</v>
      </c>
      <c r="B53" s="23">
        <f t="shared" si="7"/>
        <v>44873</v>
      </c>
      <c r="C53" s="5">
        <f t="shared" si="16"/>
        <v>3.4720665071182348</v>
      </c>
      <c r="D53" s="20">
        <f t="shared" si="1"/>
        <v>1.4542227938355723</v>
      </c>
      <c r="E53" s="20">
        <f t="shared" si="2"/>
        <v>4.7046971641168494</v>
      </c>
      <c r="F53" s="20">
        <f t="shared" si="8"/>
        <v>6.1589199579524214</v>
      </c>
      <c r="G53" s="24">
        <f t="shared" si="3"/>
        <v>148.89434589067545</v>
      </c>
      <c r="H53" s="20">
        <f t="shared" si="9"/>
        <v>238.70692471296067</v>
      </c>
      <c r="I53" s="4">
        <f t="shared" si="33"/>
        <v>0</v>
      </c>
      <c r="J53" s="4">
        <f t="shared" si="33"/>
        <v>0</v>
      </c>
      <c r="K53" s="20">
        <f t="shared" si="10"/>
        <v>0</v>
      </c>
      <c r="L53" s="20">
        <f t="shared" si="11"/>
        <v>0</v>
      </c>
      <c r="M53" s="20" cm="1">
        <f t="array" ref="M53">_xlfn.IFS(I53=0,D53,I53=1,D53,I53=2,0)</f>
        <v>1.4542227938355723</v>
      </c>
      <c r="N53" s="20" cm="1">
        <f t="array" ref="N53">_xlfn.IFS(J53=0,E53,J53=1,E53,J53=2,0)</f>
        <v>4.7046971641168494</v>
      </c>
      <c r="O53" s="20">
        <f t="shared" si="4"/>
        <v>59.654236103668168</v>
      </c>
      <c r="P53" s="24">
        <f t="shared" si="19"/>
        <v>89.240109787007285</v>
      </c>
      <c r="Q53" s="25">
        <f t="shared" si="20"/>
        <v>0.59935190455473142</v>
      </c>
      <c r="R53" s="22" cm="1">
        <f t="array" ref="R53">_xlfn.IFS(Q53&gt;0,0.02,AND(Q53&gt;-0.33,Q53&lt;0),(0.02+Q53*0.02/0.33),Q53&lt;-0.33,0)</f>
        <v>0.02</v>
      </c>
      <c r="S53" s="24">
        <f t="shared" ref="S53:T53" si="60">0.9*0.82*IF(I53=0,M53,0)</f>
        <v>1.0732164218506524</v>
      </c>
      <c r="T53" s="24">
        <f t="shared" si="60"/>
        <v>3.4720665071182348</v>
      </c>
      <c r="U53" s="24">
        <f t="shared" si="22"/>
        <v>4.545282928968887</v>
      </c>
      <c r="V53" s="24">
        <f t="shared" si="23"/>
        <v>17.337435506317025</v>
      </c>
      <c r="W53" s="9"/>
      <c r="X53" s="9"/>
      <c r="Y53" s="9"/>
      <c r="Z53" s="9"/>
    </row>
    <row r="54" spans="1:26" ht="14.25" customHeight="1" x14ac:dyDescent="0.35">
      <c r="A54" s="8">
        <f t="shared" si="15"/>
        <v>36</v>
      </c>
      <c r="B54" s="23">
        <f t="shared" si="7"/>
        <v>44874</v>
      </c>
      <c r="C54" s="5">
        <f t="shared" si="16"/>
        <v>0</v>
      </c>
      <c r="D54" s="20">
        <f t="shared" si="1"/>
        <v>1.4889434589067545</v>
      </c>
      <c r="E54" s="20">
        <f t="shared" si="2"/>
        <v>4.7741384942592138</v>
      </c>
      <c r="F54" s="20">
        <f t="shared" si="8"/>
        <v>6.2630819531659681</v>
      </c>
      <c r="G54" s="24">
        <f t="shared" si="3"/>
        <v>150.38328934958221</v>
      </c>
      <c r="H54" s="20">
        <f t="shared" si="9"/>
        <v>244.73129974141369</v>
      </c>
      <c r="I54" s="4">
        <f t="shared" si="33"/>
        <v>1</v>
      </c>
      <c r="J54" s="4">
        <f t="shared" si="33"/>
        <v>1</v>
      </c>
      <c r="K54" s="20">
        <f t="shared" si="10"/>
        <v>1.4889434589067545</v>
      </c>
      <c r="L54" s="20">
        <f t="shared" si="11"/>
        <v>4.5354315695462528</v>
      </c>
      <c r="M54" s="20" cm="1">
        <f t="array" ref="M54">_xlfn.IFS(I54=0,D54,I54=1,D54,I54=2,0)</f>
        <v>1.4889434589067545</v>
      </c>
      <c r="N54" s="20" cm="1">
        <f t="array" ref="N54">_xlfn.IFS(J54=0,E54,J54=1,E54,J54=2,0)</f>
        <v>4.7741384942592138</v>
      </c>
      <c r="O54" s="20">
        <f t="shared" si="4"/>
        <v>61.143179562574922</v>
      </c>
      <c r="P54" s="24">
        <f t="shared" si="19"/>
        <v>89.240109787007299</v>
      </c>
      <c r="Q54" s="25">
        <f t="shared" si="20"/>
        <v>0.59341772728191244</v>
      </c>
      <c r="R54" s="22" cm="1">
        <f t="array" ref="R54">_xlfn.IFS(Q54&gt;0,0.02,AND(Q54&gt;-0.33,Q54&lt;0),(0.02+Q54*0.02/0.33),Q54&lt;-0.33,0)</f>
        <v>0.02</v>
      </c>
      <c r="S54" s="24">
        <f t="shared" ref="S54:T54" si="61">0.9*0.82*IF(I54=0,M54,0)</f>
        <v>0</v>
      </c>
      <c r="T54" s="24">
        <f t="shared" si="61"/>
        <v>0</v>
      </c>
      <c r="U54" s="24">
        <f t="shared" si="22"/>
        <v>0</v>
      </c>
      <c r="V54" s="24">
        <f t="shared" si="23"/>
        <v>17.337435506317025</v>
      </c>
      <c r="W54" s="9"/>
      <c r="X54" s="9"/>
      <c r="Y54" s="9"/>
      <c r="Z54" s="9"/>
    </row>
    <row r="55" spans="1:26" ht="14.25" customHeight="1" x14ac:dyDescent="0.35">
      <c r="A55" s="8">
        <f t="shared" si="15"/>
        <v>37</v>
      </c>
      <c r="B55" s="23">
        <f t="shared" si="7"/>
        <v>44875</v>
      </c>
      <c r="C55" s="5">
        <f t="shared" si="16"/>
        <v>0</v>
      </c>
      <c r="D55" s="20">
        <f t="shared" si="1"/>
        <v>1.5038328934958223</v>
      </c>
      <c r="E55" s="20">
        <f t="shared" si="2"/>
        <v>4.8946259948282735</v>
      </c>
      <c r="F55" s="20">
        <f t="shared" si="8"/>
        <v>6.3984588883240958</v>
      </c>
      <c r="G55" s="24">
        <f t="shared" si="3"/>
        <v>151.88712224307804</v>
      </c>
      <c r="H55" s="20">
        <f t="shared" si="9"/>
        <v>250.88502732999638</v>
      </c>
      <c r="I55" s="4">
        <f t="shared" si="33"/>
        <v>1</v>
      </c>
      <c r="J55" s="4">
        <f t="shared" si="33"/>
        <v>1</v>
      </c>
      <c r="K55" s="20">
        <f t="shared" si="10"/>
        <v>1.5038328934958223</v>
      </c>
      <c r="L55" s="20">
        <f t="shared" si="11"/>
        <v>4.6498946950868598</v>
      </c>
      <c r="M55" s="20" cm="1">
        <f t="array" ref="M55">_xlfn.IFS(I55=0,D55,I55=1,D55,I55=2,0)</f>
        <v>1.5038328934958223</v>
      </c>
      <c r="N55" s="20" cm="1">
        <f t="array" ref="N55">_xlfn.IFS(J55=0,E55,J55=1,E55,J55=2,0)</f>
        <v>4.8946259948282735</v>
      </c>
      <c r="O55" s="20">
        <f t="shared" si="4"/>
        <v>62.64701245607074</v>
      </c>
      <c r="P55" s="24">
        <f t="shared" si="19"/>
        <v>89.240109787007299</v>
      </c>
      <c r="Q55" s="25">
        <f t="shared" si="20"/>
        <v>0.58754230423951725</v>
      </c>
      <c r="R55" s="22" cm="1">
        <f t="array" ref="R55">_xlfn.IFS(Q55&gt;0,0.02,AND(Q55&gt;-0.33,Q55&lt;0),(0.02+Q55*0.02/0.33),Q55&lt;-0.33,0)</f>
        <v>0.02</v>
      </c>
      <c r="S55" s="24">
        <f t="shared" ref="S55:T55" si="62">0.9*0.82*IF(I55=0,M55,0)</f>
        <v>0</v>
      </c>
      <c r="T55" s="24">
        <f t="shared" si="62"/>
        <v>0</v>
      </c>
      <c r="U55" s="24">
        <f t="shared" si="22"/>
        <v>0</v>
      </c>
      <c r="V55" s="24">
        <f t="shared" si="23"/>
        <v>17.337435506317025</v>
      </c>
      <c r="W55" s="9"/>
      <c r="X55" s="9"/>
      <c r="Y55" s="9"/>
      <c r="Z55" s="9"/>
    </row>
    <row r="56" spans="1:26" ht="14.25" customHeight="1" x14ac:dyDescent="0.35">
      <c r="A56" s="8">
        <f t="shared" si="15"/>
        <v>38</v>
      </c>
      <c r="B56" s="23">
        <f t="shared" si="7"/>
        <v>44876</v>
      </c>
      <c r="C56" s="5">
        <f t="shared" si="16"/>
        <v>0</v>
      </c>
      <c r="D56" s="20">
        <f t="shared" si="1"/>
        <v>1.5188712224307803</v>
      </c>
      <c r="E56" s="20">
        <f t="shared" si="2"/>
        <v>5.0177005465999276</v>
      </c>
      <c r="F56" s="20">
        <f t="shared" si="8"/>
        <v>6.5365717690307079</v>
      </c>
      <c r="G56" s="24">
        <f t="shared" si="3"/>
        <v>153.40599346550883</v>
      </c>
      <c r="H56" s="20">
        <f t="shared" si="9"/>
        <v>257.17071407169709</v>
      </c>
      <c r="I56" s="4">
        <f t="shared" si="33"/>
        <v>1</v>
      </c>
      <c r="J56" s="4">
        <f t="shared" si="33"/>
        <v>1</v>
      </c>
      <c r="K56" s="20">
        <f t="shared" si="10"/>
        <v>1.5188712224307803</v>
      </c>
      <c r="L56" s="20">
        <f t="shared" si="11"/>
        <v>4.7668155192699313</v>
      </c>
      <c r="M56" s="20" cm="1">
        <f t="array" ref="M56">_xlfn.IFS(I56=0,D56,I56=1,D56,I56=2,0)</f>
        <v>1.5188712224307803</v>
      </c>
      <c r="N56" s="20" cm="1">
        <f t="array" ref="N56">_xlfn.IFS(J56=0,E56,J56=1,E56,J56=2,0)</f>
        <v>5.0177005465999276</v>
      </c>
      <c r="O56" s="20">
        <f t="shared" si="4"/>
        <v>64.165883678501515</v>
      </c>
      <c r="P56" s="24">
        <f t="shared" si="19"/>
        <v>89.240109787007313</v>
      </c>
      <c r="Q56" s="25">
        <f t="shared" si="20"/>
        <v>0.58172505370249239</v>
      </c>
      <c r="R56" s="22" cm="1">
        <f t="array" ref="R56">_xlfn.IFS(Q56&gt;0,0.02,AND(Q56&gt;-0.33,Q56&lt;0),(0.02+Q56*0.02/0.33),Q56&lt;-0.33,0)</f>
        <v>0.02</v>
      </c>
      <c r="S56" s="24">
        <f t="shared" ref="S56:T56" si="63">0.9*0.82*IF(I56=0,M56,0)</f>
        <v>0</v>
      </c>
      <c r="T56" s="24">
        <f t="shared" si="63"/>
        <v>0</v>
      </c>
      <c r="U56" s="24">
        <f t="shared" si="22"/>
        <v>0</v>
      </c>
      <c r="V56" s="24">
        <f t="shared" si="23"/>
        <v>17.337435506317025</v>
      </c>
      <c r="W56" s="9"/>
      <c r="X56" s="9"/>
      <c r="Y56" s="9"/>
      <c r="Z56" s="9"/>
    </row>
    <row r="57" spans="1:26" ht="14.25" customHeight="1" x14ac:dyDescent="0.35">
      <c r="A57" s="8">
        <f t="shared" si="15"/>
        <v>39</v>
      </c>
      <c r="B57" s="23">
        <f t="shared" si="7"/>
        <v>44877</v>
      </c>
      <c r="C57" s="5">
        <f t="shared" si="16"/>
        <v>0</v>
      </c>
      <c r="D57" s="20">
        <f t="shared" si="1"/>
        <v>1.5340599346550883</v>
      </c>
      <c r="E57" s="20">
        <f t="shared" si="2"/>
        <v>5.1434142814339419</v>
      </c>
      <c r="F57" s="20">
        <f t="shared" si="8"/>
        <v>6.6774742160890304</v>
      </c>
      <c r="G57" s="24">
        <f t="shared" si="3"/>
        <v>154.94005340016392</v>
      </c>
      <c r="H57" s="20">
        <f t="shared" si="9"/>
        <v>263.59101757371445</v>
      </c>
      <c r="I57" s="4">
        <f t="shared" si="33"/>
        <v>1</v>
      </c>
      <c r="J57" s="4">
        <f t="shared" si="33"/>
        <v>1</v>
      </c>
      <c r="K57" s="20">
        <f t="shared" si="10"/>
        <v>1.5340599346550883</v>
      </c>
      <c r="L57" s="20">
        <f t="shared" si="11"/>
        <v>4.8862435673622446</v>
      </c>
      <c r="M57" s="20" cm="1">
        <f t="array" ref="M57">_xlfn.IFS(I57=0,D57,I57=1,D57,I57=2,0)</f>
        <v>1.5340599346550883</v>
      </c>
      <c r="N57" s="20" cm="1">
        <f t="array" ref="N57">_xlfn.IFS(J57=0,E57,J57=1,E57,J57=2,0)</f>
        <v>5.1434142814339419</v>
      </c>
      <c r="O57" s="20">
        <f t="shared" si="4"/>
        <v>65.699943613156606</v>
      </c>
      <c r="P57" s="24">
        <f t="shared" si="19"/>
        <v>89.240109787007313</v>
      </c>
      <c r="Q57" s="25">
        <f t="shared" si="20"/>
        <v>0.57596539970543792</v>
      </c>
      <c r="R57" s="22" cm="1">
        <f t="array" ref="R57">_xlfn.IFS(Q57&gt;0,0.02,AND(Q57&gt;-0.33,Q57&lt;0),(0.02+Q57*0.02/0.33),Q57&lt;-0.33,0)</f>
        <v>0.02</v>
      </c>
      <c r="S57" s="24">
        <f t="shared" ref="S57:T57" si="64">0.9*0.82*IF(I57=0,M57,0)</f>
        <v>0</v>
      </c>
      <c r="T57" s="24">
        <f t="shared" si="64"/>
        <v>0</v>
      </c>
      <c r="U57" s="24">
        <f t="shared" si="22"/>
        <v>0</v>
      </c>
      <c r="V57" s="24">
        <f t="shared" si="23"/>
        <v>17.337435506317025</v>
      </c>
      <c r="W57" s="9"/>
      <c r="X57" s="9"/>
      <c r="Y57" s="9"/>
      <c r="Z57" s="9"/>
    </row>
    <row r="58" spans="1:26" ht="14.25" customHeight="1" x14ac:dyDescent="0.35">
      <c r="A58" s="8">
        <f t="shared" si="15"/>
        <v>40</v>
      </c>
      <c r="B58" s="23">
        <f t="shared" si="7"/>
        <v>44878</v>
      </c>
      <c r="C58" s="5">
        <f t="shared" si="16"/>
        <v>0</v>
      </c>
      <c r="D58" s="20">
        <f t="shared" si="1"/>
        <v>1.5494005340016392</v>
      </c>
      <c r="E58" s="20">
        <f t="shared" si="2"/>
        <v>5.2718203514742887</v>
      </c>
      <c r="F58" s="20">
        <f t="shared" si="8"/>
        <v>6.8212208854759275</v>
      </c>
      <c r="G58" s="24">
        <f t="shared" si="3"/>
        <v>156.48945393416557</v>
      </c>
      <c r="H58" s="20">
        <f t="shared" si="9"/>
        <v>270.14864744161667</v>
      </c>
      <c r="I58" s="4">
        <f t="shared" si="33"/>
        <v>1</v>
      </c>
      <c r="J58" s="4">
        <f t="shared" si="33"/>
        <v>1</v>
      </c>
      <c r="K58" s="20">
        <f t="shared" si="10"/>
        <v>1.5494005340016392</v>
      </c>
      <c r="L58" s="20">
        <f t="shared" si="11"/>
        <v>5.0082293339005739</v>
      </c>
      <c r="M58" s="20" cm="1">
        <f t="array" ref="M58">_xlfn.IFS(I58=0,D58,I58=1,D58,I58=2,0)</f>
        <v>1.5494005340016392</v>
      </c>
      <c r="N58" s="20" cm="1">
        <f t="array" ref="N58">_xlfn.IFS(J58=0,E58,J58=1,E58,J58=2,0)</f>
        <v>5.2718203514742887</v>
      </c>
      <c r="O58" s="20">
        <f t="shared" si="4"/>
        <v>67.24934414715824</v>
      </c>
      <c r="P58" s="24">
        <f t="shared" si="19"/>
        <v>89.240109787007327</v>
      </c>
      <c r="Q58" s="25">
        <f t="shared" si="20"/>
        <v>0.57026277198558217</v>
      </c>
      <c r="R58" s="22" cm="1">
        <f t="array" ref="R58">_xlfn.IFS(Q58&gt;0,0.02,AND(Q58&gt;-0.33,Q58&lt;0),(0.02+Q58*0.02/0.33),Q58&lt;-0.33,0)</f>
        <v>0.02</v>
      </c>
      <c r="S58" s="24">
        <f t="shared" ref="S58:T58" si="65">0.9*0.82*IF(I58=0,M58,0)</f>
        <v>0</v>
      </c>
      <c r="T58" s="24">
        <f t="shared" si="65"/>
        <v>0</v>
      </c>
      <c r="U58" s="24">
        <f t="shared" si="22"/>
        <v>0</v>
      </c>
      <c r="V58" s="24">
        <f t="shared" si="23"/>
        <v>17.337435506317025</v>
      </c>
      <c r="W58" s="9"/>
      <c r="X58" s="9"/>
      <c r="Y58" s="9"/>
      <c r="Z58" s="9"/>
    </row>
    <row r="59" spans="1:26" ht="14.25" customHeight="1" x14ac:dyDescent="0.35">
      <c r="A59" s="8">
        <f t="shared" si="15"/>
        <v>41</v>
      </c>
      <c r="B59" s="23">
        <f t="shared" si="7"/>
        <v>44879</v>
      </c>
      <c r="C59" s="5">
        <f t="shared" si="16"/>
        <v>0</v>
      </c>
      <c r="D59" s="20">
        <f t="shared" si="1"/>
        <v>1.5648945393416558</v>
      </c>
      <c r="E59" s="20">
        <f t="shared" si="2"/>
        <v>5.4029729488323337</v>
      </c>
      <c r="F59" s="20">
        <f t="shared" si="8"/>
        <v>6.9678674881739893</v>
      </c>
      <c r="G59" s="24">
        <f t="shared" si="3"/>
        <v>158.05434847350722</v>
      </c>
      <c r="H59" s="20">
        <f t="shared" si="9"/>
        <v>276.84636628234904</v>
      </c>
      <c r="I59" s="4">
        <f t="shared" si="33"/>
        <v>1</v>
      </c>
      <c r="J59" s="4">
        <f t="shared" si="33"/>
        <v>1</v>
      </c>
      <c r="K59" s="20">
        <f t="shared" si="10"/>
        <v>1.5648945393416558</v>
      </c>
      <c r="L59" s="20">
        <f t="shared" si="11"/>
        <v>5.1328243013907171</v>
      </c>
      <c r="M59" s="20" cm="1">
        <f t="array" ref="M59">_xlfn.IFS(I59=0,D59,I59=1,D59,I59=2,0)</f>
        <v>1.5648945393416558</v>
      </c>
      <c r="N59" s="20" cm="1">
        <f t="array" ref="N59">_xlfn.IFS(J59=0,E59,J59=1,E59,J59=2,0)</f>
        <v>5.4029729488323337</v>
      </c>
      <c r="O59" s="20">
        <f t="shared" si="4"/>
        <v>68.814238686499891</v>
      </c>
      <c r="P59" s="24">
        <f t="shared" si="19"/>
        <v>89.240109787007327</v>
      </c>
      <c r="Q59" s="25">
        <f t="shared" si="20"/>
        <v>0.56461660592631902</v>
      </c>
      <c r="R59" s="22" cm="1">
        <f t="array" ref="R59">_xlfn.IFS(Q59&gt;0,0.02,AND(Q59&gt;-0.33,Q59&lt;0),(0.02+Q59*0.02/0.33),Q59&lt;-0.33,0)</f>
        <v>0.02</v>
      </c>
      <c r="S59" s="24">
        <f t="shared" ref="S59:T59" si="66">0.9*0.82*IF(I59=0,M59,0)</f>
        <v>0</v>
      </c>
      <c r="T59" s="24">
        <f t="shared" si="66"/>
        <v>0</v>
      </c>
      <c r="U59" s="24">
        <f t="shared" si="22"/>
        <v>0</v>
      </c>
      <c r="V59" s="24">
        <f t="shared" si="23"/>
        <v>17.337435506317025</v>
      </c>
      <c r="W59" s="9"/>
      <c r="X59" s="9"/>
      <c r="Y59" s="9"/>
      <c r="Z59" s="9"/>
    </row>
    <row r="60" spans="1:26" ht="14.25" customHeight="1" x14ac:dyDescent="0.35">
      <c r="A60" s="8">
        <f t="shared" si="15"/>
        <v>42</v>
      </c>
      <c r="B60" s="23">
        <f t="shared" si="7"/>
        <v>44880</v>
      </c>
      <c r="C60" s="5">
        <f t="shared" si="16"/>
        <v>4.0862523663274715</v>
      </c>
      <c r="D60" s="20">
        <f t="shared" si="1"/>
        <v>1.5805434847350721</v>
      </c>
      <c r="E60" s="20">
        <f t="shared" si="2"/>
        <v>5.5369273256469809</v>
      </c>
      <c r="F60" s="20">
        <f t="shared" si="8"/>
        <v>7.117470810382053</v>
      </c>
      <c r="G60" s="24">
        <f t="shared" si="3"/>
        <v>162.14060083983469</v>
      </c>
      <c r="H60" s="20">
        <f t="shared" si="9"/>
        <v>280.93261864867651</v>
      </c>
      <c r="I60" s="4">
        <f t="shared" si="33"/>
        <v>0</v>
      </c>
      <c r="J60" s="4">
        <f t="shared" si="33"/>
        <v>0</v>
      </c>
      <c r="K60" s="20">
        <f t="shared" si="10"/>
        <v>0</v>
      </c>
      <c r="L60" s="20">
        <f t="shared" si="11"/>
        <v>0</v>
      </c>
      <c r="M60" s="20" cm="1">
        <f t="array" ref="M60">_xlfn.IFS(I60=0,D60,I60=1,D60,I60=2,0)</f>
        <v>1.5805434847350721</v>
      </c>
      <c r="N60" s="20" cm="1">
        <f t="array" ref="N60">_xlfn.IFS(J60=0,E60,J60=1,E60,J60=2,0)</f>
        <v>5.5369273256469809</v>
      </c>
      <c r="O60" s="20">
        <f t="shared" si="4"/>
        <v>75.93170949688195</v>
      </c>
      <c r="P60" s="24">
        <f t="shared" si="19"/>
        <v>86.208891342952739</v>
      </c>
      <c r="Q60" s="25">
        <f t="shared" si="20"/>
        <v>0.5316921911996082</v>
      </c>
      <c r="R60" s="22" cm="1">
        <f t="array" ref="R60">_xlfn.IFS(Q60&gt;0,0.02,AND(Q60&gt;-0.33,Q60&lt;0),(0.02+Q60*0.02/0.33),Q60&lt;-0.33,0)</f>
        <v>0.02</v>
      </c>
      <c r="S60" s="24">
        <f t="shared" ref="S60:T60" si="67">0.9*0.82*IF(I60=0,M60,0)</f>
        <v>1.1664410917344832</v>
      </c>
      <c r="T60" s="24">
        <f t="shared" si="67"/>
        <v>4.0862523663274715</v>
      </c>
      <c r="U60" s="24">
        <f t="shared" si="22"/>
        <v>5.2526934580619544</v>
      </c>
      <c r="V60" s="24">
        <f t="shared" si="23"/>
        <v>22.59012896437898</v>
      </c>
      <c r="W60" s="9"/>
      <c r="X60" s="9"/>
      <c r="Y60" s="9"/>
      <c r="Z60" s="9"/>
    </row>
    <row r="61" spans="1:26" ht="14.25" customHeight="1" x14ac:dyDescent="0.35">
      <c r="A61" s="8">
        <f t="shared" si="15"/>
        <v>43</v>
      </c>
      <c r="B61" s="23">
        <f t="shared" si="7"/>
        <v>44881</v>
      </c>
      <c r="C61" s="5">
        <f t="shared" si="16"/>
        <v>0</v>
      </c>
      <c r="D61" s="20">
        <f t="shared" si="1"/>
        <v>1.621406008398347</v>
      </c>
      <c r="E61" s="20">
        <f t="shared" si="2"/>
        <v>5.6186523729735303</v>
      </c>
      <c r="F61" s="20">
        <f t="shared" si="8"/>
        <v>7.2400583813718775</v>
      </c>
      <c r="G61" s="24">
        <f t="shared" si="3"/>
        <v>163.76200684823303</v>
      </c>
      <c r="H61" s="20">
        <f t="shared" si="9"/>
        <v>287.89174441139971</v>
      </c>
      <c r="I61" s="4">
        <f t="shared" si="33"/>
        <v>1</v>
      </c>
      <c r="J61" s="4">
        <f t="shared" si="33"/>
        <v>1</v>
      </c>
      <c r="K61" s="20">
        <f t="shared" si="10"/>
        <v>1.621406008398347</v>
      </c>
      <c r="L61" s="20">
        <f t="shared" si="11"/>
        <v>5.3377197543248531</v>
      </c>
      <c r="M61" s="20" cm="1">
        <f t="array" ref="M61">_xlfn.IFS(I61=0,D61,I61=1,D61,I61=2,0)</f>
        <v>1.621406008398347</v>
      </c>
      <c r="N61" s="20" cm="1">
        <f t="array" ref="N61">_xlfn.IFS(J61=0,E61,J61=1,E61,J61=2,0)</f>
        <v>5.6186523729735303</v>
      </c>
      <c r="O61" s="20">
        <f t="shared" si="4"/>
        <v>77.553115505280303</v>
      </c>
      <c r="P61" s="24">
        <f t="shared" si="19"/>
        <v>86.208891342952725</v>
      </c>
      <c r="Q61" s="25">
        <f t="shared" si="20"/>
        <v>0.52642791207881989</v>
      </c>
      <c r="R61" s="22" cm="1">
        <f t="array" ref="R61">_xlfn.IFS(Q61&gt;0,0.02,AND(Q61&gt;-0.33,Q61&lt;0),(0.02+Q61*0.02/0.33),Q61&lt;-0.33,0)</f>
        <v>0.02</v>
      </c>
      <c r="S61" s="24">
        <f t="shared" ref="S61:T61" si="68">0.9*0.82*IF(I61=0,M61,0)</f>
        <v>0</v>
      </c>
      <c r="T61" s="24">
        <f t="shared" si="68"/>
        <v>0</v>
      </c>
      <c r="U61" s="24">
        <f t="shared" si="22"/>
        <v>0</v>
      </c>
      <c r="V61" s="24">
        <f t="shared" si="23"/>
        <v>22.59012896437898</v>
      </c>
      <c r="W61" s="9"/>
      <c r="X61" s="9"/>
      <c r="Y61" s="9"/>
      <c r="Z61" s="9"/>
    </row>
    <row r="62" spans="1:26" ht="14.25" customHeight="1" x14ac:dyDescent="0.35">
      <c r="A62" s="8">
        <f t="shared" si="15"/>
        <v>44</v>
      </c>
      <c r="B62" s="23">
        <f t="shared" si="7"/>
        <v>44882</v>
      </c>
      <c r="C62" s="5">
        <f t="shared" si="16"/>
        <v>0</v>
      </c>
      <c r="D62" s="20">
        <f t="shared" si="1"/>
        <v>1.6376200684823303</v>
      </c>
      <c r="E62" s="20">
        <f t="shared" si="2"/>
        <v>5.7578348882279942</v>
      </c>
      <c r="F62" s="20">
        <f t="shared" si="8"/>
        <v>7.3954549567103243</v>
      </c>
      <c r="G62" s="24">
        <f t="shared" si="3"/>
        <v>165.39962691671536</v>
      </c>
      <c r="H62" s="20">
        <f t="shared" si="9"/>
        <v>294.9993076236986</v>
      </c>
      <c r="I62" s="4">
        <f t="shared" si="33"/>
        <v>1</v>
      </c>
      <c r="J62" s="4">
        <f t="shared" si="33"/>
        <v>1</v>
      </c>
      <c r="K62" s="20">
        <f t="shared" si="10"/>
        <v>1.6376200684823303</v>
      </c>
      <c r="L62" s="20">
        <f t="shared" si="11"/>
        <v>5.469943143816594</v>
      </c>
      <c r="M62" s="20" cm="1">
        <f t="array" ref="M62">_xlfn.IFS(I62=0,D62,I62=1,D62,I62=2,0)</f>
        <v>1.6376200684823303</v>
      </c>
      <c r="N62" s="20" cm="1">
        <f t="array" ref="N62">_xlfn.IFS(J62=0,E62,J62=1,E62,J62=2,0)</f>
        <v>5.7578348882279942</v>
      </c>
      <c r="O62" s="20">
        <f t="shared" si="4"/>
        <v>79.190735573762638</v>
      </c>
      <c r="P62" s="24">
        <f t="shared" si="19"/>
        <v>86.208891342952725</v>
      </c>
      <c r="Q62" s="25">
        <f t="shared" si="20"/>
        <v>0.52121575453348512</v>
      </c>
      <c r="R62" s="22" cm="1">
        <f t="array" ref="R62">_xlfn.IFS(Q62&gt;0,0.02,AND(Q62&gt;-0.33,Q62&lt;0),(0.02+Q62*0.02/0.33),Q62&lt;-0.33,0)</f>
        <v>0.02</v>
      </c>
      <c r="S62" s="24">
        <f t="shared" ref="S62:T62" si="69">0.9*0.82*IF(I62=0,M62,0)</f>
        <v>0</v>
      </c>
      <c r="T62" s="24">
        <f t="shared" si="69"/>
        <v>0</v>
      </c>
      <c r="U62" s="24">
        <f t="shared" si="22"/>
        <v>0</v>
      </c>
      <c r="V62" s="24">
        <f t="shared" si="23"/>
        <v>22.59012896437898</v>
      </c>
      <c r="W62" s="9"/>
      <c r="X62" s="9"/>
      <c r="Y62" s="9"/>
      <c r="Z62" s="9"/>
    </row>
    <row r="63" spans="1:26" ht="14.25" customHeight="1" x14ac:dyDescent="0.35">
      <c r="A63" s="8">
        <f t="shared" si="15"/>
        <v>45</v>
      </c>
      <c r="B63" s="23">
        <f t="shared" si="7"/>
        <v>44883</v>
      </c>
      <c r="C63" s="5">
        <f t="shared" si="16"/>
        <v>0</v>
      </c>
      <c r="D63" s="20">
        <f t="shared" si="1"/>
        <v>1.6539962691671537</v>
      </c>
      <c r="E63" s="20">
        <f t="shared" si="2"/>
        <v>5.8999861524739723</v>
      </c>
      <c r="F63" s="20">
        <f t="shared" si="8"/>
        <v>7.553982421641126</v>
      </c>
      <c r="G63" s="24">
        <f t="shared" si="3"/>
        <v>167.05362318588251</v>
      </c>
      <c r="H63" s="20">
        <f t="shared" si="9"/>
        <v>302.25829073771604</v>
      </c>
      <c r="I63" s="4">
        <f t="shared" si="33"/>
        <v>1</v>
      </c>
      <c r="J63" s="4">
        <f t="shared" si="33"/>
        <v>1</v>
      </c>
      <c r="K63" s="20">
        <f t="shared" si="10"/>
        <v>1.6539962691671537</v>
      </c>
      <c r="L63" s="20">
        <f t="shared" si="11"/>
        <v>5.6049868448502735</v>
      </c>
      <c r="M63" s="20" cm="1">
        <f t="array" ref="M63">_xlfn.IFS(I63=0,D63,I63=1,D63,I63=2,0)</f>
        <v>1.6539962691671537</v>
      </c>
      <c r="N63" s="20" cm="1">
        <f t="array" ref="N63">_xlfn.IFS(J63=0,E63,J63=1,E63,J63=2,0)</f>
        <v>5.8999861524739723</v>
      </c>
      <c r="O63" s="20">
        <f t="shared" si="4"/>
        <v>80.844731842929789</v>
      </c>
      <c r="P63" s="24">
        <f t="shared" si="19"/>
        <v>86.208891342952725</v>
      </c>
      <c r="Q63" s="25">
        <f t="shared" si="20"/>
        <v>0.51605520250840109</v>
      </c>
      <c r="R63" s="22" cm="1">
        <f t="array" ref="R63">_xlfn.IFS(Q63&gt;0,0.02,AND(Q63&gt;-0.33,Q63&lt;0),(0.02+Q63*0.02/0.33),Q63&lt;-0.33,0)</f>
        <v>0.02</v>
      </c>
      <c r="S63" s="24">
        <f t="shared" ref="S63:T63" si="70">0.9*0.82*IF(I63=0,M63,0)</f>
        <v>0</v>
      </c>
      <c r="T63" s="24">
        <f t="shared" si="70"/>
        <v>0</v>
      </c>
      <c r="U63" s="24">
        <f t="shared" si="22"/>
        <v>0</v>
      </c>
      <c r="V63" s="24">
        <f t="shared" si="23"/>
        <v>22.59012896437898</v>
      </c>
      <c r="W63" s="9"/>
      <c r="X63" s="9"/>
      <c r="Y63" s="9"/>
      <c r="Z63" s="9"/>
    </row>
    <row r="64" spans="1:26" ht="14.25" customHeight="1" x14ac:dyDescent="0.35">
      <c r="A64" s="8">
        <f t="shared" si="15"/>
        <v>46</v>
      </c>
      <c r="B64" s="23">
        <f t="shared" si="7"/>
        <v>44884</v>
      </c>
      <c r="C64" s="5">
        <f t="shared" si="16"/>
        <v>0</v>
      </c>
      <c r="D64" s="20">
        <f t="shared" si="1"/>
        <v>1.6705362318588253</v>
      </c>
      <c r="E64" s="20">
        <f t="shared" si="2"/>
        <v>6.0451658147543208</v>
      </c>
      <c r="F64" s="20">
        <f t="shared" si="8"/>
        <v>7.7157020466131456</v>
      </c>
      <c r="G64" s="24">
        <f t="shared" si="3"/>
        <v>168.72415941774133</v>
      </c>
      <c r="H64" s="20">
        <f t="shared" si="9"/>
        <v>309.67173449359149</v>
      </c>
      <c r="I64" s="4">
        <f t="shared" si="33"/>
        <v>1</v>
      </c>
      <c r="J64" s="4">
        <f t="shared" si="33"/>
        <v>1</v>
      </c>
      <c r="K64" s="20">
        <f t="shared" si="10"/>
        <v>1.6705362318588253</v>
      </c>
      <c r="L64" s="20">
        <f t="shared" si="11"/>
        <v>5.7429075240166041</v>
      </c>
      <c r="M64" s="20" cm="1">
        <f t="array" ref="M64">_xlfn.IFS(I64=0,D64,I64=1,D64,I64=2,0)</f>
        <v>1.6705362318588253</v>
      </c>
      <c r="N64" s="20" cm="1">
        <f t="array" ref="N64">_xlfn.IFS(J64=0,E64,J64=1,E64,J64=2,0)</f>
        <v>6.0451658147543208</v>
      </c>
      <c r="O64" s="20">
        <f t="shared" si="4"/>
        <v>82.515268074788608</v>
      </c>
      <c r="P64" s="24">
        <f t="shared" si="19"/>
        <v>86.208891342952725</v>
      </c>
      <c r="Q64" s="25">
        <f t="shared" si="20"/>
        <v>0.51094574505782286</v>
      </c>
      <c r="R64" s="22" cm="1">
        <f t="array" ref="R64">_xlfn.IFS(Q64&gt;0,0.02,AND(Q64&gt;-0.33,Q64&lt;0),(0.02+Q64*0.02/0.33),Q64&lt;-0.33,0)</f>
        <v>0.02</v>
      </c>
      <c r="S64" s="24">
        <f t="shared" ref="S64:T64" si="71">0.9*0.82*IF(I64=0,M64,0)</f>
        <v>0</v>
      </c>
      <c r="T64" s="24">
        <f t="shared" si="71"/>
        <v>0</v>
      </c>
      <c r="U64" s="24">
        <f t="shared" si="22"/>
        <v>0</v>
      </c>
      <c r="V64" s="24">
        <f t="shared" si="23"/>
        <v>22.59012896437898</v>
      </c>
      <c r="W64" s="9"/>
      <c r="X64" s="9"/>
      <c r="Y64" s="9"/>
      <c r="Z64" s="9"/>
    </row>
    <row r="65" spans="1:26" ht="14.25" customHeight="1" x14ac:dyDescent="0.35">
      <c r="A65" s="8">
        <f t="shared" si="15"/>
        <v>47</v>
      </c>
      <c r="B65" s="23">
        <f t="shared" si="7"/>
        <v>44885</v>
      </c>
      <c r="C65" s="5">
        <f t="shared" si="16"/>
        <v>0</v>
      </c>
      <c r="D65" s="20">
        <f t="shared" si="1"/>
        <v>1.6872415941774133</v>
      </c>
      <c r="E65" s="20">
        <f t="shared" si="2"/>
        <v>6.1934346898718298</v>
      </c>
      <c r="F65" s="20">
        <f t="shared" si="8"/>
        <v>7.880676284049243</v>
      </c>
      <c r="G65" s="24">
        <f t="shared" si="3"/>
        <v>170.41140101191874</v>
      </c>
      <c r="H65" s="20">
        <f t="shared" si="9"/>
        <v>317.24273904314714</v>
      </c>
      <c r="I65" s="4">
        <f t="shared" si="33"/>
        <v>1</v>
      </c>
      <c r="J65" s="4">
        <f t="shared" si="33"/>
        <v>1</v>
      </c>
      <c r="K65" s="20">
        <f t="shared" si="10"/>
        <v>1.6872415941774133</v>
      </c>
      <c r="L65" s="20">
        <f t="shared" si="11"/>
        <v>5.8837629553782378</v>
      </c>
      <c r="M65" s="20" cm="1">
        <f t="array" ref="M65">_xlfn.IFS(I65=0,D65,I65=1,D65,I65=2,0)</f>
        <v>1.6872415941774133</v>
      </c>
      <c r="N65" s="20" cm="1">
        <f t="array" ref="N65">_xlfn.IFS(J65=0,E65,J65=1,E65,J65=2,0)</f>
        <v>6.1934346898718298</v>
      </c>
      <c r="O65" s="20">
        <f t="shared" si="4"/>
        <v>84.202509668966016</v>
      </c>
      <c r="P65" s="24">
        <f t="shared" si="19"/>
        <v>86.208891342952725</v>
      </c>
      <c r="Q65" s="25">
        <f t="shared" si="20"/>
        <v>0.50588687629487417</v>
      </c>
      <c r="R65" s="22" cm="1">
        <f t="array" ref="R65">_xlfn.IFS(Q65&gt;0,0.02,AND(Q65&gt;-0.33,Q65&lt;0),(0.02+Q65*0.02/0.33),Q65&lt;-0.33,0)</f>
        <v>0.02</v>
      </c>
      <c r="S65" s="24">
        <f t="shared" ref="S65:T65" si="72">0.9*0.82*IF(I65=0,M65,0)</f>
        <v>0</v>
      </c>
      <c r="T65" s="24">
        <f t="shared" si="72"/>
        <v>0</v>
      </c>
      <c r="U65" s="24">
        <f t="shared" si="22"/>
        <v>0</v>
      </c>
      <c r="V65" s="24">
        <f t="shared" si="23"/>
        <v>22.59012896437898</v>
      </c>
      <c r="W65" s="9"/>
      <c r="X65" s="9"/>
      <c r="Y65" s="9"/>
      <c r="Z65" s="9"/>
    </row>
    <row r="66" spans="1:26" ht="14.25" customHeight="1" x14ac:dyDescent="0.35">
      <c r="A66" s="8">
        <f t="shared" si="15"/>
        <v>48</v>
      </c>
      <c r="B66" s="23">
        <f t="shared" si="7"/>
        <v>44886</v>
      </c>
      <c r="C66" s="5">
        <f t="shared" si="16"/>
        <v>0</v>
      </c>
      <c r="D66" s="20">
        <f t="shared" si="1"/>
        <v>1.7041140101191874</v>
      </c>
      <c r="E66" s="20">
        <f t="shared" si="2"/>
        <v>6.344854780862943</v>
      </c>
      <c r="F66" s="20">
        <f t="shared" si="8"/>
        <v>8.0489687909821299</v>
      </c>
      <c r="G66" s="24">
        <f t="shared" si="3"/>
        <v>172.11551502203793</v>
      </c>
      <c r="H66" s="20">
        <f t="shared" si="9"/>
        <v>324.97446509508615</v>
      </c>
      <c r="I66" s="4">
        <f t="shared" si="33"/>
        <v>1</v>
      </c>
      <c r="J66" s="4">
        <f t="shared" si="33"/>
        <v>1</v>
      </c>
      <c r="K66" s="20">
        <f t="shared" si="10"/>
        <v>1.7041140101191874</v>
      </c>
      <c r="L66" s="20">
        <f t="shared" si="11"/>
        <v>6.0276120418197952</v>
      </c>
      <c r="M66" s="20" cm="1">
        <f t="array" ref="M66">_xlfn.IFS(I66=0,D66,I66=1,D66,I66=2,0)</f>
        <v>1.7041140101191874</v>
      </c>
      <c r="N66" s="20" cm="1">
        <f t="array" ref="N66">_xlfn.IFS(J66=0,E66,J66=1,E66,J66=2,0)</f>
        <v>6.344854780862943</v>
      </c>
      <c r="O66" s="20">
        <f t="shared" si="4"/>
        <v>85.9066236790852</v>
      </c>
      <c r="P66" s="24">
        <f t="shared" si="19"/>
        <v>86.208891342952725</v>
      </c>
      <c r="Q66" s="25">
        <f t="shared" si="20"/>
        <v>0.50087809534145955</v>
      </c>
      <c r="R66" s="22" cm="1">
        <f t="array" ref="R66">_xlfn.IFS(Q66&gt;0,0.02,AND(Q66&gt;-0.33,Q66&lt;0),(0.02+Q66*0.02/0.33),Q66&lt;-0.33,0)</f>
        <v>0.02</v>
      </c>
      <c r="S66" s="24">
        <f t="shared" ref="S66:T66" si="73">0.9*0.82*IF(I66=0,M66,0)</f>
        <v>0</v>
      </c>
      <c r="T66" s="24">
        <f t="shared" si="73"/>
        <v>0</v>
      </c>
      <c r="U66" s="24">
        <f t="shared" si="22"/>
        <v>0</v>
      </c>
      <c r="V66" s="24">
        <f t="shared" si="23"/>
        <v>22.59012896437898</v>
      </c>
      <c r="W66" s="9"/>
      <c r="X66" s="9"/>
      <c r="Y66" s="9"/>
      <c r="Z66" s="9"/>
    </row>
    <row r="67" spans="1:26" ht="14.25" customHeight="1" x14ac:dyDescent="0.35">
      <c r="A67" s="8">
        <f t="shared" si="15"/>
        <v>49</v>
      </c>
      <c r="B67" s="23">
        <f t="shared" si="7"/>
        <v>44887</v>
      </c>
      <c r="C67" s="5">
        <f t="shared" si="16"/>
        <v>4.7966231048034711</v>
      </c>
      <c r="D67" s="20">
        <f t="shared" si="1"/>
        <v>1.7211551502203792</v>
      </c>
      <c r="E67" s="20">
        <f t="shared" si="2"/>
        <v>6.4994893019017228</v>
      </c>
      <c r="F67" s="20">
        <f t="shared" si="8"/>
        <v>8.2206444521221016</v>
      </c>
      <c r="G67" s="24">
        <f t="shared" si="3"/>
        <v>176.9121381268414</v>
      </c>
      <c r="H67" s="20">
        <f t="shared" si="9"/>
        <v>329.77108819988962</v>
      </c>
      <c r="I67" s="4">
        <f t="shared" si="33"/>
        <v>0</v>
      </c>
      <c r="J67" s="4">
        <f t="shared" si="33"/>
        <v>0</v>
      </c>
      <c r="K67" s="20">
        <f t="shared" si="10"/>
        <v>0</v>
      </c>
      <c r="L67" s="20">
        <f t="shared" si="11"/>
        <v>0</v>
      </c>
      <c r="M67" s="20" cm="1">
        <f t="array" ref="M67">_xlfn.IFS(I67=0,D67,I67=1,D67,I67=2,0)</f>
        <v>1.7211551502203792</v>
      </c>
      <c r="N67" s="20" cm="1">
        <f t="array" ref="N67">_xlfn.IFS(J67=0,E67,J67=1,E67,J67=2,0)</f>
        <v>6.4994893019017228</v>
      </c>
      <c r="O67" s="20">
        <f t="shared" si="4"/>
        <v>94.127268131207302</v>
      </c>
      <c r="P67" s="24">
        <f t="shared" si="19"/>
        <v>82.784869995634097</v>
      </c>
      <c r="Q67" s="25">
        <f t="shared" si="20"/>
        <v>0.46794341457949878</v>
      </c>
      <c r="R67" s="22" cm="1">
        <f t="array" ref="R67">_xlfn.IFS(Q67&gt;0,0.02,AND(Q67&gt;-0.33,Q67&lt;0),(0.02+Q67*0.02/0.33),Q67&lt;-0.33,0)</f>
        <v>0.02</v>
      </c>
      <c r="S67" s="24">
        <f t="shared" ref="S67:T67" si="74">0.9*0.82*IF(I67=0,M67,0)</f>
        <v>1.2702125008626399</v>
      </c>
      <c r="T67" s="24">
        <f t="shared" si="74"/>
        <v>4.7966231048034711</v>
      </c>
      <c r="U67" s="24">
        <f t="shared" si="22"/>
        <v>6.0668356056661112</v>
      </c>
      <c r="V67" s="24">
        <f t="shared" si="23"/>
        <v>28.656964570045091</v>
      </c>
      <c r="W67" s="9"/>
      <c r="X67" s="9"/>
      <c r="Y67" s="9"/>
      <c r="Z67" s="9"/>
    </row>
    <row r="68" spans="1:26" ht="14.25" customHeight="1" x14ac:dyDescent="0.35">
      <c r="A68" s="8">
        <f t="shared" si="15"/>
        <v>50</v>
      </c>
      <c r="B68" s="23">
        <f t="shared" si="7"/>
        <v>44888</v>
      </c>
      <c r="C68" s="5">
        <f t="shared" si="16"/>
        <v>0</v>
      </c>
      <c r="D68" s="20">
        <f t="shared" si="1"/>
        <v>1.7691213812684141</v>
      </c>
      <c r="E68" s="20">
        <f t="shared" si="2"/>
        <v>6.5954217639977921</v>
      </c>
      <c r="F68" s="20">
        <f t="shared" si="8"/>
        <v>8.3645431452662056</v>
      </c>
      <c r="G68" s="24">
        <f t="shared" si="3"/>
        <v>178.6812595081098</v>
      </c>
      <c r="H68" s="20">
        <f t="shared" si="9"/>
        <v>337.80586025695595</v>
      </c>
      <c r="I68" s="4">
        <f t="shared" si="33"/>
        <v>1</v>
      </c>
      <c r="J68" s="4">
        <f t="shared" si="33"/>
        <v>1</v>
      </c>
      <c r="K68" s="20">
        <f t="shared" si="10"/>
        <v>1.7691213812684141</v>
      </c>
      <c r="L68" s="20">
        <f t="shared" si="11"/>
        <v>6.265650675797902</v>
      </c>
      <c r="M68" s="20" cm="1">
        <f t="array" ref="M68">_xlfn.IFS(I68=0,D68,I68=1,D68,I68=2,0)</f>
        <v>1.7691213812684141</v>
      </c>
      <c r="N68" s="20" cm="1">
        <f t="array" ref="N68">_xlfn.IFS(J68=0,E68,J68=1,E68,J68=2,0)</f>
        <v>6.5954217639977921</v>
      </c>
      <c r="O68" s="20">
        <f t="shared" si="4"/>
        <v>95.896389512475722</v>
      </c>
      <c r="P68" s="24">
        <f t="shared" si="19"/>
        <v>82.784869995634082</v>
      </c>
      <c r="Q68" s="25">
        <f t="shared" si="20"/>
        <v>0.46331031146485019</v>
      </c>
      <c r="R68" s="22" cm="1">
        <f t="array" ref="R68">_xlfn.IFS(Q68&gt;0,0.02,AND(Q68&gt;-0.33,Q68&lt;0),(0.02+Q68*0.02/0.33),Q68&lt;-0.33,0)</f>
        <v>0.02</v>
      </c>
      <c r="S68" s="24">
        <f t="shared" ref="S68:T68" si="75">0.9*0.82*IF(I68=0,M68,0)</f>
        <v>0</v>
      </c>
      <c r="T68" s="24">
        <f t="shared" si="75"/>
        <v>0</v>
      </c>
      <c r="U68" s="24">
        <f t="shared" si="22"/>
        <v>0</v>
      </c>
      <c r="V68" s="24">
        <f t="shared" si="23"/>
        <v>28.656964570045091</v>
      </c>
      <c r="W68" s="9"/>
      <c r="X68" s="9"/>
      <c r="Y68" s="9"/>
      <c r="Z68" s="9"/>
    </row>
    <row r="69" spans="1:26" ht="14.25" customHeight="1" x14ac:dyDescent="0.35">
      <c r="A69" s="8">
        <f t="shared" si="15"/>
        <v>51</v>
      </c>
      <c r="B69" s="23">
        <f t="shared" si="7"/>
        <v>44889</v>
      </c>
      <c r="C69" s="5">
        <f t="shared" si="16"/>
        <v>0</v>
      </c>
      <c r="D69" s="20">
        <f t="shared" si="1"/>
        <v>1.786812595081098</v>
      </c>
      <c r="E69" s="20">
        <f t="shared" si="2"/>
        <v>6.7561172051391196</v>
      </c>
      <c r="F69" s="20">
        <f t="shared" si="8"/>
        <v>8.5429298002202181</v>
      </c>
      <c r="G69" s="24">
        <f t="shared" si="3"/>
        <v>180.46807210319091</v>
      </c>
      <c r="H69" s="20">
        <f t="shared" si="9"/>
        <v>346.0109841969192</v>
      </c>
      <c r="I69" s="4">
        <f t="shared" si="33"/>
        <v>1</v>
      </c>
      <c r="J69" s="4">
        <f t="shared" si="33"/>
        <v>1</v>
      </c>
      <c r="K69" s="20">
        <f t="shared" si="10"/>
        <v>1.786812595081098</v>
      </c>
      <c r="L69" s="20">
        <f t="shared" si="11"/>
        <v>6.4183113448821629</v>
      </c>
      <c r="M69" s="20" cm="1">
        <f t="array" ref="M69">_xlfn.IFS(I69=0,D69,I69=1,D69,I69=2,0)</f>
        <v>1.786812595081098</v>
      </c>
      <c r="N69" s="20" cm="1">
        <f t="array" ref="N69">_xlfn.IFS(J69=0,E69,J69=1,E69,J69=2,0)</f>
        <v>6.7561172051391196</v>
      </c>
      <c r="O69" s="20">
        <f t="shared" si="4"/>
        <v>97.683202107556824</v>
      </c>
      <c r="P69" s="24">
        <f t="shared" si="19"/>
        <v>82.784869995634082</v>
      </c>
      <c r="Q69" s="25">
        <f t="shared" si="20"/>
        <v>0.45872308065826756</v>
      </c>
      <c r="R69" s="22" cm="1">
        <f t="array" ref="R69">_xlfn.IFS(Q69&gt;0,0.02,AND(Q69&gt;-0.33,Q69&lt;0),(0.02+Q69*0.02/0.33),Q69&lt;-0.33,0)</f>
        <v>0.02</v>
      </c>
      <c r="S69" s="24">
        <f t="shared" ref="S69:T69" si="76">0.9*0.82*IF(I69=0,M69,0)</f>
        <v>0</v>
      </c>
      <c r="T69" s="24">
        <f t="shared" si="76"/>
        <v>0</v>
      </c>
      <c r="U69" s="24">
        <f t="shared" si="22"/>
        <v>0</v>
      </c>
      <c r="V69" s="24">
        <f t="shared" si="23"/>
        <v>28.656964570045091</v>
      </c>
      <c r="W69" s="9"/>
      <c r="X69" s="9"/>
      <c r="Y69" s="9"/>
      <c r="Z69" s="9"/>
    </row>
    <row r="70" spans="1:26" ht="14.25" customHeight="1" x14ac:dyDescent="0.35">
      <c r="A70" s="8">
        <f t="shared" si="15"/>
        <v>52</v>
      </c>
      <c r="B70" s="23">
        <f t="shared" si="7"/>
        <v>44890</v>
      </c>
      <c r="C70" s="5">
        <f t="shared" si="16"/>
        <v>0</v>
      </c>
      <c r="D70" s="20">
        <f t="shared" si="1"/>
        <v>1.8046807210319091</v>
      </c>
      <c r="E70" s="20">
        <f t="shared" si="2"/>
        <v>6.9202196839383845</v>
      </c>
      <c r="F70" s="20">
        <f t="shared" si="8"/>
        <v>8.7249004049702936</v>
      </c>
      <c r="G70" s="24">
        <f t="shared" si="3"/>
        <v>182.27275282422281</v>
      </c>
      <c r="H70" s="20">
        <f t="shared" si="9"/>
        <v>354.38987361769256</v>
      </c>
      <c r="I70" s="4">
        <f t="shared" si="33"/>
        <v>1</v>
      </c>
      <c r="J70" s="4">
        <f t="shared" si="33"/>
        <v>1</v>
      </c>
      <c r="K70" s="20">
        <f t="shared" si="10"/>
        <v>1.8046807210319091</v>
      </c>
      <c r="L70" s="20">
        <f t="shared" si="11"/>
        <v>6.5742086997414653</v>
      </c>
      <c r="M70" s="20" cm="1">
        <f t="array" ref="M70">_xlfn.IFS(I70=0,D70,I70=1,D70,I70=2,0)</f>
        <v>1.8046807210319091</v>
      </c>
      <c r="N70" s="20" cm="1">
        <f t="array" ref="N70">_xlfn.IFS(J70=0,E70,J70=1,E70,J70=2,0)</f>
        <v>6.9202196839383845</v>
      </c>
      <c r="O70" s="20">
        <f t="shared" si="4"/>
        <v>99.487882828588738</v>
      </c>
      <c r="P70" s="24">
        <f t="shared" si="19"/>
        <v>82.784869995634068</v>
      </c>
      <c r="Q70" s="25">
        <f t="shared" si="20"/>
        <v>0.45418126797848263</v>
      </c>
      <c r="R70" s="22" cm="1">
        <f t="array" ref="R70">_xlfn.IFS(Q70&gt;0,0.02,AND(Q70&gt;-0.33,Q70&lt;0),(0.02+Q70*0.02/0.33),Q70&lt;-0.33,0)</f>
        <v>0.02</v>
      </c>
      <c r="S70" s="24">
        <f t="shared" ref="S70:T70" si="77">0.9*0.82*IF(I70=0,M70,0)</f>
        <v>0</v>
      </c>
      <c r="T70" s="24">
        <f t="shared" si="77"/>
        <v>0</v>
      </c>
      <c r="U70" s="24">
        <f t="shared" si="22"/>
        <v>0</v>
      </c>
      <c r="V70" s="24">
        <f t="shared" si="23"/>
        <v>28.656964570045091</v>
      </c>
      <c r="W70" s="9"/>
      <c r="X70" s="9"/>
      <c r="Y70" s="9"/>
      <c r="Z70" s="9"/>
    </row>
    <row r="71" spans="1:26" ht="14.25" customHeight="1" x14ac:dyDescent="0.35">
      <c r="A71" s="8">
        <f t="shared" si="15"/>
        <v>53</v>
      </c>
      <c r="B71" s="23">
        <f t="shared" si="7"/>
        <v>44891</v>
      </c>
      <c r="C71" s="5">
        <f t="shared" si="16"/>
        <v>0</v>
      </c>
      <c r="D71" s="20">
        <f t="shared" si="1"/>
        <v>1.8227275282422282</v>
      </c>
      <c r="E71" s="20">
        <f t="shared" si="2"/>
        <v>7.0877974723538513</v>
      </c>
      <c r="F71" s="20">
        <f t="shared" si="8"/>
        <v>8.9105250005960794</v>
      </c>
      <c r="G71" s="24">
        <f t="shared" si="3"/>
        <v>184.09548035246505</v>
      </c>
      <c r="H71" s="20">
        <f t="shared" si="9"/>
        <v>362.94600874467096</v>
      </c>
      <c r="I71" s="4">
        <f t="shared" si="33"/>
        <v>1</v>
      </c>
      <c r="J71" s="4">
        <f t="shared" si="33"/>
        <v>1</v>
      </c>
      <c r="K71" s="20">
        <f t="shared" si="10"/>
        <v>1.8227275282422282</v>
      </c>
      <c r="L71" s="20">
        <f t="shared" si="11"/>
        <v>6.7334075987361581</v>
      </c>
      <c r="M71" s="20" cm="1">
        <f t="array" ref="M71">_xlfn.IFS(I71=0,D71,I71=1,D71,I71=2,0)</f>
        <v>1.8227275282422282</v>
      </c>
      <c r="N71" s="20" cm="1">
        <f t="array" ref="N71">_xlfn.IFS(J71=0,E71,J71=1,E71,J71=2,0)</f>
        <v>7.0877974723538513</v>
      </c>
      <c r="O71" s="20">
        <f t="shared" si="4"/>
        <v>101.31061035683096</v>
      </c>
      <c r="P71" s="24">
        <f t="shared" si="19"/>
        <v>82.784869995634082</v>
      </c>
      <c r="Q71" s="25">
        <f t="shared" si="20"/>
        <v>0.44968442374107198</v>
      </c>
      <c r="R71" s="22" cm="1">
        <f t="array" ref="R71">_xlfn.IFS(Q71&gt;0,0.02,AND(Q71&gt;-0.33,Q71&lt;0),(0.02+Q71*0.02/0.33),Q71&lt;-0.33,0)</f>
        <v>0.02</v>
      </c>
      <c r="S71" s="24">
        <f t="shared" ref="S71:T71" si="78">0.9*0.82*IF(I71=0,M71,0)</f>
        <v>0</v>
      </c>
      <c r="T71" s="24">
        <f t="shared" si="78"/>
        <v>0</v>
      </c>
      <c r="U71" s="24">
        <f t="shared" si="22"/>
        <v>0</v>
      </c>
      <c r="V71" s="24">
        <f t="shared" si="23"/>
        <v>28.656964570045091</v>
      </c>
      <c r="W71" s="9"/>
      <c r="X71" s="9"/>
      <c r="Y71" s="9"/>
      <c r="Z71" s="9"/>
    </row>
    <row r="72" spans="1:26" ht="14.25" customHeight="1" x14ac:dyDescent="0.35">
      <c r="A72" s="8">
        <f t="shared" si="15"/>
        <v>54</v>
      </c>
      <c r="B72" s="23">
        <f t="shared" si="7"/>
        <v>44892</v>
      </c>
      <c r="C72" s="5">
        <f t="shared" si="16"/>
        <v>0</v>
      </c>
      <c r="D72" s="20">
        <f t="shared" si="1"/>
        <v>1.8409548035246506</v>
      </c>
      <c r="E72" s="20">
        <f t="shared" si="2"/>
        <v>7.2589201748934196</v>
      </c>
      <c r="F72" s="20">
        <f t="shared" si="8"/>
        <v>9.0998749784180699</v>
      </c>
      <c r="G72" s="24">
        <f t="shared" si="3"/>
        <v>185.9364351559897</v>
      </c>
      <c r="H72" s="20">
        <f t="shared" si="9"/>
        <v>371.68293771434435</v>
      </c>
      <c r="I72" s="4">
        <f t="shared" si="33"/>
        <v>1</v>
      </c>
      <c r="J72" s="4">
        <f t="shared" si="33"/>
        <v>1</v>
      </c>
      <c r="K72" s="20">
        <f t="shared" si="10"/>
        <v>1.8409548035246506</v>
      </c>
      <c r="L72" s="20">
        <f t="shared" si="11"/>
        <v>6.8959741661487479</v>
      </c>
      <c r="M72" s="20" cm="1">
        <f t="array" ref="M72">_xlfn.IFS(I72=0,D72,I72=1,D72,I72=2,0)</f>
        <v>1.8409548035246506</v>
      </c>
      <c r="N72" s="20" cm="1">
        <f t="array" ref="N72">_xlfn.IFS(J72=0,E72,J72=1,E72,J72=2,0)</f>
        <v>7.2589201748934196</v>
      </c>
      <c r="O72" s="20">
        <f t="shared" si="4"/>
        <v>103.15156516035562</v>
      </c>
      <c r="P72" s="24">
        <f t="shared" si="19"/>
        <v>82.784869995634082</v>
      </c>
      <c r="Q72" s="25">
        <f t="shared" si="20"/>
        <v>0.44523210271393265</v>
      </c>
      <c r="R72" s="22" cm="1">
        <f t="array" ref="R72">_xlfn.IFS(Q72&gt;0,0.02,AND(Q72&gt;-0.33,Q72&lt;0),(0.02+Q72*0.02/0.33),Q72&lt;-0.33,0)</f>
        <v>0.02</v>
      </c>
      <c r="S72" s="24">
        <f t="shared" ref="S72:T72" si="79">0.9*0.82*IF(I72=0,M72,0)</f>
        <v>0</v>
      </c>
      <c r="T72" s="24">
        <f t="shared" si="79"/>
        <v>0</v>
      </c>
      <c r="U72" s="24">
        <f t="shared" si="22"/>
        <v>0</v>
      </c>
      <c r="V72" s="24">
        <f t="shared" si="23"/>
        <v>28.656964570045091</v>
      </c>
      <c r="W72" s="9"/>
      <c r="X72" s="9"/>
      <c r="Y72" s="9"/>
      <c r="Z72" s="9"/>
    </row>
    <row r="73" spans="1:26" ht="14.25" customHeight="1" x14ac:dyDescent="0.35">
      <c r="A73" s="8">
        <f t="shared" si="15"/>
        <v>55</v>
      </c>
      <c r="B73" s="23">
        <f t="shared" si="7"/>
        <v>44893</v>
      </c>
      <c r="C73" s="5">
        <f t="shared" si="16"/>
        <v>0</v>
      </c>
      <c r="D73" s="20">
        <f t="shared" si="1"/>
        <v>1.859364351559897</v>
      </c>
      <c r="E73" s="20">
        <f t="shared" si="2"/>
        <v>7.4336587542868875</v>
      </c>
      <c r="F73" s="20">
        <f t="shared" si="8"/>
        <v>9.2930231058467854</v>
      </c>
      <c r="G73" s="24">
        <f t="shared" si="3"/>
        <v>187.79579950754959</v>
      </c>
      <c r="H73" s="20">
        <f t="shared" si="9"/>
        <v>380.60427788247682</v>
      </c>
      <c r="I73" s="4">
        <f t="shared" si="33"/>
        <v>1</v>
      </c>
      <c r="J73" s="4">
        <f t="shared" si="33"/>
        <v>1</v>
      </c>
      <c r="K73" s="20">
        <f t="shared" si="10"/>
        <v>1.859364351559897</v>
      </c>
      <c r="L73" s="20">
        <f t="shared" si="11"/>
        <v>7.0619758165725424</v>
      </c>
      <c r="M73" s="20" cm="1">
        <f t="array" ref="M73">_xlfn.IFS(I73=0,D73,I73=1,D73,I73=2,0)</f>
        <v>1.859364351559897</v>
      </c>
      <c r="N73" s="20" cm="1">
        <f t="array" ref="N73">_xlfn.IFS(J73=0,E73,J73=1,E73,J73=2,0)</f>
        <v>7.4336587542868875</v>
      </c>
      <c r="O73" s="20">
        <f t="shared" si="4"/>
        <v>105.01092951191552</v>
      </c>
      <c r="P73" s="24">
        <f t="shared" si="19"/>
        <v>82.784869995634068</v>
      </c>
      <c r="Q73" s="25">
        <f t="shared" si="20"/>
        <v>0.44082386407320057</v>
      </c>
      <c r="R73" s="22" cm="1">
        <f t="array" ref="R73">_xlfn.IFS(Q73&gt;0,0.02,AND(Q73&gt;-0.33,Q73&lt;0),(0.02+Q73*0.02/0.33),Q73&lt;-0.33,0)</f>
        <v>0.02</v>
      </c>
      <c r="S73" s="24">
        <f t="shared" ref="S73:T73" si="80">0.9*0.82*IF(I73=0,M73,0)</f>
        <v>0</v>
      </c>
      <c r="T73" s="24">
        <f t="shared" si="80"/>
        <v>0</v>
      </c>
      <c r="U73" s="24">
        <f t="shared" si="22"/>
        <v>0</v>
      </c>
      <c r="V73" s="24">
        <f t="shared" si="23"/>
        <v>28.656964570045091</v>
      </c>
      <c r="W73" s="9"/>
      <c r="X73" s="9"/>
      <c r="Y73" s="9"/>
      <c r="Z73" s="9"/>
    </row>
    <row r="74" spans="1:26" ht="14.25" customHeight="1" x14ac:dyDescent="0.35">
      <c r="A74" s="8">
        <f t="shared" si="15"/>
        <v>56</v>
      </c>
      <c r="B74" s="23">
        <f t="shared" si="7"/>
        <v>44894</v>
      </c>
      <c r="C74" s="5">
        <f t="shared" si="16"/>
        <v>5.6177191415453578</v>
      </c>
      <c r="D74" s="20">
        <f t="shared" si="1"/>
        <v>1.8779579950754959</v>
      </c>
      <c r="E74" s="20">
        <f t="shared" si="2"/>
        <v>7.6120855576495368</v>
      </c>
      <c r="F74" s="20">
        <f t="shared" si="8"/>
        <v>9.490043552725032</v>
      </c>
      <c r="G74" s="24">
        <f t="shared" si="3"/>
        <v>193.41351864909495</v>
      </c>
      <c r="H74" s="20">
        <f t="shared" si="9"/>
        <v>386.22199702402219</v>
      </c>
      <c r="I74" s="4">
        <f t="shared" si="33"/>
        <v>0</v>
      </c>
      <c r="J74" s="4">
        <f t="shared" si="33"/>
        <v>0</v>
      </c>
      <c r="K74" s="20">
        <f t="shared" si="10"/>
        <v>0</v>
      </c>
      <c r="L74" s="20">
        <f t="shared" si="11"/>
        <v>0</v>
      </c>
      <c r="M74" s="20" cm="1">
        <f t="array" ref="M74">_xlfn.IFS(I74=0,D74,I74=1,D74,I74=2,0)</f>
        <v>1.8779579950754959</v>
      </c>
      <c r="N74" s="20" cm="1">
        <f t="array" ref="N74">_xlfn.IFS(J74=0,E74,J74=1,E74,J74=2,0)</f>
        <v>7.6120855576495368</v>
      </c>
      <c r="O74" s="20">
        <f t="shared" si="4"/>
        <v>114.50097306464055</v>
      </c>
      <c r="P74" s="24">
        <f t="shared" si="19"/>
        <v>78.912545584454406</v>
      </c>
      <c r="Q74" s="25">
        <f t="shared" si="20"/>
        <v>0.40799912092816715</v>
      </c>
      <c r="R74" s="22" cm="1">
        <f t="array" ref="R74">_xlfn.IFS(Q74&gt;0,0.02,AND(Q74&gt;-0.33,Q74&lt;0),(0.02+Q74*0.02/0.33),Q74&lt;-0.33,0)</f>
        <v>0.02</v>
      </c>
      <c r="S74" s="24">
        <f t="shared" ref="S74:T74" si="81">0.9*0.82*IF(I74=0,M74,0)</f>
        <v>1.385933000365716</v>
      </c>
      <c r="T74" s="24">
        <f t="shared" si="81"/>
        <v>5.6177191415453578</v>
      </c>
      <c r="U74" s="24">
        <f t="shared" si="22"/>
        <v>7.0036521419110738</v>
      </c>
      <c r="V74" s="24">
        <f t="shared" si="23"/>
        <v>35.660616711956166</v>
      </c>
      <c r="W74" s="9"/>
      <c r="X74" s="9"/>
      <c r="Y74" s="9"/>
      <c r="Z74" s="9"/>
    </row>
    <row r="75" spans="1:26" ht="14.25" customHeight="1" x14ac:dyDescent="0.35">
      <c r="A75" s="8">
        <f t="shared" si="15"/>
        <v>57</v>
      </c>
      <c r="B75" s="23">
        <f t="shared" si="7"/>
        <v>44895</v>
      </c>
      <c r="C75" s="5">
        <f t="shared" si="16"/>
        <v>0</v>
      </c>
      <c r="D75" s="20">
        <f t="shared" si="1"/>
        <v>1.9341351864909495</v>
      </c>
      <c r="E75" s="20">
        <f t="shared" si="2"/>
        <v>7.724439940480444</v>
      </c>
      <c r="F75" s="20">
        <f t="shared" si="8"/>
        <v>9.6585751269713942</v>
      </c>
      <c r="G75" s="24">
        <f t="shared" si="3"/>
        <v>195.3476538355859</v>
      </c>
      <c r="H75" s="20">
        <f t="shared" si="9"/>
        <v>395.49435015396955</v>
      </c>
      <c r="I75" s="4">
        <f t="shared" si="33"/>
        <v>1</v>
      </c>
      <c r="J75" s="4">
        <f t="shared" si="33"/>
        <v>1</v>
      </c>
      <c r="K75" s="20">
        <f t="shared" si="10"/>
        <v>1.9341351864909495</v>
      </c>
      <c r="L75" s="20">
        <f t="shared" si="11"/>
        <v>7.3382179434564216</v>
      </c>
      <c r="M75" s="20" cm="1">
        <f t="array" ref="M75">_xlfn.IFS(I75=0,D75,I75=1,D75,I75=2,0)</f>
        <v>1.9341351864909495</v>
      </c>
      <c r="N75" s="20" cm="1">
        <f t="array" ref="N75">_xlfn.IFS(J75=0,E75,J75=1,E75,J75=2,0)</f>
        <v>7.724439940480444</v>
      </c>
      <c r="O75" s="20">
        <f t="shared" si="4"/>
        <v>116.43510825113151</v>
      </c>
      <c r="P75" s="24">
        <f t="shared" si="19"/>
        <v>78.912545584454392</v>
      </c>
      <c r="Q75" s="25">
        <f t="shared" si="20"/>
        <v>0.40395952567145255</v>
      </c>
      <c r="R75" s="22" cm="1">
        <f t="array" ref="R75">_xlfn.IFS(Q75&gt;0,0.02,AND(Q75&gt;-0.33,Q75&lt;0),(0.02+Q75*0.02/0.33),Q75&lt;-0.33,0)</f>
        <v>0.02</v>
      </c>
      <c r="S75" s="24">
        <f t="shared" ref="S75:T75" si="82">0.9*0.82*IF(I75=0,M75,0)</f>
        <v>0</v>
      </c>
      <c r="T75" s="24">
        <f t="shared" si="82"/>
        <v>0</v>
      </c>
      <c r="U75" s="24">
        <f t="shared" si="22"/>
        <v>0</v>
      </c>
      <c r="V75" s="24">
        <f t="shared" si="23"/>
        <v>35.660616711956166</v>
      </c>
      <c r="W75" s="9"/>
      <c r="X75" s="9"/>
      <c r="Y75" s="9"/>
      <c r="Z75" s="9"/>
    </row>
    <row r="76" spans="1:26" ht="14.25" customHeight="1" x14ac:dyDescent="0.35">
      <c r="A76" s="8">
        <f t="shared" si="15"/>
        <v>58</v>
      </c>
      <c r="B76" s="23">
        <f t="shared" si="7"/>
        <v>44896</v>
      </c>
      <c r="C76" s="5">
        <f t="shared" si="16"/>
        <v>0</v>
      </c>
      <c r="D76" s="20">
        <f t="shared" si="1"/>
        <v>1.953476538355859</v>
      </c>
      <c r="E76" s="20">
        <f t="shared" si="2"/>
        <v>7.9098870030793913</v>
      </c>
      <c r="F76" s="20">
        <f t="shared" si="8"/>
        <v>9.8633635414352501</v>
      </c>
      <c r="G76" s="24">
        <f t="shared" si="3"/>
        <v>197.30113037394176</v>
      </c>
      <c r="H76" s="20">
        <f t="shared" si="9"/>
        <v>404.96221934525084</v>
      </c>
      <c r="I76" s="4">
        <f t="shared" si="33"/>
        <v>1</v>
      </c>
      <c r="J76" s="4">
        <f t="shared" si="33"/>
        <v>1</v>
      </c>
      <c r="K76" s="20">
        <f t="shared" si="10"/>
        <v>1.953476538355859</v>
      </c>
      <c r="L76" s="20">
        <f t="shared" si="11"/>
        <v>7.5143926529254212</v>
      </c>
      <c r="M76" s="20" cm="1">
        <f t="array" ref="M76">_xlfn.IFS(I76=0,D76,I76=1,D76,I76=2,0)</f>
        <v>1.953476538355859</v>
      </c>
      <c r="N76" s="20" cm="1">
        <f t="array" ref="N76">_xlfn.IFS(J76=0,E76,J76=1,E76,J76=2,0)</f>
        <v>7.9098870030793913</v>
      </c>
      <c r="O76" s="20">
        <f t="shared" si="4"/>
        <v>118.38858478948737</v>
      </c>
      <c r="P76" s="24">
        <f t="shared" si="19"/>
        <v>78.912545584454392</v>
      </c>
      <c r="Q76" s="25">
        <f t="shared" si="20"/>
        <v>0.39995992640737876</v>
      </c>
      <c r="R76" s="22" cm="1">
        <f t="array" ref="R76">_xlfn.IFS(Q76&gt;0,0.02,AND(Q76&gt;-0.33,Q76&lt;0),(0.02+Q76*0.02/0.33),Q76&lt;-0.33,0)</f>
        <v>0.02</v>
      </c>
      <c r="S76" s="24">
        <f t="shared" ref="S76:T76" si="83">0.9*0.82*IF(I76=0,M76,0)</f>
        <v>0</v>
      </c>
      <c r="T76" s="24">
        <f t="shared" si="83"/>
        <v>0</v>
      </c>
      <c r="U76" s="24">
        <f t="shared" si="22"/>
        <v>0</v>
      </c>
      <c r="V76" s="24">
        <f t="shared" si="23"/>
        <v>35.660616711956166</v>
      </c>
      <c r="W76" s="9"/>
      <c r="X76" s="9"/>
      <c r="Y76" s="9"/>
      <c r="Z76" s="9"/>
    </row>
    <row r="77" spans="1:26" ht="14.25" customHeight="1" x14ac:dyDescent="0.35">
      <c r="A77" s="8">
        <f t="shared" si="15"/>
        <v>59</v>
      </c>
      <c r="B77" s="23">
        <f t="shared" si="7"/>
        <v>44897</v>
      </c>
      <c r="C77" s="5">
        <f t="shared" si="16"/>
        <v>0</v>
      </c>
      <c r="D77" s="20">
        <f t="shared" si="1"/>
        <v>1.9730113037394177</v>
      </c>
      <c r="E77" s="20">
        <f t="shared" si="2"/>
        <v>8.099244386905017</v>
      </c>
      <c r="F77" s="20">
        <f t="shared" si="8"/>
        <v>10.072255690644434</v>
      </c>
      <c r="G77" s="24">
        <f t="shared" si="3"/>
        <v>199.27414167768117</v>
      </c>
      <c r="H77" s="20">
        <f t="shared" si="9"/>
        <v>414.62951281655006</v>
      </c>
      <c r="I77" s="4">
        <f t="shared" si="33"/>
        <v>1</v>
      </c>
      <c r="J77" s="4">
        <f t="shared" si="33"/>
        <v>1</v>
      </c>
      <c r="K77" s="20">
        <f t="shared" si="10"/>
        <v>1.9730113037394177</v>
      </c>
      <c r="L77" s="20">
        <f t="shared" si="11"/>
        <v>7.6942821675597655</v>
      </c>
      <c r="M77" s="20" cm="1">
        <f t="array" ref="M77">_xlfn.IFS(I77=0,D77,I77=1,D77,I77=2,0)</f>
        <v>1.9730113037394177</v>
      </c>
      <c r="N77" s="20" cm="1">
        <f t="array" ref="N77">_xlfn.IFS(J77=0,E77,J77=1,E77,J77=2,0)</f>
        <v>8.099244386905017</v>
      </c>
      <c r="O77" s="20">
        <f t="shared" si="4"/>
        <v>120.36159609322678</v>
      </c>
      <c r="P77" s="24">
        <f t="shared" si="19"/>
        <v>78.912545584454392</v>
      </c>
      <c r="Q77" s="25">
        <f t="shared" si="20"/>
        <v>0.39599992713601861</v>
      </c>
      <c r="R77" s="22" cm="1">
        <f t="array" ref="R77">_xlfn.IFS(Q77&gt;0,0.02,AND(Q77&gt;-0.33,Q77&lt;0),(0.02+Q77*0.02/0.33),Q77&lt;-0.33,0)</f>
        <v>0.02</v>
      </c>
      <c r="S77" s="24">
        <f t="shared" ref="S77:T77" si="84">0.9*0.82*IF(I77=0,M77,0)</f>
        <v>0</v>
      </c>
      <c r="T77" s="24">
        <f t="shared" si="84"/>
        <v>0</v>
      </c>
      <c r="U77" s="24">
        <f t="shared" si="22"/>
        <v>0</v>
      </c>
      <c r="V77" s="24">
        <f t="shared" si="23"/>
        <v>35.660616711956166</v>
      </c>
      <c r="W77" s="9"/>
      <c r="X77" s="9"/>
      <c r="Y77" s="9"/>
      <c r="Z77" s="9"/>
    </row>
    <row r="78" spans="1:26" ht="14.25" customHeight="1" x14ac:dyDescent="0.35">
      <c r="A78" s="8">
        <f t="shared" si="15"/>
        <v>60</v>
      </c>
      <c r="B78" s="23">
        <f t="shared" si="7"/>
        <v>44898</v>
      </c>
      <c r="C78" s="5">
        <f t="shared" si="16"/>
        <v>0</v>
      </c>
      <c r="D78" s="20">
        <f t="shared" si="1"/>
        <v>1.9927414167768118</v>
      </c>
      <c r="E78" s="20">
        <f t="shared" si="2"/>
        <v>8.2925902563310014</v>
      </c>
      <c r="F78" s="20">
        <f t="shared" si="8"/>
        <v>10.285331673107812</v>
      </c>
      <c r="G78" s="24">
        <f t="shared" si="3"/>
        <v>201.266883094458</v>
      </c>
      <c r="H78" s="20">
        <f t="shared" si="9"/>
        <v>424.50021497684133</v>
      </c>
      <c r="I78" s="4">
        <f t="shared" si="33"/>
        <v>1</v>
      </c>
      <c r="J78" s="4">
        <f t="shared" si="33"/>
        <v>1</v>
      </c>
      <c r="K78" s="20">
        <f t="shared" si="10"/>
        <v>1.9927414167768118</v>
      </c>
      <c r="L78" s="20">
        <f t="shared" si="11"/>
        <v>7.8779607435144507</v>
      </c>
      <c r="M78" s="20" cm="1">
        <f t="array" ref="M78">_xlfn.IFS(I78=0,D78,I78=1,D78,I78=2,0)</f>
        <v>1.9927414167768118</v>
      </c>
      <c r="N78" s="20" cm="1">
        <f t="array" ref="N78">_xlfn.IFS(J78=0,E78,J78=1,E78,J78=2,0)</f>
        <v>8.2925902563310014</v>
      </c>
      <c r="O78" s="20">
        <f t="shared" si="4"/>
        <v>122.35433751000359</v>
      </c>
      <c r="P78" s="24">
        <f t="shared" si="19"/>
        <v>78.912545584454406</v>
      </c>
      <c r="Q78" s="25">
        <f t="shared" si="20"/>
        <v>0.39207913577823628</v>
      </c>
      <c r="R78" s="22" cm="1">
        <f t="array" ref="R78">_xlfn.IFS(Q78&gt;0,0.02,AND(Q78&gt;-0.33,Q78&lt;0),(0.02+Q78*0.02/0.33),Q78&lt;-0.33,0)</f>
        <v>0.02</v>
      </c>
      <c r="S78" s="24">
        <f t="shared" ref="S78:T78" si="85">0.9*0.82*IF(I78=0,M78,0)</f>
        <v>0</v>
      </c>
      <c r="T78" s="24">
        <f t="shared" si="85"/>
        <v>0</v>
      </c>
      <c r="U78" s="24">
        <f t="shared" si="22"/>
        <v>0</v>
      </c>
      <c r="V78" s="24">
        <f t="shared" si="23"/>
        <v>35.660616711956166</v>
      </c>
      <c r="W78" s="9"/>
      <c r="X78" s="9"/>
      <c r="Y78" s="9"/>
      <c r="Z78" s="9"/>
    </row>
    <row r="79" spans="1:26" ht="14.25" customHeight="1" x14ac:dyDescent="0.35">
      <c r="A79" s="8">
        <f t="shared" si="15"/>
        <v>61</v>
      </c>
      <c r="B79" s="23">
        <f t="shared" si="7"/>
        <v>44899</v>
      </c>
      <c r="C79" s="5">
        <f t="shared" si="16"/>
        <v>0</v>
      </c>
      <c r="D79" s="20">
        <f t="shared" si="1"/>
        <v>2.0126688309445799</v>
      </c>
      <c r="E79" s="20">
        <f t="shared" si="2"/>
        <v>8.4900042995368263</v>
      </c>
      <c r="F79" s="20">
        <f t="shared" si="8"/>
        <v>10.502673130481407</v>
      </c>
      <c r="G79" s="24">
        <f t="shared" si="3"/>
        <v>203.27955192540259</v>
      </c>
      <c r="H79" s="20">
        <f t="shared" si="9"/>
        <v>434.57838789234586</v>
      </c>
      <c r="I79" s="4">
        <f t="shared" si="33"/>
        <v>1</v>
      </c>
      <c r="J79" s="4">
        <f t="shared" si="33"/>
        <v>1</v>
      </c>
      <c r="K79" s="20">
        <f t="shared" si="10"/>
        <v>2.0126688309445799</v>
      </c>
      <c r="L79" s="20">
        <f t="shared" si="11"/>
        <v>8.0655040845599846</v>
      </c>
      <c r="M79" s="20" cm="1">
        <f t="array" ref="M79">_xlfn.IFS(I79=0,D79,I79=1,D79,I79=2,0)</f>
        <v>2.0126688309445799</v>
      </c>
      <c r="N79" s="20" cm="1">
        <f t="array" ref="N79">_xlfn.IFS(J79=0,E79,J79=1,E79,J79=2,0)</f>
        <v>8.4900042995368263</v>
      </c>
      <c r="O79" s="20">
        <f t="shared" si="4"/>
        <v>124.36700634094817</v>
      </c>
      <c r="P79" s="24">
        <f t="shared" si="19"/>
        <v>78.912545584454421</v>
      </c>
      <c r="Q79" s="25">
        <f t="shared" si="20"/>
        <v>0.38819716413686767</v>
      </c>
      <c r="R79" s="22" cm="1">
        <f t="array" ref="R79">_xlfn.IFS(Q79&gt;0,0.02,AND(Q79&gt;-0.33,Q79&lt;0),(0.02+Q79*0.02/0.33),Q79&lt;-0.33,0)</f>
        <v>0.02</v>
      </c>
      <c r="S79" s="24">
        <f t="shared" ref="S79:T79" si="86">0.9*0.82*IF(I79=0,M79,0)</f>
        <v>0</v>
      </c>
      <c r="T79" s="24">
        <f t="shared" si="86"/>
        <v>0</v>
      </c>
      <c r="U79" s="24">
        <f t="shared" si="22"/>
        <v>0</v>
      </c>
      <c r="V79" s="24">
        <f t="shared" si="23"/>
        <v>35.660616711956166</v>
      </c>
      <c r="W79" s="9"/>
      <c r="X79" s="9"/>
      <c r="Y79" s="9"/>
      <c r="Z79" s="9"/>
    </row>
    <row r="80" spans="1:26" ht="14.25" customHeight="1" x14ac:dyDescent="0.35">
      <c r="A80" s="8">
        <f t="shared" si="15"/>
        <v>62</v>
      </c>
      <c r="B80" s="23">
        <f t="shared" si="7"/>
        <v>44900</v>
      </c>
      <c r="C80" s="5">
        <f t="shared" si="16"/>
        <v>0</v>
      </c>
      <c r="D80" s="20">
        <f t="shared" si="1"/>
        <v>2.0327955192540257</v>
      </c>
      <c r="E80" s="20">
        <f t="shared" si="2"/>
        <v>8.6915677578469168</v>
      </c>
      <c r="F80" s="20">
        <f t="shared" si="8"/>
        <v>10.724363277100942</v>
      </c>
      <c r="G80" s="24">
        <f t="shared" si="3"/>
        <v>205.31234744465661</v>
      </c>
      <c r="H80" s="20">
        <f t="shared" si="9"/>
        <v>444.86817278155445</v>
      </c>
      <c r="I80" s="4">
        <f t="shared" si="33"/>
        <v>1</v>
      </c>
      <c r="J80" s="4">
        <f t="shared" si="33"/>
        <v>1</v>
      </c>
      <c r="K80" s="20">
        <f t="shared" si="10"/>
        <v>2.0327955192540257</v>
      </c>
      <c r="L80" s="20">
        <f t="shared" si="11"/>
        <v>8.2569893699545709</v>
      </c>
      <c r="M80" s="20" cm="1">
        <f t="array" ref="M80">_xlfn.IFS(I80=0,D80,I80=1,D80,I80=2,0)</f>
        <v>2.0327955192540257</v>
      </c>
      <c r="N80" s="20" cm="1">
        <f t="array" ref="N80">_xlfn.IFS(J80=0,E80,J80=1,E80,J80=2,0)</f>
        <v>8.6915677578469168</v>
      </c>
      <c r="O80" s="20">
        <f t="shared" si="4"/>
        <v>126.39980186020219</v>
      </c>
      <c r="P80" s="24">
        <f t="shared" si="19"/>
        <v>78.912545584454421</v>
      </c>
      <c r="Q80" s="25">
        <f t="shared" si="20"/>
        <v>0.38435362785828481</v>
      </c>
      <c r="R80" s="22" cm="1">
        <f t="array" ref="R80">_xlfn.IFS(Q80&gt;0,0.02,AND(Q80&gt;-0.33,Q80&lt;0),(0.02+Q80*0.02/0.33),Q80&lt;-0.33,0)</f>
        <v>0.02</v>
      </c>
      <c r="S80" s="24">
        <f t="shared" ref="S80:T80" si="87">0.9*0.82*IF(I80=0,M80,0)</f>
        <v>0</v>
      </c>
      <c r="T80" s="24">
        <f t="shared" si="87"/>
        <v>0</v>
      </c>
      <c r="U80" s="24">
        <f t="shared" si="22"/>
        <v>0</v>
      </c>
      <c r="V80" s="24">
        <f t="shared" si="23"/>
        <v>35.660616711956166</v>
      </c>
      <c r="W80" s="9"/>
      <c r="X80" s="9"/>
      <c r="Y80" s="9"/>
      <c r="Z80" s="9"/>
    </row>
    <row r="81" spans="1:26" ht="14.25" customHeight="1" x14ac:dyDescent="0.35">
      <c r="A81" s="8">
        <f t="shared" si="15"/>
        <v>63</v>
      </c>
      <c r="B81" s="23">
        <f t="shared" si="7"/>
        <v>44901</v>
      </c>
      <c r="C81" s="5">
        <f t="shared" si="16"/>
        <v>6.5662542302557432</v>
      </c>
      <c r="D81" s="20">
        <f t="shared" si="1"/>
        <v>2.0531234744465663</v>
      </c>
      <c r="E81" s="20">
        <f t="shared" si="2"/>
        <v>8.8973634556310888</v>
      </c>
      <c r="F81" s="20">
        <f t="shared" si="8"/>
        <v>10.950486930077656</v>
      </c>
      <c r="G81" s="24">
        <f t="shared" si="3"/>
        <v>211.87860167491235</v>
      </c>
      <c r="H81" s="20">
        <f t="shared" si="9"/>
        <v>451.43442701181021</v>
      </c>
      <c r="I81" s="4">
        <f t="shared" si="33"/>
        <v>0</v>
      </c>
      <c r="J81" s="4">
        <f t="shared" si="33"/>
        <v>0</v>
      </c>
      <c r="K81" s="20">
        <f t="shared" si="10"/>
        <v>0</v>
      </c>
      <c r="L81" s="20">
        <f t="shared" si="11"/>
        <v>0</v>
      </c>
      <c r="M81" s="20" cm="1">
        <f t="array" ref="M81">_xlfn.IFS(I81=0,D81,I81=1,D81,I81=2,0)</f>
        <v>2.0531234744465663</v>
      </c>
      <c r="N81" s="20" cm="1">
        <f t="array" ref="N81">_xlfn.IFS(J81=0,E81,J81=1,E81,J81=2,0)</f>
        <v>8.8973634556310888</v>
      </c>
      <c r="O81" s="20">
        <f t="shared" si="4"/>
        <v>137.35028879027985</v>
      </c>
      <c r="P81" s="24">
        <f t="shared" si="19"/>
        <v>74.528312884632498</v>
      </c>
      <c r="Q81" s="25">
        <f t="shared" si="20"/>
        <v>0.35175006959401262</v>
      </c>
      <c r="R81" s="22" cm="1">
        <f t="array" ref="R81">_xlfn.IFS(Q81&gt;0,0.02,AND(Q81&gt;-0.33,Q81&lt;0),(0.02+Q81*0.02/0.33),Q81&lt;-0.33,0)</f>
        <v>0.02</v>
      </c>
      <c r="S81" s="24">
        <f t="shared" ref="S81:T81" si="88">0.9*0.82*IF(I81=0,M81,0)</f>
        <v>1.5152051241415658</v>
      </c>
      <c r="T81" s="24">
        <f t="shared" si="88"/>
        <v>6.5662542302557432</v>
      </c>
      <c r="U81" s="24">
        <f t="shared" si="22"/>
        <v>8.0814593543973086</v>
      </c>
      <c r="V81" s="24">
        <f t="shared" si="23"/>
        <v>43.742076066353476</v>
      </c>
      <c r="W81" s="9"/>
      <c r="X81" s="9"/>
      <c r="Y81" s="9"/>
      <c r="Z81" s="9"/>
    </row>
    <row r="82" spans="1:26" ht="14.25" customHeight="1" x14ac:dyDescent="0.35">
      <c r="A82" s="8">
        <f t="shared" si="15"/>
        <v>64</v>
      </c>
      <c r="B82" s="23">
        <f t="shared" si="7"/>
        <v>44902</v>
      </c>
      <c r="C82" s="5">
        <f t="shared" si="16"/>
        <v>0</v>
      </c>
      <c r="D82" s="20">
        <f t="shared" ref="D82:D145" si="89">D81-M81+(A82-A81)*G81*0.01</f>
        <v>2.1187860167491235</v>
      </c>
      <c r="E82" s="20">
        <f t="shared" ref="E82:E145" si="90">E81-N81+(A82-A81)*H81*R81</f>
        <v>9.0286885402362049</v>
      </c>
      <c r="F82" s="20">
        <f t="shared" si="8"/>
        <v>11.147474556985328</v>
      </c>
      <c r="G82" s="24">
        <f t="shared" ref="G82:G145" si="91">C82+G81+K82</f>
        <v>213.99738769166146</v>
      </c>
      <c r="H82" s="20">
        <f t="shared" si="9"/>
        <v>462.13046714178375</v>
      </c>
      <c r="I82" s="4">
        <f t="shared" si="33"/>
        <v>1</v>
      </c>
      <c r="J82" s="4">
        <f t="shared" si="33"/>
        <v>1</v>
      </c>
      <c r="K82" s="20">
        <f t="shared" si="10"/>
        <v>2.1187860167491235</v>
      </c>
      <c r="L82" s="20">
        <f t="shared" si="11"/>
        <v>8.5772541132243951</v>
      </c>
      <c r="M82" s="20" cm="1">
        <f t="array" ref="M82">_xlfn.IFS(I82=0,D82,I82=1,D82,I82=2,0)</f>
        <v>2.1187860167491235</v>
      </c>
      <c r="N82" s="20" cm="1">
        <f t="array" ref="N82">_xlfn.IFS(J82=0,E82,J82=1,E82,J82=2,0)</f>
        <v>9.0286885402362049</v>
      </c>
      <c r="O82" s="20">
        <f t="shared" ref="O82:O145" si="92">O81+M82+N82-(L82/0.95)</f>
        <v>139.46907480702896</v>
      </c>
      <c r="P82" s="24">
        <f t="shared" si="19"/>
        <v>74.528312884632498</v>
      </c>
      <c r="Q82" s="25">
        <f t="shared" si="20"/>
        <v>0.34826739563763626</v>
      </c>
      <c r="R82" s="22" cm="1">
        <f t="array" ref="R82">_xlfn.IFS(Q82&gt;0,0.02,AND(Q82&gt;-0.33,Q82&lt;0),(0.02+Q82*0.02/0.33),Q82&lt;-0.33,0)</f>
        <v>0.02</v>
      </c>
      <c r="S82" s="24">
        <f t="shared" ref="S82:T82" si="93">0.9*0.82*IF(I82=0,M82,0)</f>
        <v>0</v>
      </c>
      <c r="T82" s="24">
        <f t="shared" si="93"/>
        <v>0</v>
      </c>
      <c r="U82" s="24">
        <f t="shared" si="22"/>
        <v>0</v>
      </c>
      <c r="V82" s="24">
        <f t="shared" si="23"/>
        <v>43.742076066353476</v>
      </c>
      <c r="W82" s="9"/>
      <c r="X82" s="9"/>
      <c r="Y82" s="9"/>
      <c r="Z82" s="9"/>
    </row>
    <row r="83" spans="1:26" ht="14.25" customHeight="1" x14ac:dyDescent="0.35">
      <c r="A83" s="8">
        <f t="shared" si="15"/>
        <v>65</v>
      </c>
      <c r="B83" s="23">
        <f t="shared" ref="B83:B146" si="94">$B$18+A83</f>
        <v>44903</v>
      </c>
      <c r="C83" s="5">
        <f t="shared" si="16"/>
        <v>0</v>
      </c>
      <c r="D83" s="20">
        <f t="shared" si="89"/>
        <v>2.1399738769166148</v>
      </c>
      <c r="E83" s="20">
        <f t="shared" si="90"/>
        <v>9.2426093428356761</v>
      </c>
      <c r="F83" s="20">
        <f t="shared" ref="F83:F146" si="95">D83+E83</f>
        <v>11.382583219752291</v>
      </c>
      <c r="G83" s="24">
        <f t="shared" si="91"/>
        <v>216.13736156857809</v>
      </c>
      <c r="H83" s="20">
        <f t="shared" ref="H83:H146" si="96">IF(Q83&lt;-0.33,G83,H82+C83+K83+L83)</f>
        <v>473.05091989439427</v>
      </c>
      <c r="I83" s="4">
        <f t="shared" si="33"/>
        <v>1</v>
      </c>
      <c r="J83" s="4">
        <f t="shared" si="33"/>
        <v>1</v>
      </c>
      <c r="K83" s="20">
        <f t="shared" ref="K83:K146" si="97">IF(I83=1,D83,0)</f>
        <v>2.1399738769166148</v>
      </c>
      <c r="L83" s="20">
        <f t="shared" ref="K83:L98" si="98">IF(J83=1,E83*0.95,0)</f>
        <v>8.7804788756938912</v>
      </c>
      <c r="M83" s="20" cm="1">
        <f t="array" ref="M83">_xlfn.IFS(I83=0,D83,I83=1,D83,I83=2,0)</f>
        <v>2.1399738769166148</v>
      </c>
      <c r="N83" s="20" cm="1">
        <f t="array" ref="N83">_xlfn.IFS(J83=0,E83,J83=1,E83,J83=2,0)</f>
        <v>9.2426093428356761</v>
      </c>
      <c r="O83" s="20">
        <f t="shared" si="92"/>
        <v>141.60904868394559</v>
      </c>
      <c r="P83" s="24">
        <f t="shared" si="19"/>
        <v>74.528312884632498</v>
      </c>
      <c r="Q83" s="25">
        <f t="shared" si="20"/>
        <v>0.34481920360162005</v>
      </c>
      <c r="R83" s="22" cm="1">
        <f t="array" ref="R83">_xlfn.IFS(Q83&gt;0,0.02,AND(Q83&gt;-0.33,Q83&lt;0),(0.02+Q83*0.02/0.33),Q83&lt;-0.33,0)</f>
        <v>0.02</v>
      </c>
      <c r="S83" s="24">
        <f t="shared" ref="S83:T83" si="99">0.9*0.82*IF(I83=0,M83,0)</f>
        <v>0</v>
      </c>
      <c r="T83" s="24">
        <f t="shared" si="99"/>
        <v>0</v>
      </c>
      <c r="U83" s="24">
        <f t="shared" si="22"/>
        <v>0</v>
      </c>
      <c r="V83" s="24">
        <f t="shared" si="23"/>
        <v>43.742076066353476</v>
      </c>
      <c r="W83" s="9"/>
      <c r="X83" s="9"/>
      <c r="Y83" s="9"/>
      <c r="Z83" s="9"/>
    </row>
    <row r="84" spans="1:26" ht="14.25" customHeight="1" x14ac:dyDescent="0.35">
      <c r="A84" s="8">
        <f t="shared" ref="A84:A147" si="100">A83+$D$4</f>
        <v>66</v>
      </c>
      <c r="B84" s="23">
        <f t="shared" si="94"/>
        <v>44904</v>
      </c>
      <c r="C84" s="5">
        <f t="shared" ref="C84:C147" si="101">T84</f>
        <v>0</v>
      </c>
      <c r="D84" s="20">
        <f t="shared" si="89"/>
        <v>2.1613736156857808</v>
      </c>
      <c r="E84" s="20">
        <f t="shared" si="90"/>
        <v>9.4610183978878855</v>
      </c>
      <c r="F84" s="20">
        <f t="shared" si="95"/>
        <v>11.622392013573666</v>
      </c>
      <c r="G84" s="24">
        <f t="shared" si="91"/>
        <v>218.29873518426388</v>
      </c>
      <c r="H84" s="20">
        <f t="shared" si="96"/>
        <v>484.20026098807352</v>
      </c>
      <c r="I84" s="4">
        <f t="shared" si="33"/>
        <v>1</v>
      </c>
      <c r="J84" s="4">
        <f t="shared" si="33"/>
        <v>1</v>
      </c>
      <c r="K84" s="20">
        <f t="shared" si="97"/>
        <v>2.1613736156857808</v>
      </c>
      <c r="L84" s="20">
        <f t="shared" si="98"/>
        <v>8.9879674779934913</v>
      </c>
      <c r="M84" s="20" cm="1">
        <f t="array" ref="M84">_xlfn.IFS(I84=0,D84,I84=1,D84,I84=2,0)</f>
        <v>2.1613736156857808</v>
      </c>
      <c r="N84" s="20" cm="1">
        <f t="array" ref="N84">_xlfn.IFS(J84=0,E84,J84=1,E84,J84=2,0)</f>
        <v>9.4610183978878855</v>
      </c>
      <c r="O84" s="20">
        <f t="shared" si="92"/>
        <v>143.77042229963138</v>
      </c>
      <c r="P84" s="24">
        <f t="shared" si="19"/>
        <v>74.528312884632498</v>
      </c>
      <c r="Q84" s="25">
        <f t="shared" si="20"/>
        <v>0.3414051520808119</v>
      </c>
      <c r="R84" s="22" cm="1">
        <f t="array" ref="R84">_xlfn.IFS(Q84&gt;0,0.02,AND(Q84&gt;-0.33,Q84&lt;0),(0.02+Q84*0.02/0.33),Q84&lt;-0.33,0)</f>
        <v>0.02</v>
      </c>
      <c r="S84" s="24">
        <f t="shared" ref="S84:T84" si="102">0.9*0.82*IF(I84=0,M84,0)</f>
        <v>0</v>
      </c>
      <c r="T84" s="24">
        <f t="shared" si="102"/>
        <v>0</v>
      </c>
      <c r="U84" s="24">
        <f t="shared" si="22"/>
        <v>0</v>
      </c>
      <c r="V84" s="24">
        <f t="shared" si="23"/>
        <v>43.742076066353476</v>
      </c>
      <c r="W84" s="9"/>
      <c r="X84" s="9"/>
      <c r="Y84" s="9"/>
      <c r="Z84" s="9"/>
    </row>
    <row r="85" spans="1:26" ht="14.25" customHeight="1" x14ac:dyDescent="0.35">
      <c r="A85" s="8">
        <f t="shared" si="100"/>
        <v>67</v>
      </c>
      <c r="B85" s="23">
        <f t="shared" si="94"/>
        <v>44905</v>
      </c>
      <c r="C85" s="5">
        <f t="shared" si="101"/>
        <v>0</v>
      </c>
      <c r="D85" s="20">
        <f t="shared" si="89"/>
        <v>2.1829873518426388</v>
      </c>
      <c r="E85" s="20">
        <f t="shared" si="90"/>
        <v>9.6840052197614703</v>
      </c>
      <c r="F85" s="20">
        <f t="shared" si="95"/>
        <v>11.86699257160411</v>
      </c>
      <c r="G85" s="24">
        <f t="shared" si="91"/>
        <v>220.4817225361065</v>
      </c>
      <c r="H85" s="20">
        <f t="shared" si="96"/>
        <v>495.58305329868955</v>
      </c>
      <c r="I85" s="4">
        <f t="shared" si="33"/>
        <v>1</v>
      </c>
      <c r="J85" s="4">
        <f t="shared" si="33"/>
        <v>1</v>
      </c>
      <c r="K85" s="20">
        <f t="shared" si="97"/>
        <v>2.1829873518426388</v>
      </c>
      <c r="L85" s="20">
        <f t="shared" si="98"/>
        <v>9.199804958773397</v>
      </c>
      <c r="M85" s="20" cm="1">
        <f t="array" ref="M85">_xlfn.IFS(I85=0,D85,I85=1,D85,I85=2,0)</f>
        <v>2.1829873518426388</v>
      </c>
      <c r="N85" s="20" cm="1">
        <f t="array" ref="N85">_xlfn.IFS(J85=0,E85,J85=1,E85,J85=2,0)</f>
        <v>9.6840052197614703</v>
      </c>
      <c r="O85" s="20">
        <f t="shared" si="92"/>
        <v>145.953409651474</v>
      </c>
      <c r="P85" s="24">
        <f t="shared" si="19"/>
        <v>74.528312884632498</v>
      </c>
      <c r="Q85" s="25">
        <f t="shared" si="20"/>
        <v>0.33802490305030886</v>
      </c>
      <c r="R85" s="22" cm="1">
        <f t="array" ref="R85">_xlfn.IFS(Q85&gt;0,0.02,AND(Q85&gt;-0.33,Q85&lt;0),(0.02+Q85*0.02/0.33),Q85&lt;-0.33,0)</f>
        <v>0.02</v>
      </c>
      <c r="S85" s="24">
        <f t="shared" ref="S85:T85" si="103">0.9*0.82*IF(I85=0,M85,0)</f>
        <v>0</v>
      </c>
      <c r="T85" s="24">
        <f t="shared" si="103"/>
        <v>0</v>
      </c>
      <c r="U85" s="24">
        <f t="shared" si="22"/>
        <v>0</v>
      </c>
      <c r="V85" s="24">
        <f t="shared" si="23"/>
        <v>43.742076066353476</v>
      </c>
      <c r="W85" s="9"/>
      <c r="X85" s="9"/>
      <c r="Y85" s="9"/>
      <c r="Z85" s="9"/>
    </row>
    <row r="86" spans="1:26" ht="14.25" customHeight="1" x14ac:dyDescent="0.35">
      <c r="A86" s="8">
        <f t="shared" si="100"/>
        <v>68</v>
      </c>
      <c r="B86" s="23">
        <f t="shared" si="94"/>
        <v>44906</v>
      </c>
      <c r="C86" s="5">
        <f t="shared" si="101"/>
        <v>0</v>
      </c>
      <c r="D86" s="20">
        <f t="shared" si="89"/>
        <v>2.2048172253610652</v>
      </c>
      <c r="E86" s="20">
        <f t="shared" si="90"/>
        <v>9.9116610659737905</v>
      </c>
      <c r="F86" s="20">
        <f t="shared" si="95"/>
        <v>12.116478291334856</v>
      </c>
      <c r="G86" s="24">
        <f t="shared" si="91"/>
        <v>222.68653976146757</v>
      </c>
      <c r="H86" s="20">
        <f t="shared" si="96"/>
        <v>507.2039485367257</v>
      </c>
      <c r="I86" s="4">
        <f t="shared" si="33"/>
        <v>1</v>
      </c>
      <c r="J86" s="4">
        <f t="shared" si="33"/>
        <v>1</v>
      </c>
      <c r="K86" s="20">
        <f t="shared" si="97"/>
        <v>2.2048172253610652</v>
      </c>
      <c r="L86" s="20">
        <f t="shared" si="98"/>
        <v>9.4160780126751007</v>
      </c>
      <c r="M86" s="20" cm="1">
        <f t="array" ref="M86">_xlfn.IFS(I86=0,D86,I86=1,D86,I86=2,0)</f>
        <v>2.2048172253610652</v>
      </c>
      <c r="N86" s="20" cm="1">
        <f t="array" ref="N86">_xlfn.IFS(J86=0,E86,J86=1,E86,J86=2,0)</f>
        <v>9.9116610659737905</v>
      </c>
      <c r="O86" s="20">
        <f t="shared" si="92"/>
        <v>148.15822687683507</v>
      </c>
      <c r="P86" s="24">
        <f t="shared" si="19"/>
        <v>74.528312884632498</v>
      </c>
      <c r="Q86" s="25">
        <f t="shared" si="20"/>
        <v>0.33467812183198897</v>
      </c>
      <c r="R86" s="22" cm="1">
        <f t="array" ref="R86">_xlfn.IFS(Q86&gt;0,0.02,AND(Q86&gt;-0.33,Q86&lt;0),(0.02+Q86*0.02/0.33),Q86&lt;-0.33,0)</f>
        <v>0.02</v>
      </c>
      <c r="S86" s="24">
        <f t="shared" ref="S86:T86" si="104">0.9*0.82*IF(I86=0,M86,0)</f>
        <v>0</v>
      </c>
      <c r="T86" s="24">
        <f t="shared" si="104"/>
        <v>0</v>
      </c>
      <c r="U86" s="24">
        <f t="shared" si="22"/>
        <v>0</v>
      </c>
      <c r="V86" s="24">
        <f t="shared" si="23"/>
        <v>43.742076066353476</v>
      </c>
      <c r="W86" s="9"/>
      <c r="X86" s="9"/>
      <c r="Y86" s="9"/>
      <c r="Z86" s="9"/>
    </row>
    <row r="87" spans="1:26" ht="14.25" customHeight="1" x14ac:dyDescent="0.35">
      <c r="A87" s="8">
        <f t="shared" si="100"/>
        <v>69</v>
      </c>
      <c r="B87" s="23">
        <f t="shared" si="94"/>
        <v>44907</v>
      </c>
      <c r="C87" s="5">
        <f t="shared" si="101"/>
        <v>0</v>
      </c>
      <c r="D87" s="20">
        <f t="shared" si="89"/>
        <v>2.2268653976146759</v>
      </c>
      <c r="E87" s="20">
        <f t="shared" si="90"/>
        <v>10.144078970734514</v>
      </c>
      <c r="F87" s="20">
        <f t="shared" si="95"/>
        <v>12.370944368349189</v>
      </c>
      <c r="G87" s="24">
        <f t="shared" si="91"/>
        <v>224.91340515908226</v>
      </c>
      <c r="H87" s="20">
        <f t="shared" si="96"/>
        <v>519.06768895653818</v>
      </c>
      <c r="I87" s="4">
        <f t="shared" si="33"/>
        <v>1</v>
      </c>
      <c r="J87" s="4">
        <f t="shared" si="33"/>
        <v>1</v>
      </c>
      <c r="K87" s="20">
        <f t="shared" si="97"/>
        <v>2.2268653976146759</v>
      </c>
      <c r="L87" s="20">
        <f t="shared" si="98"/>
        <v>9.6368750221977866</v>
      </c>
      <c r="M87" s="20" cm="1">
        <f t="array" ref="M87">_xlfn.IFS(I87=0,D87,I87=1,D87,I87=2,0)</f>
        <v>2.2268653976146759</v>
      </c>
      <c r="N87" s="20" cm="1">
        <f t="array" ref="N87">_xlfn.IFS(J87=0,E87,J87=1,E87,J87=2,0)</f>
        <v>10.144078970734514</v>
      </c>
      <c r="O87" s="20">
        <f t="shared" si="92"/>
        <v>150.38509227444976</v>
      </c>
      <c r="P87" s="24">
        <f t="shared" si="19"/>
        <v>74.528312884632498</v>
      </c>
      <c r="Q87" s="25">
        <f t="shared" si="20"/>
        <v>0.33136447706137517</v>
      </c>
      <c r="R87" s="22" cm="1">
        <f t="array" ref="R87">_xlfn.IFS(Q87&gt;0,0.02,AND(Q87&gt;-0.33,Q87&lt;0),(0.02+Q87*0.02/0.33),Q87&lt;-0.33,0)</f>
        <v>0.02</v>
      </c>
      <c r="S87" s="24">
        <f t="shared" ref="S87:T87" si="105">0.9*0.82*IF(I87=0,M87,0)</f>
        <v>0</v>
      </c>
      <c r="T87" s="24">
        <f t="shared" si="105"/>
        <v>0</v>
      </c>
      <c r="U87" s="24">
        <f t="shared" si="22"/>
        <v>0</v>
      </c>
      <c r="V87" s="24">
        <f t="shared" si="23"/>
        <v>43.742076066353476</v>
      </c>
      <c r="W87" s="9"/>
      <c r="X87" s="9"/>
      <c r="Y87" s="9"/>
      <c r="Z87" s="9"/>
    </row>
    <row r="88" spans="1:26" ht="14.25" customHeight="1" x14ac:dyDescent="0.35">
      <c r="A88" s="8">
        <f t="shared" si="100"/>
        <v>70</v>
      </c>
      <c r="B88" s="23">
        <f t="shared" si="94"/>
        <v>44908</v>
      </c>
      <c r="C88" s="5">
        <f t="shared" si="101"/>
        <v>7.6614390889985042</v>
      </c>
      <c r="D88" s="20">
        <f t="shared" si="89"/>
        <v>2.2491340515908225</v>
      </c>
      <c r="E88" s="20">
        <f t="shared" si="90"/>
        <v>10.381353779130764</v>
      </c>
      <c r="F88" s="20">
        <f t="shared" si="95"/>
        <v>12.630487830721586</v>
      </c>
      <c r="G88" s="24">
        <f t="shared" si="91"/>
        <v>232.57484424808075</v>
      </c>
      <c r="H88" s="20">
        <f t="shared" si="96"/>
        <v>526.72912804553664</v>
      </c>
      <c r="I88" s="4">
        <f t="shared" si="33"/>
        <v>0</v>
      </c>
      <c r="J88" s="4">
        <f t="shared" si="33"/>
        <v>0</v>
      </c>
      <c r="K88" s="20">
        <f t="shared" si="97"/>
        <v>0</v>
      </c>
      <c r="L88" s="20">
        <f t="shared" si="98"/>
        <v>0</v>
      </c>
      <c r="M88" s="20" cm="1">
        <f t="array" ref="M88">_xlfn.IFS(I88=0,D88,I88=1,D88,I88=2,0)</f>
        <v>2.2491340515908225</v>
      </c>
      <c r="N88" s="20" cm="1">
        <f t="array" ref="N88">_xlfn.IFS(J88=0,E88,J88=1,E88,J88=2,0)</f>
        <v>10.381353779130764</v>
      </c>
      <c r="O88" s="20">
        <f t="shared" si="92"/>
        <v>163.01558010517135</v>
      </c>
      <c r="P88" s="24">
        <f t="shared" si="19"/>
        <v>69.559264142909399</v>
      </c>
      <c r="Q88" s="25">
        <f t="shared" si="20"/>
        <v>0.29908335257751512</v>
      </c>
      <c r="R88" s="22" cm="1">
        <f t="array" ref="R88">_xlfn.IFS(Q88&gt;0,0.02,AND(Q88&gt;-0.33,Q88&lt;0),(0.02+Q88*0.02/0.33),Q88&lt;-0.33,0)</f>
        <v>0.02</v>
      </c>
      <c r="S88" s="24">
        <f t="shared" ref="S88:T88" si="106">0.9*0.82*IF(I88=0,M88,0)</f>
        <v>1.659860930074027</v>
      </c>
      <c r="T88" s="24">
        <f t="shared" si="106"/>
        <v>7.6614390889985042</v>
      </c>
      <c r="U88" s="24">
        <f t="shared" si="22"/>
        <v>9.321300019072531</v>
      </c>
      <c r="V88" s="24">
        <f t="shared" si="23"/>
        <v>53.063376085426007</v>
      </c>
      <c r="W88" s="9"/>
      <c r="X88" s="9"/>
      <c r="Y88" s="9"/>
      <c r="Z88" s="9"/>
    </row>
    <row r="89" spans="1:26" ht="14.25" customHeight="1" x14ac:dyDescent="0.35">
      <c r="A89" s="8">
        <f t="shared" si="100"/>
        <v>71</v>
      </c>
      <c r="B89" s="23">
        <f t="shared" si="94"/>
        <v>44909</v>
      </c>
      <c r="C89" s="5">
        <f t="shared" si="101"/>
        <v>0</v>
      </c>
      <c r="D89" s="20">
        <f t="shared" si="89"/>
        <v>2.3257484424808075</v>
      </c>
      <c r="E89" s="20">
        <f t="shared" si="90"/>
        <v>10.534582560910733</v>
      </c>
      <c r="F89" s="20">
        <f t="shared" si="95"/>
        <v>12.86033100339154</v>
      </c>
      <c r="G89" s="24">
        <f t="shared" si="91"/>
        <v>234.90059269056155</v>
      </c>
      <c r="H89" s="20">
        <f t="shared" si="96"/>
        <v>539.0627299208827</v>
      </c>
      <c r="I89" s="4">
        <f t="shared" si="33"/>
        <v>1</v>
      </c>
      <c r="J89" s="4">
        <f t="shared" si="33"/>
        <v>1</v>
      </c>
      <c r="K89" s="20">
        <f t="shared" si="97"/>
        <v>2.3257484424808075</v>
      </c>
      <c r="L89" s="20">
        <f t="shared" si="98"/>
        <v>10.007853432865197</v>
      </c>
      <c r="M89" s="20" cm="1">
        <f t="array" ref="M89">_xlfn.IFS(I89=0,D89,I89=1,D89,I89=2,0)</f>
        <v>2.3257484424808075</v>
      </c>
      <c r="N89" s="20" cm="1">
        <f t="array" ref="N89">_xlfn.IFS(J89=0,E89,J89=1,E89,J89=2,0)</f>
        <v>10.534582560910733</v>
      </c>
      <c r="O89" s="20">
        <f t="shared" si="92"/>
        <v>165.34132854765215</v>
      </c>
      <c r="P89" s="24">
        <f t="shared" si="19"/>
        <v>69.559264142909399</v>
      </c>
      <c r="Q89" s="25">
        <f t="shared" si="20"/>
        <v>0.29612213126486647</v>
      </c>
      <c r="R89" s="22" cm="1">
        <f t="array" ref="R89">_xlfn.IFS(Q89&gt;0,0.02,AND(Q89&gt;-0.33,Q89&lt;0),(0.02+Q89*0.02/0.33),Q89&lt;-0.33,0)</f>
        <v>0.02</v>
      </c>
      <c r="S89" s="24">
        <f t="shared" ref="S89:T89" si="107">0.9*0.82*IF(I89=0,M89,0)</f>
        <v>0</v>
      </c>
      <c r="T89" s="24">
        <f t="shared" si="107"/>
        <v>0</v>
      </c>
      <c r="U89" s="24">
        <f t="shared" si="22"/>
        <v>0</v>
      </c>
      <c r="V89" s="24">
        <f t="shared" si="23"/>
        <v>53.063376085426007</v>
      </c>
      <c r="W89" s="9"/>
      <c r="X89" s="9"/>
      <c r="Y89" s="9"/>
      <c r="Z89" s="9"/>
    </row>
    <row r="90" spans="1:26" ht="14.25" customHeight="1" x14ac:dyDescent="0.35">
      <c r="A90" s="8">
        <f t="shared" si="100"/>
        <v>72</v>
      </c>
      <c r="B90" s="23">
        <f t="shared" si="94"/>
        <v>44910</v>
      </c>
      <c r="C90" s="5">
        <f t="shared" si="101"/>
        <v>0</v>
      </c>
      <c r="D90" s="20">
        <f t="shared" si="89"/>
        <v>2.3490059269056154</v>
      </c>
      <c r="E90" s="20">
        <f t="shared" si="90"/>
        <v>10.781254598417654</v>
      </c>
      <c r="F90" s="20">
        <f t="shared" si="95"/>
        <v>13.130260525323269</v>
      </c>
      <c r="G90" s="24">
        <f t="shared" si="91"/>
        <v>237.24959861746717</v>
      </c>
      <c r="H90" s="20">
        <f t="shared" si="96"/>
        <v>551.65392771628512</v>
      </c>
      <c r="I90" s="4">
        <f t="shared" si="33"/>
        <v>1</v>
      </c>
      <c r="J90" s="4">
        <f t="shared" si="33"/>
        <v>1</v>
      </c>
      <c r="K90" s="20">
        <f t="shared" si="97"/>
        <v>2.3490059269056154</v>
      </c>
      <c r="L90" s="20">
        <f t="shared" si="98"/>
        <v>10.242191868496771</v>
      </c>
      <c r="M90" s="20" cm="1">
        <f t="array" ref="M90">_xlfn.IFS(I90=0,D90,I90=1,D90,I90=2,0)</f>
        <v>2.3490059269056154</v>
      </c>
      <c r="N90" s="20" cm="1">
        <f t="array" ref="N90">_xlfn.IFS(J90=0,E90,J90=1,E90,J90=2,0)</f>
        <v>10.781254598417654</v>
      </c>
      <c r="O90" s="20">
        <f t="shared" si="92"/>
        <v>167.69033447455777</v>
      </c>
      <c r="P90" s="24">
        <f t="shared" si="19"/>
        <v>69.559264142909399</v>
      </c>
      <c r="Q90" s="25">
        <f t="shared" si="20"/>
        <v>0.29319022897511532</v>
      </c>
      <c r="R90" s="22" cm="1">
        <f t="array" ref="R90">_xlfn.IFS(Q90&gt;0,0.02,AND(Q90&gt;-0.33,Q90&lt;0),(0.02+Q90*0.02/0.33),Q90&lt;-0.33,0)</f>
        <v>0.02</v>
      </c>
      <c r="S90" s="24">
        <f t="shared" ref="S90:T90" si="108">0.9*0.82*IF(I90=0,M90,0)</f>
        <v>0</v>
      </c>
      <c r="T90" s="24">
        <f t="shared" si="108"/>
        <v>0</v>
      </c>
      <c r="U90" s="24">
        <f t="shared" si="22"/>
        <v>0</v>
      </c>
      <c r="V90" s="24">
        <f t="shared" si="23"/>
        <v>53.063376085426007</v>
      </c>
      <c r="W90" s="9"/>
      <c r="X90" s="9"/>
      <c r="Y90" s="9"/>
      <c r="Z90" s="9"/>
    </row>
    <row r="91" spans="1:26" ht="14.25" customHeight="1" x14ac:dyDescent="0.35">
      <c r="A91" s="8">
        <f t="shared" si="100"/>
        <v>73</v>
      </c>
      <c r="B91" s="23">
        <f t="shared" si="94"/>
        <v>44911</v>
      </c>
      <c r="C91" s="5">
        <f t="shared" si="101"/>
        <v>0</v>
      </c>
      <c r="D91" s="20">
        <f t="shared" si="89"/>
        <v>2.3724959861746719</v>
      </c>
      <c r="E91" s="20">
        <f t="shared" si="90"/>
        <v>11.033078554325703</v>
      </c>
      <c r="F91" s="20">
        <f t="shared" si="95"/>
        <v>13.405574540500375</v>
      </c>
      <c r="G91" s="24">
        <f t="shared" si="91"/>
        <v>239.62209460364184</v>
      </c>
      <c r="H91" s="20">
        <f t="shared" si="96"/>
        <v>564.50784832906925</v>
      </c>
      <c r="I91" s="4">
        <f t="shared" ref="I91:J154" si="109">I84</f>
        <v>1</v>
      </c>
      <c r="J91" s="4">
        <f t="shared" si="109"/>
        <v>1</v>
      </c>
      <c r="K91" s="20">
        <f t="shared" si="97"/>
        <v>2.3724959861746719</v>
      </c>
      <c r="L91" s="20">
        <f t="shared" si="98"/>
        <v>10.481424626609417</v>
      </c>
      <c r="M91" s="20" cm="1">
        <f t="array" ref="M91">_xlfn.IFS(I91=0,D91,I91=1,D91,I91=2,0)</f>
        <v>2.3724959861746719</v>
      </c>
      <c r="N91" s="20" cm="1">
        <f t="array" ref="N91">_xlfn.IFS(J91=0,E91,J91=1,E91,J91=2,0)</f>
        <v>11.033078554325703</v>
      </c>
      <c r="O91" s="20">
        <f t="shared" si="92"/>
        <v>170.06283046073244</v>
      </c>
      <c r="P91" s="24">
        <f t="shared" si="19"/>
        <v>69.559264142909399</v>
      </c>
      <c r="Q91" s="25">
        <f t="shared" si="20"/>
        <v>0.29028735542090622</v>
      </c>
      <c r="R91" s="22" cm="1">
        <f t="array" ref="R91">_xlfn.IFS(Q91&gt;0,0.02,AND(Q91&gt;-0.33,Q91&lt;0),(0.02+Q91*0.02/0.33),Q91&lt;-0.33,0)</f>
        <v>0.02</v>
      </c>
      <c r="S91" s="24">
        <f t="shared" ref="S91:T91" si="110">0.9*0.82*IF(I91=0,M91,0)</f>
        <v>0</v>
      </c>
      <c r="T91" s="24">
        <f t="shared" si="110"/>
        <v>0</v>
      </c>
      <c r="U91" s="24">
        <f t="shared" si="22"/>
        <v>0</v>
      </c>
      <c r="V91" s="24">
        <f t="shared" si="23"/>
        <v>53.063376085426007</v>
      </c>
      <c r="W91" s="9"/>
      <c r="X91" s="9"/>
      <c r="Y91" s="9"/>
      <c r="Z91" s="9"/>
    </row>
    <row r="92" spans="1:26" ht="14.25" customHeight="1" x14ac:dyDescent="0.35">
      <c r="A92" s="8">
        <f t="shared" si="100"/>
        <v>74</v>
      </c>
      <c r="B92" s="23">
        <f t="shared" si="94"/>
        <v>44912</v>
      </c>
      <c r="C92" s="5">
        <f t="shared" si="101"/>
        <v>0</v>
      </c>
      <c r="D92" s="20">
        <f t="shared" si="89"/>
        <v>2.3962209460364186</v>
      </c>
      <c r="E92" s="20">
        <f t="shared" si="90"/>
        <v>11.290156966581385</v>
      </c>
      <c r="F92" s="20">
        <f t="shared" si="95"/>
        <v>13.686377912617804</v>
      </c>
      <c r="G92" s="24">
        <f t="shared" si="91"/>
        <v>242.01831554967825</v>
      </c>
      <c r="H92" s="20">
        <f t="shared" si="96"/>
        <v>577.62971839335808</v>
      </c>
      <c r="I92" s="4">
        <f t="shared" si="109"/>
        <v>1</v>
      </c>
      <c r="J92" s="4">
        <f t="shared" si="109"/>
        <v>1</v>
      </c>
      <c r="K92" s="20">
        <f t="shared" si="97"/>
        <v>2.3962209460364186</v>
      </c>
      <c r="L92" s="20">
        <f t="shared" si="98"/>
        <v>10.725649118252315</v>
      </c>
      <c r="M92" s="20" cm="1">
        <f t="array" ref="M92">_xlfn.IFS(I92=0,D92,I92=1,D92,I92=2,0)</f>
        <v>2.3962209460364186</v>
      </c>
      <c r="N92" s="20" cm="1">
        <f t="array" ref="N92">_xlfn.IFS(J92=0,E92,J92=1,E92,J92=2,0)</f>
        <v>11.290156966581385</v>
      </c>
      <c r="O92" s="20">
        <f t="shared" si="92"/>
        <v>172.45905140676885</v>
      </c>
      <c r="P92" s="24">
        <f t="shared" si="19"/>
        <v>69.559264142909399</v>
      </c>
      <c r="Q92" s="25">
        <f t="shared" si="20"/>
        <v>0.28741322318901608</v>
      </c>
      <c r="R92" s="22" cm="1">
        <f t="array" ref="R92">_xlfn.IFS(Q92&gt;0,0.02,AND(Q92&gt;-0.33,Q92&lt;0),(0.02+Q92*0.02/0.33),Q92&lt;-0.33,0)</f>
        <v>0.02</v>
      </c>
      <c r="S92" s="24">
        <f t="shared" ref="S92:T92" si="111">0.9*0.82*IF(I92=0,M92,0)</f>
        <v>0</v>
      </c>
      <c r="T92" s="24">
        <f t="shared" si="111"/>
        <v>0</v>
      </c>
      <c r="U92" s="24">
        <f t="shared" si="22"/>
        <v>0</v>
      </c>
      <c r="V92" s="24">
        <f t="shared" si="23"/>
        <v>53.063376085426007</v>
      </c>
      <c r="W92" s="9"/>
      <c r="X92" s="9"/>
      <c r="Y92" s="9"/>
      <c r="Z92" s="9"/>
    </row>
    <row r="93" spans="1:26" ht="14.25" customHeight="1" x14ac:dyDescent="0.35">
      <c r="A93" s="8">
        <f t="shared" si="100"/>
        <v>75</v>
      </c>
      <c r="B93" s="23">
        <f t="shared" si="94"/>
        <v>44913</v>
      </c>
      <c r="C93" s="5">
        <f t="shared" si="101"/>
        <v>0</v>
      </c>
      <c r="D93" s="20">
        <f t="shared" si="89"/>
        <v>2.4201831554967828</v>
      </c>
      <c r="E93" s="20">
        <f t="shared" si="90"/>
        <v>11.552594367867162</v>
      </c>
      <c r="F93" s="20">
        <f t="shared" si="95"/>
        <v>13.972777523363945</v>
      </c>
      <c r="G93" s="24">
        <f t="shared" si="91"/>
        <v>244.43849870517502</v>
      </c>
      <c r="H93" s="20">
        <f t="shared" si="96"/>
        <v>591.02486619832871</v>
      </c>
      <c r="I93" s="4">
        <f t="shared" si="109"/>
        <v>1</v>
      </c>
      <c r="J93" s="4">
        <f t="shared" si="109"/>
        <v>1</v>
      </c>
      <c r="K93" s="20">
        <f t="shared" si="97"/>
        <v>2.4201831554967828</v>
      </c>
      <c r="L93" s="20">
        <f t="shared" si="98"/>
        <v>10.974964649473803</v>
      </c>
      <c r="M93" s="20" cm="1">
        <f t="array" ref="M93">_xlfn.IFS(I93=0,D93,I93=1,D93,I93=2,0)</f>
        <v>2.4201831554967828</v>
      </c>
      <c r="N93" s="20" cm="1">
        <f t="array" ref="N93">_xlfn.IFS(J93=0,E93,J93=1,E93,J93=2,0)</f>
        <v>11.552594367867162</v>
      </c>
      <c r="O93" s="20">
        <f t="shared" si="92"/>
        <v>174.87923456226562</v>
      </c>
      <c r="P93" s="24">
        <f t="shared" si="19"/>
        <v>69.559264142909399</v>
      </c>
      <c r="Q93" s="25">
        <f t="shared" si="20"/>
        <v>0.28456754771189713</v>
      </c>
      <c r="R93" s="22" cm="1">
        <f t="array" ref="R93">_xlfn.IFS(Q93&gt;0,0.02,AND(Q93&gt;-0.33,Q93&lt;0),(0.02+Q93*0.02/0.33),Q93&lt;-0.33,0)</f>
        <v>0.02</v>
      </c>
      <c r="S93" s="24">
        <f t="shared" ref="S93:T93" si="112">0.9*0.82*IF(I93=0,M93,0)</f>
        <v>0</v>
      </c>
      <c r="T93" s="24">
        <f t="shared" si="112"/>
        <v>0</v>
      </c>
      <c r="U93" s="24">
        <f t="shared" si="22"/>
        <v>0</v>
      </c>
      <c r="V93" s="24">
        <f t="shared" si="23"/>
        <v>53.063376085426007</v>
      </c>
      <c r="W93" s="9"/>
      <c r="X93" s="9"/>
      <c r="Y93" s="9"/>
      <c r="Z93" s="9"/>
    </row>
    <row r="94" spans="1:26" ht="14.25" customHeight="1" x14ac:dyDescent="0.35">
      <c r="A94" s="8">
        <f t="shared" si="100"/>
        <v>76</v>
      </c>
      <c r="B94" s="23">
        <f t="shared" si="94"/>
        <v>44914</v>
      </c>
      <c r="C94" s="5">
        <f t="shared" si="101"/>
        <v>0</v>
      </c>
      <c r="D94" s="20">
        <f t="shared" si="89"/>
        <v>2.4443849870517504</v>
      </c>
      <c r="E94" s="20">
        <f t="shared" si="90"/>
        <v>11.820497323966574</v>
      </c>
      <c r="F94" s="20">
        <f t="shared" si="95"/>
        <v>14.264882311018324</v>
      </c>
      <c r="G94" s="24">
        <f t="shared" si="91"/>
        <v>246.88288369222678</v>
      </c>
      <c r="H94" s="20">
        <f t="shared" si="96"/>
        <v>604.6987236431487</v>
      </c>
      <c r="I94" s="4">
        <f t="shared" si="109"/>
        <v>1</v>
      </c>
      <c r="J94" s="4">
        <f t="shared" si="109"/>
        <v>1</v>
      </c>
      <c r="K94" s="20">
        <f t="shared" si="97"/>
        <v>2.4443849870517504</v>
      </c>
      <c r="L94" s="20">
        <f t="shared" si="98"/>
        <v>11.229472457768244</v>
      </c>
      <c r="M94" s="20" cm="1">
        <f t="array" ref="M94">_xlfn.IFS(I94=0,D94,I94=1,D94,I94=2,0)</f>
        <v>2.4443849870517504</v>
      </c>
      <c r="N94" s="20" cm="1">
        <f t="array" ref="N94">_xlfn.IFS(J94=0,E94,J94=1,E94,J94=2,0)</f>
        <v>11.820497323966574</v>
      </c>
      <c r="O94" s="20">
        <f t="shared" si="92"/>
        <v>177.32361954931739</v>
      </c>
      <c r="P94" s="24">
        <f t="shared" si="19"/>
        <v>69.559264142909399</v>
      </c>
      <c r="Q94" s="25">
        <f t="shared" si="20"/>
        <v>0.28175004723950209</v>
      </c>
      <c r="R94" s="22" cm="1">
        <f t="array" ref="R94">_xlfn.IFS(Q94&gt;0,0.02,AND(Q94&gt;-0.33,Q94&lt;0),(0.02+Q94*0.02/0.33),Q94&lt;-0.33,0)</f>
        <v>0.02</v>
      </c>
      <c r="S94" s="24">
        <f t="shared" ref="S94:T94" si="113">0.9*0.82*IF(I94=0,M94,0)</f>
        <v>0</v>
      </c>
      <c r="T94" s="24">
        <f t="shared" si="113"/>
        <v>0</v>
      </c>
      <c r="U94" s="24">
        <f t="shared" si="22"/>
        <v>0</v>
      </c>
      <c r="V94" s="24">
        <f t="shared" si="23"/>
        <v>53.063376085426007</v>
      </c>
      <c r="W94" s="9"/>
      <c r="X94" s="9"/>
      <c r="Y94" s="9"/>
      <c r="Z94" s="9"/>
    </row>
    <row r="95" spans="1:26" ht="14.25" customHeight="1" x14ac:dyDescent="0.35">
      <c r="A95" s="8">
        <f t="shared" si="100"/>
        <v>77</v>
      </c>
      <c r="B95" s="23">
        <f t="shared" si="94"/>
        <v>44915</v>
      </c>
      <c r="C95" s="5">
        <f t="shared" si="101"/>
        <v>8.9253531609728753</v>
      </c>
      <c r="D95" s="20">
        <f t="shared" si="89"/>
        <v>2.4688288369222677</v>
      </c>
      <c r="E95" s="20">
        <f t="shared" si="90"/>
        <v>12.093974472862975</v>
      </c>
      <c r="F95" s="20">
        <f t="shared" si="95"/>
        <v>14.562803309785242</v>
      </c>
      <c r="G95" s="24">
        <f t="shared" si="91"/>
        <v>255.80823685319967</v>
      </c>
      <c r="H95" s="20">
        <f t="shared" si="96"/>
        <v>613.62407680412161</v>
      </c>
      <c r="I95" s="4">
        <f t="shared" si="109"/>
        <v>0</v>
      </c>
      <c r="J95" s="4">
        <f t="shared" si="109"/>
        <v>0</v>
      </c>
      <c r="K95" s="20">
        <f t="shared" si="97"/>
        <v>0</v>
      </c>
      <c r="L95" s="20">
        <f t="shared" si="98"/>
        <v>0</v>
      </c>
      <c r="M95" s="20" cm="1">
        <f t="array" ref="M95">_xlfn.IFS(I95=0,D95,I95=1,D95,I95=2,0)</f>
        <v>2.4688288369222677</v>
      </c>
      <c r="N95" s="20" cm="1">
        <f t="array" ref="N95">_xlfn.IFS(J95=0,E95,J95=1,E95,J95=2,0)</f>
        <v>12.093974472862975</v>
      </c>
      <c r="O95" s="20">
        <f t="shared" si="92"/>
        <v>191.88642285910262</v>
      </c>
      <c r="P95" s="24">
        <f t="shared" si="19"/>
        <v>63.92181399409705</v>
      </c>
      <c r="Q95" s="25">
        <f t="shared" si="20"/>
        <v>0.24988176604641457</v>
      </c>
      <c r="R95" s="22" cm="1">
        <f t="array" ref="R95">_xlfn.IFS(Q95&gt;0,0.02,AND(Q95&gt;-0.33,Q95&lt;0),(0.02+Q95*0.02/0.33),Q95&lt;-0.33,0)</f>
        <v>0.02</v>
      </c>
      <c r="S95" s="24">
        <f t="shared" ref="S95:T95" si="114">0.9*0.82*IF(I95=0,M95,0)</f>
        <v>1.8219956816486336</v>
      </c>
      <c r="T95" s="24">
        <f t="shared" si="114"/>
        <v>8.9253531609728753</v>
      </c>
      <c r="U95" s="24">
        <f t="shared" si="22"/>
        <v>10.747348842621509</v>
      </c>
      <c r="V95" s="24">
        <f t="shared" si="23"/>
        <v>63.81072492804752</v>
      </c>
      <c r="W95" s="9"/>
      <c r="X95" s="9"/>
      <c r="Y95" s="9"/>
      <c r="Z95" s="9"/>
    </row>
    <row r="96" spans="1:26" ht="14.25" customHeight="1" x14ac:dyDescent="0.35">
      <c r="A96" s="8">
        <f t="shared" si="100"/>
        <v>78</v>
      </c>
      <c r="B96" s="23">
        <f t="shared" si="94"/>
        <v>44916</v>
      </c>
      <c r="C96" s="5">
        <f t="shared" si="101"/>
        <v>0</v>
      </c>
      <c r="D96" s="20">
        <f t="shared" si="89"/>
        <v>2.5580823685319967</v>
      </c>
      <c r="E96" s="20">
        <f t="shared" si="90"/>
        <v>12.272481536082433</v>
      </c>
      <c r="F96" s="20">
        <f t="shared" si="95"/>
        <v>14.830563904614429</v>
      </c>
      <c r="G96" s="24">
        <f t="shared" si="91"/>
        <v>258.36631922173166</v>
      </c>
      <c r="H96" s="20">
        <f t="shared" si="96"/>
        <v>627.84101663193201</v>
      </c>
      <c r="I96" s="4">
        <f t="shared" si="109"/>
        <v>1</v>
      </c>
      <c r="J96" s="4">
        <f t="shared" si="109"/>
        <v>1</v>
      </c>
      <c r="K96" s="20">
        <f t="shared" si="97"/>
        <v>2.5580823685319967</v>
      </c>
      <c r="L96" s="20">
        <f t="shared" si="98"/>
        <v>11.658857459278311</v>
      </c>
      <c r="M96" s="20" cm="1">
        <f t="array" ref="M96">_xlfn.IFS(I96=0,D96,I96=1,D96,I96=2,0)</f>
        <v>2.5580823685319967</v>
      </c>
      <c r="N96" s="20" cm="1">
        <f t="array" ref="N96">_xlfn.IFS(J96=0,E96,J96=1,E96,J96=2,0)</f>
        <v>12.272481536082433</v>
      </c>
      <c r="O96" s="20">
        <f t="shared" si="92"/>
        <v>194.44450522763461</v>
      </c>
      <c r="P96" s="24">
        <f t="shared" si="19"/>
        <v>63.92181399409705</v>
      </c>
      <c r="Q96" s="25">
        <f t="shared" si="20"/>
        <v>0.24740768915486594</v>
      </c>
      <c r="R96" s="22" cm="1">
        <f t="array" ref="R96">_xlfn.IFS(Q96&gt;0,0.02,AND(Q96&gt;-0.33,Q96&lt;0),(0.02+Q96*0.02/0.33),Q96&lt;-0.33,0)</f>
        <v>0.02</v>
      </c>
      <c r="S96" s="24">
        <f t="shared" ref="S96:T96" si="115">0.9*0.82*IF(I96=0,M96,0)</f>
        <v>0</v>
      </c>
      <c r="T96" s="24">
        <f t="shared" si="115"/>
        <v>0</v>
      </c>
      <c r="U96" s="24">
        <f t="shared" si="22"/>
        <v>0</v>
      </c>
      <c r="V96" s="24">
        <f t="shared" si="23"/>
        <v>63.81072492804752</v>
      </c>
      <c r="W96" s="9"/>
      <c r="X96" s="9"/>
      <c r="Y96" s="9"/>
      <c r="Z96" s="9"/>
    </row>
    <row r="97" spans="1:26" ht="14.25" customHeight="1" x14ac:dyDescent="0.35">
      <c r="A97" s="8">
        <f t="shared" si="100"/>
        <v>79</v>
      </c>
      <c r="B97" s="23">
        <f t="shared" si="94"/>
        <v>44917</v>
      </c>
      <c r="C97" s="5">
        <f t="shared" si="101"/>
        <v>0</v>
      </c>
      <c r="D97" s="20">
        <f t="shared" si="89"/>
        <v>2.5836631922173168</v>
      </c>
      <c r="E97" s="20">
        <f t="shared" si="90"/>
        <v>12.55682033263864</v>
      </c>
      <c r="F97" s="20">
        <f t="shared" si="95"/>
        <v>15.140483524855957</v>
      </c>
      <c r="G97" s="24">
        <f t="shared" si="91"/>
        <v>260.94998241394899</v>
      </c>
      <c r="H97" s="20">
        <f t="shared" si="96"/>
        <v>642.35365914015597</v>
      </c>
      <c r="I97" s="4">
        <f t="shared" si="109"/>
        <v>1</v>
      </c>
      <c r="J97" s="4">
        <f t="shared" si="109"/>
        <v>1</v>
      </c>
      <c r="K97" s="20">
        <f t="shared" si="97"/>
        <v>2.5836631922173168</v>
      </c>
      <c r="L97" s="20">
        <f t="shared" si="98"/>
        <v>11.928979316006707</v>
      </c>
      <c r="M97" s="20" cm="1">
        <f t="array" ref="M97">_xlfn.IFS(I97=0,D97,I97=1,D97,I97=2,0)</f>
        <v>2.5836631922173168</v>
      </c>
      <c r="N97" s="20" cm="1">
        <f t="array" ref="N97">_xlfn.IFS(J97=0,E97,J97=1,E97,J97=2,0)</f>
        <v>12.55682033263864</v>
      </c>
      <c r="O97" s="20">
        <f t="shared" si="92"/>
        <v>197.02816841985194</v>
      </c>
      <c r="P97" s="24">
        <f t="shared" si="19"/>
        <v>63.92181399409705</v>
      </c>
      <c r="Q97" s="25">
        <f t="shared" si="20"/>
        <v>0.24495810807412469</v>
      </c>
      <c r="R97" s="22" cm="1">
        <f t="array" ref="R97">_xlfn.IFS(Q97&gt;0,0.02,AND(Q97&gt;-0.33,Q97&lt;0),(0.02+Q97*0.02/0.33),Q97&lt;-0.33,0)</f>
        <v>0.02</v>
      </c>
      <c r="S97" s="24">
        <f t="shared" ref="S97:T97" si="116">0.9*0.82*IF(I97=0,M97,0)</f>
        <v>0</v>
      </c>
      <c r="T97" s="24">
        <f t="shared" si="116"/>
        <v>0</v>
      </c>
      <c r="U97" s="24">
        <f t="shared" si="22"/>
        <v>0</v>
      </c>
      <c r="V97" s="24">
        <f t="shared" si="23"/>
        <v>63.81072492804752</v>
      </c>
      <c r="W97" s="9"/>
      <c r="X97" s="9"/>
      <c r="Y97" s="9"/>
      <c r="Z97" s="9"/>
    </row>
    <row r="98" spans="1:26" ht="14.25" customHeight="1" x14ac:dyDescent="0.35">
      <c r="A98" s="8">
        <f t="shared" si="100"/>
        <v>80</v>
      </c>
      <c r="B98" s="23">
        <f t="shared" si="94"/>
        <v>44918</v>
      </c>
      <c r="C98" s="5">
        <f t="shared" si="101"/>
        <v>0</v>
      </c>
      <c r="D98" s="20">
        <f t="shared" si="89"/>
        <v>2.60949982413949</v>
      </c>
      <c r="E98" s="20">
        <f t="shared" si="90"/>
        <v>12.84707318280312</v>
      </c>
      <c r="F98" s="20">
        <f t="shared" si="95"/>
        <v>15.456573006942611</v>
      </c>
      <c r="G98" s="24">
        <f t="shared" si="91"/>
        <v>263.55948223808849</v>
      </c>
      <c r="H98" s="20">
        <f t="shared" si="96"/>
        <v>657.16787848795843</v>
      </c>
      <c r="I98" s="4">
        <f t="shared" si="109"/>
        <v>1</v>
      </c>
      <c r="J98" s="4">
        <f t="shared" si="109"/>
        <v>1</v>
      </c>
      <c r="K98" s="20">
        <f t="shared" si="97"/>
        <v>2.60949982413949</v>
      </c>
      <c r="L98" s="20">
        <f t="shared" si="98"/>
        <v>12.204719523662964</v>
      </c>
      <c r="M98" s="20" cm="1">
        <f t="array" ref="M98">_xlfn.IFS(I98=0,D98,I98=1,D98,I98=2,0)</f>
        <v>2.60949982413949</v>
      </c>
      <c r="N98" s="20" cm="1">
        <f t="array" ref="N98">_xlfn.IFS(J98=0,E98,J98=1,E98,J98=2,0)</f>
        <v>12.84707318280312</v>
      </c>
      <c r="O98" s="20">
        <f t="shared" si="92"/>
        <v>199.63766824399141</v>
      </c>
      <c r="P98" s="24">
        <f t="shared" si="19"/>
        <v>63.921813994097079</v>
      </c>
      <c r="Q98" s="25">
        <f t="shared" si="20"/>
        <v>0.24253278027141068</v>
      </c>
      <c r="R98" s="22" cm="1">
        <f t="array" ref="R98">_xlfn.IFS(Q98&gt;0,0.02,AND(Q98&gt;-0.33,Q98&lt;0),(0.02+Q98*0.02/0.33),Q98&lt;-0.33,0)</f>
        <v>0.02</v>
      </c>
      <c r="S98" s="24">
        <f t="shared" ref="S98:T98" si="117">0.9*0.82*IF(I98=0,M98,0)</f>
        <v>0</v>
      </c>
      <c r="T98" s="24">
        <f t="shared" si="117"/>
        <v>0</v>
      </c>
      <c r="U98" s="24">
        <f t="shared" si="22"/>
        <v>0</v>
      </c>
      <c r="V98" s="24">
        <f t="shared" si="23"/>
        <v>63.81072492804752</v>
      </c>
      <c r="W98" s="9"/>
      <c r="X98" s="9"/>
      <c r="Y98" s="9"/>
      <c r="Z98" s="9"/>
    </row>
    <row r="99" spans="1:26" ht="14.25" customHeight="1" x14ac:dyDescent="0.35">
      <c r="A99" s="8">
        <f t="shared" si="100"/>
        <v>81</v>
      </c>
      <c r="B99" s="23">
        <f t="shared" si="94"/>
        <v>44919</v>
      </c>
      <c r="C99" s="5">
        <f t="shared" si="101"/>
        <v>0</v>
      </c>
      <c r="D99" s="20">
        <f t="shared" si="89"/>
        <v>2.6355948223808849</v>
      </c>
      <c r="E99" s="20">
        <f t="shared" si="90"/>
        <v>13.14335756975917</v>
      </c>
      <c r="F99" s="20">
        <f t="shared" si="95"/>
        <v>15.778952392140054</v>
      </c>
      <c r="G99" s="24">
        <f t="shared" si="91"/>
        <v>266.19507706046937</v>
      </c>
      <c r="H99" s="20">
        <f t="shared" si="96"/>
        <v>672.28966300161051</v>
      </c>
      <c r="I99" s="4">
        <f t="shared" si="109"/>
        <v>1</v>
      </c>
      <c r="J99" s="4">
        <f t="shared" si="109"/>
        <v>1</v>
      </c>
      <c r="K99" s="20">
        <f t="shared" si="97"/>
        <v>2.6355948223808849</v>
      </c>
      <c r="L99" s="20">
        <f t="shared" ref="K99:L114" si="118">IF(J99=1,E99*0.95,0)</f>
        <v>12.48618969127121</v>
      </c>
      <c r="M99" s="20" cm="1">
        <f t="array" ref="M99">_xlfn.IFS(I99=0,D99,I99=1,D99,I99=2,0)</f>
        <v>2.6355948223808849</v>
      </c>
      <c r="N99" s="20" cm="1">
        <f t="array" ref="N99">_xlfn.IFS(J99=0,E99,J99=1,E99,J99=2,0)</f>
        <v>13.14335756975917</v>
      </c>
      <c r="O99" s="20">
        <f t="shared" si="92"/>
        <v>202.27326306637229</v>
      </c>
      <c r="P99" s="24">
        <f t="shared" si="19"/>
        <v>63.921813994097079</v>
      </c>
      <c r="Q99" s="25">
        <f t="shared" si="20"/>
        <v>0.24013146561525808</v>
      </c>
      <c r="R99" s="22" cm="1">
        <f t="array" ref="R99">_xlfn.IFS(Q99&gt;0,0.02,AND(Q99&gt;-0.33,Q99&lt;0),(0.02+Q99*0.02/0.33),Q99&lt;-0.33,0)</f>
        <v>0.02</v>
      </c>
      <c r="S99" s="24">
        <f t="shared" ref="S99:T99" si="119">0.9*0.82*IF(I99=0,M99,0)</f>
        <v>0</v>
      </c>
      <c r="T99" s="24">
        <f t="shared" si="119"/>
        <v>0</v>
      </c>
      <c r="U99" s="24">
        <f t="shared" si="22"/>
        <v>0</v>
      </c>
      <c r="V99" s="24">
        <f t="shared" si="23"/>
        <v>63.81072492804752</v>
      </c>
      <c r="W99" s="9"/>
      <c r="X99" s="9"/>
      <c r="Y99" s="9"/>
      <c r="Z99" s="9"/>
    </row>
    <row r="100" spans="1:26" ht="14.25" customHeight="1" x14ac:dyDescent="0.35">
      <c r="A100" s="8">
        <f t="shared" si="100"/>
        <v>82</v>
      </c>
      <c r="B100" s="23">
        <f t="shared" si="94"/>
        <v>44920</v>
      </c>
      <c r="C100" s="5">
        <f t="shared" si="101"/>
        <v>0</v>
      </c>
      <c r="D100" s="20">
        <f t="shared" si="89"/>
        <v>2.6619507706046939</v>
      </c>
      <c r="E100" s="20">
        <f t="shared" si="90"/>
        <v>13.445793260032211</v>
      </c>
      <c r="F100" s="20">
        <f t="shared" si="95"/>
        <v>16.107744030636905</v>
      </c>
      <c r="G100" s="24">
        <f t="shared" si="91"/>
        <v>268.85702783107405</v>
      </c>
      <c r="H100" s="20">
        <f t="shared" si="96"/>
        <v>687.72511736924582</v>
      </c>
      <c r="I100" s="4">
        <f t="shared" si="109"/>
        <v>1</v>
      </c>
      <c r="J100" s="4">
        <f t="shared" si="109"/>
        <v>1</v>
      </c>
      <c r="K100" s="20">
        <f t="shared" si="97"/>
        <v>2.6619507706046939</v>
      </c>
      <c r="L100" s="20">
        <f t="shared" si="118"/>
        <v>12.773503597030599</v>
      </c>
      <c r="M100" s="20" cm="1">
        <f t="array" ref="M100">_xlfn.IFS(I100=0,D100,I100=1,D100,I100=2,0)</f>
        <v>2.6619507706046939</v>
      </c>
      <c r="N100" s="20" cm="1">
        <f t="array" ref="N100">_xlfn.IFS(J100=0,E100,J100=1,E100,J100=2,0)</f>
        <v>13.445793260032211</v>
      </c>
      <c r="O100" s="20">
        <f t="shared" si="92"/>
        <v>204.935213836977</v>
      </c>
      <c r="P100" s="24">
        <f t="shared" si="19"/>
        <v>63.92181399409705</v>
      </c>
      <c r="Q100" s="25">
        <f t="shared" si="20"/>
        <v>0.23775392635174059</v>
      </c>
      <c r="R100" s="22" cm="1">
        <f t="array" ref="R100">_xlfn.IFS(Q100&gt;0,0.02,AND(Q100&gt;-0.33,Q100&lt;0),(0.02+Q100*0.02/0.33),Q100&lt;-0.33,0)</f>
        <v>0.02</v>
      </c>
      <c r="S100" s="24">
        <f t="shared" ref="S100:T100" si="120">0.9*0.82*IF(I100=0,M100,0)</f>
        <v>0</v>
      </c>
      <c r="T100" s="24">
        <f t="shared" si="120"/>
        <v>0</v>
      </c>
      <c r="U100" s="24">
        <f t="shared" si="22"/>
        <v>0</v>
      </c>
      <c r="V100" s="24">
        <f t="shared" si="23"/>
        <v>63.81072492804752</v>
      </c>
      <c r="W100" s="9"/>
      <c r="X100" s="9"/>
      <c r="Y100" s="9"/>
      <c r="Z100" s="9"/>
    </row>
    <row r="101" spans="1:26" ht="14.25" customHeight="1" x14ac:dyDescent="0.35">
      <c r="A101" s="8">
        <f t="shared" si="100"/>
        <v>83</v>
      </c>
      <c r="B101" s="23">
        <f t="shared" si="94"/>
        <v>44921</v>
      </c>
      <c r="C101" s="5">
        <f t="shared" si="101"/>
        <v>0</v>
      </c>
      <c r="D101" s="20">
        <f t="shared" si="89"/>
        <v>2.6885702783107406</v>
      </c>
      <c r="E101" s="20">
        <f t="shared" si="90"/>
        <v>13.754502347384916</v>
      </c>
      <c r="F101" s="20">
        <f t="shared" si="95"/>
        <v>16.443072625695656</v>
      </c>
      <c r="G101" s="24">
        <f t="shared" si="91"/>
        <v>271.5455981093848</v>
      </c>
      <c r="H101" s="20">
        <f t="shared" si="96"/>
        <v>703.48046487757222</v>
      </c>
      <c r="I101" s="4">
        <f t="shared" si="109"/>
        <v>1</v>
      </c>
      <c r="J101" s="4">
        <f t="shared" si="109"/>
        <v>1</v>
      </c>
      <c r="K101" s="20">
        <f t="shared" si="97"/>
        <v>2.6885702783107406</v>
      </c>
      <c r="L101" s="20">
        <f t="shared" si="118"/>
        <v>13.066777230015669</v>
      </c>
      <c r="M101" s="20" cm="1">
        <f t="array" ref="M101">_xlfn.IFS(I101=0,D101,I101=1,D101,I101=2,0)</f>
        <v>2.6885702783107406</v>
      </c>
      <c r="N101" s="20" cm="1">
        <f t="array" ref="N101">_xlfn.IFS(J101=0,E101,J101=1,E101,J101=2,0)</f>
        <v>13.754502347384916</v>
      </c>
      <c r="O101" s="20">
        <f t="shared" si="92"/>
        <v>207.62378411528775</v>
      </c>
      <c r="P101" s="24">
        <f t="shared" si="19"/>
        <v>63.92181399409705</v>
      </c>
      <c r="Q101" s="25">
        <f t="shared" si="20"/>
        <v>0.23539992708093127</v>
      </c>
      <c r="R101" s="22" cm="1">
        <f t="array" ref="R101">_xlfn.IFS(Q101&gt;0,0.02,AND(Q101&gt;-0.33,Q101&lt;0),(0.02+Q101*0.02/0.33),Q101&lt;-0.33,0)</f>
        <v>0.02</v>
      </c>
      <c r="S101" s="24">
        <f t="shared" ref="S101:T101" si="121">0.9*0.82*IF(I101=0,M101,0)</f>
        <v>0</v>
      </c>
      <c r="T101" s="24">
        <f t="shared" si="121"/>
        <v>0</v>
      </c>
      <c r="U101" s="24">
        <f t="shared" si="22"/>
        <v>0</v>
      </c>
      <c r="V101" s="24">
        <f t="shared" si="23"/>
        <v>63.81072492804752</v>
      </c>
      <c r="W101" s="9"/>
      <c r="X101" s="9"/>
      <c r="Y101" s="9"/>
      <c r="Z101" s="9"/>
    </row>
    <row r="102" spans="1:26" ht="14.25" customHeight="1" x14ac:dyDescent="0.35">
      <c r="A102" s="8">
        <f t="shared" si="100"/>
        <v>84</v>
      </c>
      <c r="B102" s="23">
        <f t="shared" si="94"/>
        <v>44922</v>
      </c>
      <c r="C102" s="5">
        <f t="shared" si="101"/>
        <v>10.383371661592966</v>
      </c>
      <c r="D102" s="20">
        <f t="shared" si="89"/>
        <v>2.7154559810938479</v>
      </c>
      <c r="E102" s="20">
        <f t="shared" si="90"/>
        <v>14.069609297551445</v>
      </c>
      <c r="F102" s="20">
        <f t="shared" si="95"/>
        <v>16.785065278645291</v>
      </c>
      <c r="G102" s="24">
        <f t="shared" si="91"/>
        <v>281.92896977097774</v>
      </c>
      <c r="H102" s="20">
        <f t="shared" si="96"/>
        <v>713.86383653916516</v>
      </c>
      <c r="I102" s="4">
        <f t="shared" si="109"/>
        <v>0</v>
      </c>
      <c r="J102" s="4">
        <f t="shared" si="109"/>
        <v>0</v>
      </c>
      <c r="K102" s="20">
        <f t="shared" si="97"/>
        <v>0</v>
      </c>
      <c r="L102" s="20">
        <f t="shared" si="118"/>
        <v>0</v>
      </c>
      <c r="M102" s="20" cm="1">
        <f t="array" ref="M102">_xlfn.IFS(I102=0,D102,I102=1,D102,I102=2,0)</f>
        <v>2.7154559810938479</v>
      </c>
      <c r="N102" s="20" cm="1">
        <f t="array" ref="N102">_xlfn.IFS(J102=0,E102,J102=1,E102,J102=2,0)</f>
        <v>14.069609297551445</v>
      </c>
      <c r="O102" s="20">
        <f t="shared" si="92"/>
        <v>224.40884939393302</v>
      </c>
      <c r="P102" s="24">
        <f t="shared" si="19"/>
        <v>57.520120377044719</v>
      </c>
      <c r="Q102" s="25">
        <f t="shared" si="20"/>
        <v>0.20402344755053242</v>
      </c>
      <c r="R102" s="22" cm="1">
        <f t="array" ref="R102">_xlfn.IFS(Q102&gt;0,0.02,AND(Q102&gt;-0.33,Q102&lt;0),(0.02+Q102*0.02/0.33),Q102&lt;-0.33,0)</f>
        <v>0.02</v>
      </c>
      <c r="S102" s="24">
        <f t="shared" ref="S102:T102" si="122">0.9*0.82*IF(I102=0,M102,0)</f>
        <v>2.0040065140472598</v>
      </c>
      <c r="T102" s="24">
        <f t="shared" si="122"/>
        <v>10.383371661592966</v>
      </c>
      <c r="U102" s="24">
        <f t="shared" si="22"/>
        <v>12.387378175640226</v>
      </c>
      <c r="V102" s="24">
        <f t="shared" si="23"/>
        <v>76.198103103687743</v>
      </c>
      <c r="W102" s="9"/>
      <c r="X102" s="9"/>
      <c r="Y102" s="9"/>
      <c r="Z102" s="9"/>
    </row>
    <row r="103" spans="1:26" ht="14.25" customHeight="1" x14ac:dyDescent="0.35">
      <c r="A103" s="8">
        <f t="shared" si="100"/>
        <v>85</v>
      </c>
      <c r="B103" s="23">
        <f t="shared" si="94"/>
        <v>44923</v>
      </c>
      <c r="C103" s="5">
        <f t="shared" si="101"/>
        <v>0</v>
      </c>
      <c r="D103" s="20">
        <f t="shared" si="89"/>
        <v>2.8192896977097774</v>
      </c>
      <c r="E103" s="20">
        <f t="shared" si="90"/>
        <v>14.277276730783303</v>
      </c>
      <c r="F103" s="20">
        <f t="shared" si="95"/>
        <v>17.09656642849308</v>
      </c>
      <c r="G103" s="24">
        <f t="shared" si="91"/>
        <v>284.74825946868754</v>
      </c>
      <c r="H103" s="20">
        <f t="shared" si="96"/>
        <v>730.24653913111911</v>
      </c>
      <c r="I103" s="4">
        <f t="shared" si="109"/>
        <v>1</v>
      </c>
      <c r="J103" s="4">
        <f t="shared" si="109"/>
        <v>1</v>
      </c>
      <c r="K103" s="20">
        <f t="shared" si="97"/>
        <v>2.8192896977097774</v>
      </c>
      <c r="L103" s="20">
        <f t="shared" si="118"/>
        <v>13.563412894244138</v>
      </c>
      <c r="M103" s="20" cm="1">
        <f t="array" ref="M103">_xlfn.IFS(I103=0,D103,I103=1,D103,I103=2,0)</f>
        <v>2.8192896977097774</v>
      </c>
      <c r="N103" s="20" cm="1">
        <f t="array" ref="N103">_xlfn.IFS(J103=0,E103,J103=1,E103,J103=2,0)</f>
        <v>14.277276730783303</v>
      </c>
      <c r="O103" s="20">
        <f t="shared" si="92"/>
        <v>227.22813909164279</v>
      </c>
      <c r="P103" s="24">
        <f t="shared" si="19"/>
        <v>57.520120377044748</v>
      </c>
      <c r="Q103" s="25">
        <f t="shared" si="20"/>
        <v>0.20200341341636882</v>
      </c>
      <c r="R103" s="22" cm="1">
        <f t="array" ref="R103">_xlfn.IFS(Q103&gt;0,0.02,AND(Q103&gt;-0.33,Q103&lt;0),(0.02+Q103*0.02/0.33),Q103&lt;-0.33,0)</f>
        <v>0.02</v>
      </c>
      <c r="S103" s="24">
        <f t="shared" ref="S103:T103" si="123">0.9*0.82*IF(I103=0,M103,0)</f>
        <v>0</v>
      </c>
      <c r="T103" s="24">
        <f t="shared" si="123"/>
        <v>0</v>
      </c>
      <c r="U103" s="24">
        <f t="shared" si="22"/>
        <v>0</v>
      </c>
      <c r="V103" s="24">
        <f t="shared" si="23"/>
        <v>76.198103103687743</v>
      </c>
      <c r="W103" s="9"/>
      <c r="X103" s="9"/>
      <c r="Y103" s="9"/>
      <c r="Z103" s="9"/>
    </row>
    <row r="104" spans="1:26" ht="14.25" customHeight="1" x14ac:dyDescent="0.35">
      <c r="A104" s="8">
        <f t="shared" si="100"/>
        <v>86</v>
      </c>
      <c r="B104" s="23">
        <f t="shared" si="94"/>
        <v>44924</v>
      </c>
      <c r="C104" s="5">
        <f t="shared" si="101"/>
        <v>0</v>
      </c>
      <c r="D104" s="20">
        <f t="shared" si="89"/>
        <v>2.8474825946868756</v>
      </c>
      <c r="E104" s="20">
        <f t="shared" si="90"/>
        <v>14.604930782622382</v>
      </c>
      <c r="F104" s="20">
        <f t="shared" si="95"/>
        <v>17.452413377309259</v>
      </c>
      <c r="G104" s="24">
        <f t="shared" si="91"/>
        <v>287.59574206337442</v>
      </c>
      <c r="H104" s="20">
        <f t="shared" si="96"/>
        <v>746.96870596929728</v>
      </c>
      <c r="I104" s="4">
        <f t="shared" si="109"/>
        <v>1</v>
      </c>
      <c r="J104" s="4">
        <f t="shared" si="109"/>
        <v>1</v>
      </c>
      <c r="K104" s="20">
        <f t="shared" si="97"/>
        <v>2.8474825946868756</v>
      </c>
      <c r="L104" s="20">
        <f t="shared" si="118"/>
        <v>13.874684243491263</v>
      </c>
      <c r="M104" s="20" cm="1">
        <f t="array" ref="M104">_xlfn.IFS(I104=0,D104,I104=1,D104,I104=2,0)</f>
        <v>2.8474825946868756</v>
      </c>
      <c r="N104" s="20" cm="1">
        <f t="array" ref="N104">_xlfn.IFS(J104=0,E104,J104=1,E104,J104=2,0)</f>
        <v>14.604930782622382</v>
      </c>
      <c r="O104" s="20">
        <f t="shared" si="92"/>
        <v>230.07562168632967</v>
      </c>
      <c r="P104" s="24">
        <f t="shared" si="19"/>
        <v>57.520120377044748</v>
      </c>
      <c r="Q104" s="25">
        <f t="shared" si="20"/>
        <v>0.20000337962016715</v>
      </c>
      <c r="R104" s="22" cm="1">
        <f t="array" ref="R104">_xlfn.IFS(Q104&gt;0,0.02,AND(Q104&gt;-0.33,Q104&lt;0),(0.02+Q104*0.02/0.33),Q104&lt;-0.33,0)</f>
        <v>0.02</v>
      </c>
      <c r="S104" s="24">
        <f t="shared" ref="S104:T104" si="124">0.9*0.82*IF(I104=0,M104,0)</f>
        <v>0</v>
      </c>
      <c r="T104" s="24">
        <f t="shared" si="124"/>
        <v>0</v>
      </c>
      <c r="U104" s="24">
        <f t="shared" si="22"/>
        <v>0</v>
      </c>
      <c r="V104" s="24">
        <f t="shared" si="23"/>
        <v>76.198103103687743</v>
      </c>
      <c r="W104" s="9"/>
      <c r="X104" s="9"/>
      <c r="Y104" s="9"/>
      <c r="Z104" s="9"/>
    </row>
    <row r="105" spans="1:26" ht="14.25" customHeight="1" x14ac:dyDescent="0.35">
      <c r="A105" s="8">
        <f t="shared" si="100"/>
        <v>87</v>
      </c>
      <c r="B105" s="23">
        <f t="shared" si="94"/>
        <v>44925</v>
      </c>
      <c r="C105" s="5">
        <f t="shared" si="101"/>
        <v>0</v>
      </c>
      <c r="D105" s="20">
        <f t="shared" si="89"/>
        <v>2.8759574206337444</v>
      </c>
      <c r="E105" s="20">
        <f t="shared" si="90"/>
        <v>14.939374119385946</v>
      </c>
      <c r="F105" s="20">
        <f t="shared" si="95"/>
        <v>17.815331540019692</v>
      </c>
      <c r="G105" s="24">
        <f t="shared" si="91"/>
        <v>290.47169948400818</v>
      </c>
      <c r="H105" s="20">
        <f t="shared" si="96"/>
        <v>764.03706880334767</v>
      </c>
      <c r="I105" s="4">
        <f t="shared" si="109"/>
        <v>1</v>
      </c>
      <c r="J105" s="4">
        <f t="shared" si="109"/>
        <v>1</v>
      </c>
      <c r="K105" s="20">
        <f t="shared" si="97"/>
        <v>2.8759574206337444</v>
      </c>
      <c r="L105" s="20">
        <f t="shared" si="118"/>
        <v>14.192405413416648</v>
      </c>
      <c r="M105" s="20" cm="1">
        <f t="array" ref="M105">_xlfn.IFS(I105=0,D105,I105=1,D105,I105=2,0)</f>
        <v>2.8759574206337444</v>
      </c>
      <c r="N105" s="20" cm="1">
        <f t="array" ref="N105">_xlfn.IFS(J105=0,E105,J105=1,E105,J105=2,0)</f>
        <v>14.939374119385946</v>
      </c>
      <c r="O105" s="20">
        <f t="shared" si="92"/>
        <v>232.95157910696341</v>
      </c>
      <c r="P105" s="24">
        <f t="shared" si="19"/>
        <v>57.520120377044776</v>
      </c>
      <c r="Q105" s="25">
        <f t="shared" si="20"/>
        <v>0.19802314813877944</v>
      </c>
      <c r="R105" s="22" cm="1">
        <f t="array" ref="R105">_xlfn.IFS(Q105&gt;0,0.02,AND(Q105&gt;-0.33,Q105&lt;0),(0.02+Q105*0.02/0.33),Q105&lt;-0.33,0)</f>
        <v>0.02</v>
      </c>
      <c r="S105" s="24">
        <f t="shared" ref="S105:T105" si="125">0.9*0.82*IF(I105=0,M105,0)</f>
        <v>0</v>
      </c>
      <c r="T105" s="24">
        <f t="shared" si="125"/>
        <v>0</v>
      </c>
      <c r="U105" s="24">
        <f t="shared" si="22"/>
        <v>0</v>
      </c>
      <c r="V105" s="24">
        <f t="shared" si="23"/>
        <v>76.198103103687743</v>
      </c>
      <c r="W105" s="9"/>
      <c r="X105" s="9"/>
      <c r="Y105" s="9"/>
      <c r="Z105" s="9"/>
    </row>
    <row r="106" spans="1:26" ht="14.25" customHeight="1" x14ac:dyDescent="0.35">
      <c r="A106" s="8">
        <f t="shared" si="100"/>
        <v>88</v>
      </c>
      <c r="B106" s="23">
        <f t="shared" si="94"/>
        <v>44926</v>
      </c>
      <c r="C106" s="5">
        <f t="shared" si="101"/>
        <v>0</v>
      </c>
      <c r="D106" s="20">
        <f t="shared" si="89"/>
        <v>2.9047169948400819</v>
      </c>
      <c r="E106" s="20">
        <f t="shared" si="90"/>
        <v>15.280741376066954</v>
      </c>
      <c r="F106" s="20">
        <f t="shared" si="95"/>
        <v>18.185458370907035</v>
      </c>
      <c r="G106" s="24">
        <f t="shared" si="91"/>
        <v>293.37641647884828</v>
      </c>
      <c r="H106" s="20">
        <f t="shared" si="96"/>
        <v>781.45849010545135</v>
      </c>
      <c r="I106" s="4">
        <f t="shared" si="109"/>
        <v>1</v>
      </c>
      <c r="J106" s="4">
        <f t="shared" si="109"/>
        <v>1</v>
      </c>
      <c r="K106" s="20">
        <f t="shared" si="97"/>
        <v>2.9047169948400819</v>
      </c>
      <c r="L106" s="20">
        <f t="shared" si="118"/>
        <v>14.516704307263606</v>
      </c>
      <c r="M106" s="20" cm="1">
        <f t="array" ref="M106">_xlfn.IFS(I106=0,D106,I106=1,D106,I106=2,0)</f>
        <v>2.9047169948400819</v>
      </c>
      <c r="N106" s="20" cm="1">
        <f t="array" ref="N106">_xlfn.IFS(J106=0,E106,J106=1,E106,J106=2,0)</f>
        <v>15.280741376066954</v>
      </c>
      <c r="O106" s="20">
        <f t="shared" si="92"/>
        <v>235.85629610180348</v>
      </c>
      <c r="P106" s="24">
        <f t="shared" si="19"/>
        <v>57.520120377044805</v>
      </c>
      <c r="Q106" s="25">
        <f t="shared" si="20"/>
        <v>0.19606252290968271</v>
      </c>
      <c r="R106" s="22" cm="1">
        <f t="array" ref="R106">_xlfn.IFS(Q106&gt;0,0.02,AND(Q106&gt;-0.33,Q106&lt;0),(0.02+Q106*0.02/0.33),Q106&lt;-0.33,0)</f>
        <v>0.02</v>
      </c>
      <c r="S106" s="24">
        <f t="shared" ref="S106:T106" si="126">0.9*0.82*IF(I106=0,M106,0)</f>
        <v>0</v>
      </c>
      <c r="T106" s="24">
        <f t="shared" si="126"/>
        <v>0</v>
      </c>
      <c r="U106" s="24">
        <f t="shared" si="22"/>
        <v>0</v>
      </c>
      <c r="V106" s="24">
        <f t="shared" si="23"/>
        <v>76.198103103687743</v>
      </c>
      <c r="W106" s="9"/>
      <c r="X106" s="9"/>
      <c r="Y106" s="9"/>
      <c r="Z106" s="9"/>
    </row>
    <row r="107" spans="1:26" ht="14.25" customHeight="1" x14ac:dyDescent="0.35">
      <c r="A107" s="8">
        <f t="shared" si="100"/>
        <v>89</v>
      </c>
      <c r="B107" s="23">
        <f t="shared" si="94"/>
        <v>44927</v>
      </c>
      <c r="C107" s="5">
        <f t="shared" si="101"/>
        <v>0</v>
      </c>
      <c r="D107" s="20">
        <f t="shared" si="89"/>
        <v>2.9337641647884829</v>
      </c>
      <c r="E107" s="20">
        <f t="shared" si="90"/>
        <v>15.629169802109027</v>
      </c>
      <c r="F107" s="20">
        <f t="shared" si="95"/>
        <v>18.562933966897511</v>
      </c>
      <c r="G107" s="24">
        <f t="shared" si="91"/>
        <v>296.31018064363678</v>
      </c>
      <c r="H107" s="20">
        <f t="shared" si="96"/>
        <v>799.23996558224337</v>
      </c>
      <c r="I107" s="4">
        <f t="shared" si="109"/>
        <v>1</v>
      </c>
      <c r="J107" s="4">
        <f t="shared" si="109"/>
        <v>1</v>
      </c>
      <c r="K107" s="20">
        <f t="shared" si="97"/>
        <v>2.9337641647884829</v>
      </c>
      <c r="L107" s="20">
        <f t="shared" si="118"/>
        <v>14.847711312003575</v>
      </c>
      <c r="M107" s="20" cm="1">
        <f t="array" ref="M107">_xlfn.IFS(I107=0,D107,I107=1,D107,I107=2,0)</f>
        <v>2.9337641647884829</v>
      </c>
      <c r="N107" s="20" cm="1">
        <f t="array" ref="N107">_xlfn.IFS(J107=0,E107,J107=1,E107,J107=2,0)</f>
        <v>15.629169802109027</v>
      </c>
      <c r="O107" s="20">
        <f t="shared" si="92"/>
        <v>238.79006026659195</v>
      </c>
      <c r="P107" s="24">
        <f t="shared" si="19"/>
        <v>57.520120377044833</v>
      </c>
      <c r="Q107" s="25">
        <f t="shared" si="20"/>
        <v>0.19412130981156711</v>
      </c>
      <c r="R107" s="22" cm="1">
        <f t="array" ref="R107">_xlfn.IFS(Q107&gt;0,0.02,AND(Q107&gt;-0.33,Q107&lt;0),(0.02+Q107*0.02/0.33),Q107&lt;-0.33,0)</f>
        <v>0.02</v>
      </c>
      <c r="S107" s="24">
        <f t="shared" ref="S107:T107" si="127">0.9*0.82*IF(I107=0,M107,0)</f>
        <v>0</v>
      </c>
      <c r="T107" s="24">
        <f t="shared" si="127"/>
        <v>0</v>
      </c>
      <c r="U107" s="24">
        <f t="shared" si="22"/>
        <v>0</v>
      </c>
      <c r="V107" s="24">
        <f t="shared" si="23"/>
        <v>76.198103103687743</v>
      </c>
      <c r="W107" s="9"/>
      <c r="X107" s="9"/>
      <c r="Y107" s="9"/>
      <c r="Z107" s="9"/>
    </row>
    <row r="108" spans="1:26" ht="14.25" customHeight="1" x14ac:dyDescent="0.35">
      <c r="A108" s="8">
        <f t="shared" si="100"/>
        <v>90</v>
      </c>
      <c r="B108" s="23">
        <f t="shared" si="94"/>
        <v>44928</v>
      </c>
      <c r="C108" s="5">
        <f t="shared" si="101"/>
        <v>0</v>
      </c>
      <c r="D108" s="20">
        <f t="shared" si="89"/>
        <v>2.9631018064363679</v>
      </c>
      <c r="E108" s="20">
        <f t="shared" si="90"/>
        <v>15.984799311644867</v>
      </c>
      <c r="F108" s="20">
        <f t="shared" si="95"/>
        <v>18.947901118081234</v>
      </c>
      <c r="G108" s="24">
        <f t="shared" si="91"/>
        <v>299.27328245007317</v>
      </c>
      <c r="H108" s="20">
        <f t="shared" si="96"/>
        <v>817.38862673474239</v>
      </c>
      <c r="I108" s="4">
        <f t="shared" si="109"/>
        <v>1</v>
      </c>
      <c r="J108" s="4">
        <f t="shared" si="109"/>
        <v>1</v>
      </c>
      <c r="K108" s="20">
        <f t="shared" si="97"/>
        <v>2.9631018064363679</v>
      </c>
      <c r="L108" s="20">
        <f t="shared" si="118"/>
        <v>15.185559346062623</v>
      </c>
      <c r="M108" s="20" cm="1">
        <f t="array" ref="M108">_xlfn.IFS(I108=0,D108,I108=1,D108,I108=2,0)</f>
        <v>2.9631018064363679</v>
      </c>
      <c r="N108" s="20" cm="1">
        <f t="array" ref="N108">_xlfn.IFS(J108=0,E108,J108=1,E108,J108=2,0)</f>
        <v>15.984799311644867</v>
      </c>
      <c r="O108" s="20">
        <f t="shared" si="92"/>
        <v>241.75316207302828</v>
      </c>
      <c r="P108" s="24">
        <f t="shared" si="19"/>
        <v>57.52012037704489</v>
      </c>
      <c r="Q108" s="25">
        <f t="shared" si="20"/>
        <v>0.19219931664511614</v>
      </c>
      <c r="R108" s="22" cm="1">
        <f t="array" ref="R108">_xlfn.IFS(Q108&gt;0,0.02,AND(Q108&gt;-0.33,Q108&lt;0),(0.02+Q108*0.02/0.33),Q108&lt;-0.33,0)</f>
        <v>0.02</v>
      </c>
      <c r="S108" s="24">
        <f t="shared" ref="S108:T108" si="128">0.9*0.82*IF(I108=0,M108,0)</f>
        <v>0</v>
      </c>
      <c r="T108" s="24">
        <f t="shared" si="128"/>
        <v>0</v>
      </c>
      <c r="U108" s="24">
        <f t="shared" si="22"/>
        <v>0</v>
      </c>
      <c r="V108" s="24">
        <f t="shared" si="23"/>
        <v>76.198103103687743</v>
      </c>
      <c r="W108" s="9"/>
      <c r="X108" s="9"/>
      <c r="Y108" s="9"/>
      <c r="Z108" s="9"/>
    </row>
    <row r="109" spans="1:26" ht="14.25" customHeight="1" x14ac:dyDescent="0.35">
      <c r="A109" s="8">
        <f t="shared" si="100"/>
        <v>91</v>
      </c>
      <c r="B109" s="23">
        <f t="shared" si="94"/>
        <v>44929</v>
      </c>
      <c r="C109" s="5">
        <f t="shared" si="101"/>
        <v>12.064656130604797</v>
      </c>
      <c r="D109" s="20">
        <f t="shared" si="89"/>
        <v>2.9927328245007319</v>
      </c>
      <c r="E109" s="20">
        <f t="shared" si="90"/>
        <v>16.347772534694847</v>
      </c>
      <c r="F109" s="20">
        <f t="shared" si="95"/>
        <v>19.340505359195578</v>
      </c>
      <c r="G109" s="24">
        <f t="shared" si="91"/>
        <v>311.33793858067799</v>
      </c>
      <c r="H109" s="20">
        <f t="shared" si="96"/>
        <v>829.45328286534721</v>
      </c>
      <c r="I109" s="4">
        <f t="shared" si="109"/>
        <v>0</v>
      </c>
      <c r="J109" s="4">
        <f t="shared" si="109"/>
        <v>0</v>
      </c>
      <c r="K109" s="20">
        <f t="shared" si="97"/>
        <v>0</v>
      </c>
      <c r="L109" s="20">
        <f t="shared" si="118"/>
        <v>0</v>
      </c>
      <c r="M109" s="20" cm="1">
        <f t="array" ref="M109">_xlfn.IFS(I109=0,D109,I109=1,D109,I109=2,0)</f>
        <v>2.9927328245007319</v>
      </c>
      <c r="N109" s="20" cm="1">
        <f t="array" ref="N109">_xlfn.IFS(J109=0,E109,J109=1,E109,J109=2,0)</f>
        <v>16.347772534694847</v>
      </c>
      <c r="O109" s="20">
        <f t="shared" si="92"/>
        <v>261.09366743222387</v>
      </c>
      <c r="P109" s="24">
        <f t="shared" si="19"/>
        <v>50.244271148454118</v>
      </c>
      <c r="Q109" s="25">
        <f t="shared" si="20"/>
        <v>0.1613817814093163</v>
      </c>
      <c r="R109" s="22" cm="1">
        <f t="array" ref="R109">_xlfn.IFS(Q109&gt;0,0.02,AND(Q109&gt;-0.33,Q109&lt;0),(0.02+Q109*0.02/0.33),Q109&lt;-0.33,0)</f>
        <v>0.02</v>
      </c>
      <c r="S109" s="24">
        <f t="shared" ref="S109:T109" si="129">0.9*0.82*IF(I109=0,M109,0)</f>
        <v>2.2086368244815402</v>
      </c>
      <c r="T109" s="24">
        <f t="shared" si="129"/>
        <v>12.064656130604797</v>
      </c>
      <c r="U109" s="24">
        <f t="shared" si="22"/>
        <v>14.273292955086337</v>
      </c>
      <c r="V109" s="24">
        <f t="shared" si="23"/>
        <v>90.471396058774076</v>
      </c>
      <c r="W109" s="9"/>
      <c r="X109" s="9"/>
      <c r="Y109" s="9"/>
      <c r="Z109" s="9"/>
    </row>
    <row r="110" spans="1:26" ht="14.25" customHeight="1" x14ac:dyDescent="0.35">
      <c r="A110" s="8">
        <f t="shared" si="100"/>
        <v>92</v>
      </c>
      <c r="B110" s="23">
        <f t="shared" si="94"/>
        <v>44930</v>
      </c>
      <c r="C110" s="5">
        <f t="shared" si="101"/>
        <v>0</v>
      </c>
      <c r="D110" s="20">
        <f t="shared" si="89"/>
        <v>3.11337938580678</v>
      </c>
      <c r="E110" s="20">
        <f t="shared" si="90"/>
        <v>16.589065657306943</v>
      </c>
      <c r="F110" s="20">
        <f t="shared" si="95"/>
        <v>19.702445043113723</v>
      </c>
      <c r="G110" s="24">
        <f t="shared" si="91"/>
        <v>314.45131796648474</v>
      </c>
      <c r="H110" s="20">
        <f t="shared" si="96"/>
        <v>848.3262746255956</v>
      </c>
      <c r="I110" s="4">
        <f t="shared" si="109"/>
        <v>1</v>
      </c>
      <c r="J110" s="4">
        <f t="shared" si="109"/>
        <v>1</v>
      </c>
      <c r="K110" s="20">
        <f t="shared" si="97"/>
        <v>3.11337938580678</v>
      </c>
      <c r="L110" s="20">
        <f t="shared" si="118"/>
        <v>15.759612374441595</v>
      </c>
      <c r="M110" s="20" cm="1">
        <f t="array" ref="M110">_xlfn.IFS(I110=0,D110,I110=1,D110,I110=2,0)</f>
        <v>3.11337938580678</v>
      </c>
      <c r="N110" s="20" cm="1">
        <f t="array" ref="N110">_xlfn.IFS(J110=0,E110,J110=1,E110,J110=2,0)</f>
        <v>16.589065657306943</v>
      </c>
      <c r="O110" s="20">
        <f t="shared" si="92"/>
        <v>264.20704681803062</v>
      </c>
      <c r="P110" s="24">
        <f t="shared" si="19"/>
        <v>50.244271148454118</v>
      </c>
      <c r="Q110" s="25">
        <f t="shared" si="20"/>
        <v>0.15978394198942208</v>
      </c>
      <c r="R110" s="22" cm="1">
        <f t="array" ref="R110">_xlfn.IFS(Q110&gt;0,0.02,AND(Q110&gt;-0.33,Q110&lt;0),(0.02+Q110*0.02/0.33),Q110&lt;-0.33,0)</f>
        <v>0.02</v>
      </c>
      <c r="S110" s="24">
        <f t="shared" ref="S110:T110" si="130">0.9*0.82*IF(I110=0,M110,0)</f>
        <v>0</v>
      </c>
      <c r="T110" s="24">
        <f t="shared" si="130"/>
        <v>0</v>
      </c>
      <c r="U110" s="24">
        <f t="shared" si="22"/>
        <v>0</v>
      </c>
      <c r="V110" s="24">
        <f t="shared" si="23"/>
        <v>90.471396058774076</v>
      </c>
      <c r="W110" s="9"/>
      <c r="X110" s="9"/>
      <c r="Y110" s="9"/>
      <c r="Z110" s="9"/>
    </row>
    <row r="111" spans="1:26" ht="14.25" customHeight="1" x14ac:dyDescent="0.35">
      <c r="A111" s="8">
        <f t="shared" si="100"/>
        <v>93</v>
      </c>
      <c r="B111" s="23">
        <f t="shared" si="94"/>
        <v>44931</v>
      </c>
      <c r="C111" s="5">
        <f t="shared" si="101"/>
        <v>0</v>
      </c>
      <c r="D111" s="20">
        <f t="shared" si="89"/>
        <v>3.1445131796648473</v>
      </c>
      <c r="E111" s="20">
        <f t="shared" si="90"/>
        <v>16.966525492511913</v>
      </c>
      <c r="F111" s="20">
        <f t="shared" si="95"/>
        <v>20.111038672176761</v>
      </c>
      <c r="G111" s="24">
        <f t="shared" si="91"/>
        <v>317.59583114614958</v>
      </c>
      <c r="H111" s="20">
        <f t="shared" si="96"/>
        <v>867.58898702314673</v>
      </c>
      <c r="I111" s="4">
        <f t="shared" si="109"/>
        <v>1</v>
      </c>
      <c r="J111" s="4">
        <f t="shared" si="109"/>
        <v>1</v>
      </c>
      <c r="K111" s="20">
        <f t="shared" si="97"/>
        <v>3.1445131796648473</v>
      </c>
      <c r="L111" s="20">
        <f t="shared" si="118"/>
        <v>16.118199217886318</v>
      </c>
      <c r="M111" s="20" cm="1">
        <f t="array" ref="M111">_xlfn.IFS(I111=0,D111,I111=1,D111,I111=2,0)</f>
        <v>3.1445131796648473</v>
      </c>
      <c r="N111" s="20" cm="1">
        <f t="array" ref="N111">_xlfn.IFS(J111=0,E111,J111=1,E111,J111=2,0)</f>
        <v>16.966525492511913</v>
      </c>
      <c r="O111" s="20">
        <f t="shared" si="92"/>
        <v>267.35155999769546</v>
      </c>
      <c r="P111" s="24">
        <f t="shared" si="19"/>
        <v>50.244271148454118</v>
      </c>
      <c r="Q111" s="25">
        <f t="shared" si="20"/>
        <v>0.15820192276180406</v>
      </c>
      <c r="R111" s="22" cm="1">
        <f t="array" ref="R111">_xlfn.IFS(Q111&gt;0,0.02,AND(Q111&gt;-0.33,Q111&lt;0),(0.02+Q111*0.02/0.33),Q111&lt;-0.33,0)</f>
        <v>0.02</v>
      </c>
      <c r="S111" s="24">
        <f t="shared" ref="S111:T111" si="131">0.9*0.82*IF(I111=0,M111,0)</f>
        <v>0</v>
      </c>
      <c r="T111" s="24">
        <f t="shared" si="131"/>
        <v>0</v>
      </c>
      <c r="U111" s="24">
        <f t="shared" si="22"/>
        <v>0</v>
      </c>
      <c r="V111" s="24">
        <f t="shared" si="23"/>
        <v>90.471396058774076</v>
      </c>
      <c r="W111" s="9"/>
      <c r="X111" s="9"/>
      <c r="Y111" s="9"/>
      <c r="Z111" s="9"/>
    </row>
    <row r="112" spans="1:26" ht="14.25" customHeight="1" x14ac:dyDescent="0.35">
      <c r="A112" s="8">
        <f t="shared" si="100"/>
        <v>94</v>
      </c>
      <c r="B112" s="23">
        <f t="shared" si="94"/>
        <v>44932</v>
      </c>
      <c r="C112" s="5">
        <f t="shared" si="101"/>
        <v>0</v>
      </c>
      <c r="D112" s="20">
        <f t="shared" si="89"/>
        <v>3.1759583114614958</v>
      </c>
      <c r="E112" s="20">
        <f t="shared" si="90"/>
        <v>17.351779740462934</v>
      </c>
      <c r="F112" s="20">
        <f t="shared" si="95"/>
        <v>20.52773805192443</v>
      </c>
      <c r="G112" s="24">
        <f t="shared" si="91"/>
        <v>320.77178945761108</v>
      </c>
      <c r="H112" s="20">
        <f t="shared" si="96"/>
        <v>887.24913608804798</v>
      </c>
      <c r="I112" s="4">
        <f t="shared" si="109"/>
        <v>1</v>
      </c>
      <c r="J112" s="4">
        <f t="shared" si="109"/>
        <v>1</v>
      </c>
      <c r="K112" s="20">
        <f t="shared" si="97"/>
        <v>3.1759583114614958</v>
      </c>
      <c r="L112" s="20">
        <f t="shared" si="118"/>
        <v>16.484190753439787</v>
      </c>
      <c r="M112" s="20" cm="1">
        <f t="array" ref="M112">_xlfn.IFS(I112=0,D112,I112=1,D112,I112=2,0)</f>
        <v>3.1759583114614958</v>
      </c>
      <c r="N112" s="20" cm="1">
        <f t="array" ref="N112">_xlfn.IFS(J112=0,E112,J112=1,E112,J112=2,0)</f>
        <v>17.351779740462934</v>
      </c>
      <c r="O112" s="20">
        <f t="shared" si="92"/>
        <v>270.52751830915696</v>
      </c>
      <c r="P112" s="24">
        <f t="shared" si="19"/>
        <v>50.244271148454118</v>
      </c>
      <c r="Q112" s="25">
        <f t="shared" si="20"/>
        <v>0.1566355670908951</v>
      </c>
      <c r="R112" s="22" cm="1">
        <f t="array" ref="R112">_xlfn.IFS(Q112&gt;0,0.02,AND(Q112&gt;-0.33,Q112&lt;0),(0.02+Q112*0.02/0.33),Q112&lt;-0.33,0)</f>
        <v>0.02</v>
      </c>
      <c r="S112" s="24">
        <f t="shared" ref="S112:T112" si="132">0.9*0.82*IF(I112=0,M112,0)</f>
        <v>0</v>
      </c>
      <c r="T112" s="24">
        <f t="shared" si="132"/>
        <v>0</v>
      </c>
      <c r="U112" s="24">
        <f t="shared" si="22"/>
        <v>0</v>
      </c>
      <c r="V112" s="24">
        <f t="shared" si="23"/>
        <v>90.471396058774076</v>
      </c>
      <c r="W112" s="9"/>
      <c r="X112" s="9"/>
      <c r="Y112" s="9"/>
      <c r="Z112" s="9"/>
    </row>
    <row r="113" spans="1:26" ht="14.25" customHeight="1" x14ac:dyDescent="0.35">
      <c r="A113" s="8">
        <f t="shared" si="100"/>
        <v>95</v>
      </c>
      <c r="B113" s="23">
        <f t="shared" si="94"/>
        <v>44933</v>
      </c>
      <c r="C113" s="5">
        <f t="shared" si="101"/>
        <v>0</v>
      </c>
      <c r="D113" s="20">
        <f t="shared" si="89"/>
        <v>3.2077178945761107</v>
      </c>
      <c r="E113" s="20">
        <f t="shared" si="90"/>
        <v>17.744982721760959</v>
      </c>
      <c r="F113" s="20">
        <f t="shared" si="95"/>
        <v>20.952700616337069</v>
      </c>
      <c r="G113" s="24">
        <f t="shared" si="91"/>
        <v>323.97950735218717</v>
      </c>
      <c r="H113" s="20">
        <f t="shared" si="96"/>
        <v>907.31458756829704</v>
      </c>
      <c r="I113" s="4">
        <f t="shared" si="109"/>
        <v>1</v>
      </c>
      <c r="J113" s="4">
        <f t="shared" si="109"/>
        <v>1</v>
      </c>
      <c r="K113" s="20">
        <f t="shared" si="97"/>
        <v>3.2077178945761107</v>
      </c>
      <c r="L113" s="20">
        <f t="shared" si="118"/>
        <v>16.857733585672911</v>
      </c>
      <c r="M113" s="20" cm="1">
        <f t="array" ref="M113">_xlfn.IFS(I113=0,D113,I113=1,D113,I113=2,0)</f>
        <v>3.2077178945761107</v>
      </c>
      <c r="N113" s="20" cm="1">
        <f t="array" ref="N113">_xlfn.IFS(J113=0,E113,J113=1,E113,J113=2,0)</f>
        <v>17.744982721760959</v>
      </c>
      <c r="O113" s="20">
        <f t="shared" si="92"/>
        <v>273.73523620373305</v>
      </c>
      <c r="P113" s="24">
        <f t="shared" si="19"/>
        <v>50.244271148454118</v>
      </c>
      <c r="Q113" s="25">
        <f t="shared" si="20"/>
        <v>0.15508471989197536</v>
      </c>
      <c r="R113" s="22" cm="1">
        <f t="array" ref="R113">_xlfn.IFS(Q113&gt;0,0.02,AND(Q113&gt;-0.33,Q113&lt;0),(0.02+Q113*0.02/0.33),Q113&lt;-0.33,0)</f>
        <v>0.02</v>
      </c>
      <c r="S113" s="24">
        <f t="shared" ref="S113:T113" si="133">0.9*0.82*IF(I113=0,M113,0)</f>
        <v>0</v>
      </c>
      <c r="T113" s="24">
        <f t="shared" si="133"/>
        <v>0</v>
      </c>
      <c r="U113" s="24">
        <f t="shared" si="22"/>
        <v>0</v>
      </c>
      <c r="V113" s="24">
        <f t="shared" si="23"/>
        <v>90.471396058774076</v>
      </c>
      <c r="W113" s="9"/>
      <c r="X113" s="9"/>
      <c r="Y113" s="9"/>
      <c r="Z113" s="9"/>
    </row>
    <row r="114" spans="1:26" ht="14.25" customHeight="1" x14ac:dyDescent="0.35">
      <c r="A114" s="8">
        <f t="shared" si="100"/>
        <v>96</v>
      </c>
      <c r="B114" s="23">
        <f t="shared" si="94"/>
        <v>44934</v>
      </c>
      <c r="C114" s="5">
        <f t="shared" si="101"/>
        <v>0</v>
      </c>
      <c r="D114" s="20">
        <f t="shared" si="89"/>
        <v>3.2397950735218717</v>
      </c>
      <c r="E114" s="20">
        <f t="shared" si="90"/>
        <v>18.14629175136594</v>
      </c>
      <c r="F114" s="20">
        <f t="shared" si="95"/>
        <v>21.386086824887812</v>
      </c>
      <c r="G114" s="24">
        <f t="shared" si="91"/>
        <v>327.21930242570903</v>
      </c>
      <c r="H114" s="20">
        <f t="shared" si="96"/>
        <v>927.79335980561655</v>
      </c>
      <c r="I114" s="4">
        <f t="shared" si="109"/>
        <v>1</v>
      </c>
      <c r="J114" s="4">
        <f t="shared" si="109"/>
        <v>1</v>
      </c>
      <c r="K114" s="20">
        <f t="shared" si="97"/>
        <v>3.2397950735218717</v>
      </c>
      <c r="L114" s="20">
        <f t="shared" si="118"/>
        <v>17.238977163797642</v>
      </c>
      <c r="M114" s="20" cm="1">
        <f t="array" ref="M114">_xlfn.IFS(I114=0,D114,I114=1,D114,I114=2,0)</f>
        <v>3.2397950735218717</v>
      </c>
      <c r="N114" s="20" cm="1">
        <f t="array" ref="N114">_xlfn.IFS(J114=0,E114,J114=1,E114,J114=2,0)</f>
        <v>18.14629175136594</v>
      </c>
      <c r="O114" s="20">
        <f t="shared" si="92"/>
        <v>276.97503127725491</v>
      </c>
      <c r="P114" s="24">
        <f t="shared" si="19"/>
        <v>50.244271148454118</v>
      </c>
      <c r="Q114" s="25">
        <f t="shared" si="20"/>
        <v>0.15354922761581719</v>
      </c>
      <c r="R114" s="22" cm="1">
        <f t="array" ref="R114">_xlfn.IFS(Q114&gt;0,0.02,AND(Q114&gt;-0.33,Q114&lt;0),(0.02+Q114*0.02/0.33),Q114&lt;-0.33,0)</f>
        <v>0.02</v>
      </c>
      <c r="S114" s="24">
        <f t="shared" ref="S114:T114" si="134">0.9*0.82*IF(I114=0,M114,0)</f>
        <v>0</v>
      </c>
      <c r="T114" s="24">
        <f t="shared" si="134"/>
        <v>0</v>
      </c>
      <c r="U114" s="24">
        <f t="shared" si="22"/>
        <v>0</v>
      </c>
      <c r="V114" s="24">
        <f t="shared" si="23"/>
        <v>90.471396058774076</v>
      </c>
      <c r="W114" s="9"/>
      <c r="X114" s="9"/>
      <c r="Y114" s="9"/>
      <c r="Z114" s="9"/>
    </row>
    <row r="115" spans="1:26" ht="14.25" customHeight="1" x14ac:dyDescent="0.35">
      <c r="A115" s="8">
        <f t="shared" si="100"/>
        <v>97</v>
      </c>
      <c r="B115" s="23">
        <f t="shared" si="94"/>
        <v>44935</v>
      </c>
      <c r="C115" s="5">
        <f t="shared" si="101"/>
        <v>0</v>
      </c>
      <c r="D115" s="20">
        <f t="shared" si="89"/>
        <v>3.2721930242570902</v>
      </c>
      <c r="E115" s="20">
        <f t="shared" si="90"/>
        <v>18.555867196112331</v>
      </c>
      <c r="F115" s="20">
        <f t="shared" si="95"/>
        <v>21.828060220369423</v>
      </c>
      <c r="G115" s="24">
        <f t="shared" si="91"/>
        <v>330.49149544996612</v>
      </c>
      <c r="H115" s="20">
        <f t="shared" si="96"/>
        <v>948.69362666618031</v>
      </c>
      <c r="I115" s="4">
        <f t="shared" si="109"/>
        <v>1</v>
      </c>
      <c r="J115" s="4">
        <f t="shared" si="109"/>
        <v>1</v>
      </c>
      <c r="K115" s="20">
        <f t="shared" si="97"/>
        <v>3.2721930242570902</v>
      </c>
      <c r="L115" s="20">
        <f t="shared" ref="K115:L130" si="135">IF(J115=1,E115*0.95,0)</f>
        <v>17.628073836306715</v>
      </c>
      <c r="M115" s="20" cm="1">
        <f t="array" ref="M115">_xlfn.IFS(I115=0,D115,I115=1,D115,I115=2,0)</f>
        <v>3.2721930242570902</v>
      </c>
      <c r="N115" s="20" cm="1">
        <f t="array" ref="N115">_xlfn.IFS(J115=0,E115,J115=1,E115,J115=2,0)</f>
        <v>18.555867196112331</v>
      </c>
      <c r="O115" s="20">
        <f t="shared" si="92"/>
        <v>280.24722430151201</v>
      </c>
      <c r="P115" s="24">
        <f t="shared" si="19"/>
        <v>50.244271148454118</v>
      </c>
      <c r="Q115" s="25">
        <f t="shared" si="20"/>
        <v>0.15202893823348237</v>
      </c>
      <c r="R115" s="22" cm="1">
        <f t="array" ref="R115">_xlfn.IFS(Q115&gt;0,0.02,AND(Q115&gt;-0.33,Q115&lt;0),(0.02+Q115*0.02/0.33),Q115&lt;-0.33,0)</f>
        <v>0.02</v>
      </c>
      <c r="S115" s="24">
        <f t="shared" ref="S115:T115" si="136">0.9*0.82*IF(I115=0,M115,0)</f>
        <v>0</v>
      </c>
      <c r="T115" s="24">
        <f t="shared" si="136"/>
        <v>0</v>
      </c>
      <c r="U115" s="24">
        <f t="shared" si="22"/>
        <v>0</v>
      </c>
      <c r="V115" s="24">
        <f t="shared" si="23"/>
        <v>90.471396058774076</v>
      </c>
      <c r="W115" s="9"/>
      <c r="X115" s="9"/>
      <c r="Y115" s="9"/>
      <c r="Z115" s="9"/>
    </row>
    <row r="116" spans="1:26" ht="14.25" customHeight="1" x14ac:dyDescent="0.35">
      <c r="A116" s="8">
        <f t="shared" si="100"/>
        <v>98</v>
      </c>
      <c r="B116" s="23">
        <f t="shared" si="94"/>
        <v>44936</v>
      </c>
      <c r="C116" s="5">
        <f t="shared" si="101"/>
        <v>14.002717929592823</v>
      </c>
      <c r="D116" s="20">
        <f t="shared" si="89"/>
        <v>3.3049149544996612</v>
      </c>
      <c r="E116" s="20">
        <f t="shared" si="90"/>
        <v>18.973872533323608</v>
      </c>
      <c r="F116" s="20">
        <f t="shared" si="95"/>
        <v>22.278787487823269</v>
      </c>
      <c r="G116" s="24">
        <f t="shared" si="91"/>
        <v>344.49421337955897</v>
      </c>
      <c r="H116" s="20">
        <f t="shared" si="96"/>
        <v>962.6963445957731</v>
      </c>
      <c r="I116" s="4">
        <f t="shared" si="109"/>
        <v>0</v>
      </c>
      <c r="J116" s="4">
        <f t="shared" si="109"/>
        <v>0</v>
      </c>
      <c r="K116" s="20">
        <f t="shared" si="97"/>
        <v>0</v>
      </c>
      <c r="L116" s="20">
        <f t="shared" si="135"/>
        <v>0</v>
      </c>
      <c r="M116" s="20" cm="1">
        <f t="array" ref="M116">_xlfn.IFS(I116=0,D116,I116=1,D116,I116=2,0)</f>
        <v>3.3049149544996612</v>
      </c>
      <c r="N116" s="20" cm="1">
        <f t="array" ref="N116">_xlfn.IFS(J116=0,E116,J116=1,E116,J116=2,0)</f>
        <v>18.973872533323608</v>
      </c>
      <c r="O116" s="20">
        <f t="shared" si="92"/>
        <v>302.52601178933531</v>
      </c>
      <c r="P116" s="24">
        <f t="shared" si="19"/>
        <v>41.968201590223657</v>
      </c>
      <c r="Q116" s="25">
        <f t="shared" si="20"/>
        <v>0.12182556327581523</v>
      </c>
      <c r="R116" s="22" cm="1">
        <f t="array" ref="R116">_xlfn.IFS(Q116&gt;0,0.02,AND(Q116&gt;-0.33,Q116&lt;0),(0.02+Q116*0.02/0.33),Q116&lt;-0.33,0)</f>
        <v>0.02</v>
      </c>
      <c r="S116" s="24">
        <f t="shared" ref="S116:T116" si="137">0.9*0.82*IF(I116=0,M116,0)</f>
        <v>2.4390272364207499</v>
      </c>
      <c r="T116" s="24">
        <f t="shared" si="137"/>
        <v>14.002717929592823</v>
      </c>
      <c r="U116" s="24">
        <f t="shared" si="22"/>
        <v>16.441745166013572</v>
      </c>
      <c r="V116" s="24">
        <f t="shared" si="23"/>
        <v>106.91314122478765</v>
      </c>
      <c r="W116" s="9"/>
      <c r="X116" s="9"/>
      <c r="Y116" s="9"/>
      <c r="Z116" s="9"/>
    </row>
    <row r="117" spans="1:26" ht="14.25" customHeight="1" x14ac:dyDescent="0.35">
      <c r="A117" s="8">
        <f t="shared" si="100"/>
        <v>99</v>
      </c>
      <c r="B117" s="23">
        <f t="shared" si="94"/>
        <v>44937</v>
      </c>
      <c r="C117" s="5">
        <f t="shared" si="101"/>
        <v>0</v>
      </c>
      <c r="D117" s="20">
        <f t="shared" si="89"/>
        <v>3.4449421337955899</v>
      </c>
      <c r="E117" s="20">
        <f t="shared" si="90"/>
        <v>19.253926891915462</v>
      </c>
      <c r="F117" s="20">
        <f t="shared" si="95"/>
        <v>22.698869025711051</v>
      </c>
      <c r="G117" s="24">
        <f t="shared" si="91"/>
        <v>347.93915551335454</v>
      </c>
      <c r="H117" s="20">
        <f t="shared" si="96"/>
        <v>984.43251727688846</v>
      </c>
      <c r="I117" s="4">
        <f t="shared" si="109"/>
        <v>1</v>
      </c>
      <c r="J117" s="4">
        <f t="shared" si="109"/>
        <v>1</v>
      </c>
      <c r="K117" s="20">
        <f t="shared" si="97"/>
        <v>3.4449421337955899</v>
      </c>
      <c r="L117" s="20">
        <f t="shared" si="135"/>
        <v>18.291230547319689</v>
      </c>
      <c r="M117" s="20" cm="1">
        <f t="array" ref="M117">_xlfn.IFS(I117=0,D117,I117=1,D117,I117=2,0)</f>
        <v>3.4449421337955899</v>
      </c>
      <c r="N117" s="20" cm="1">
        <f t="array" ref="N117">_xlfn.IFS(J117=0,E117,J117=1,E117,J117=2,0)</f>
        <v>19.253926891915462</v>
      </c>
      <c r="O117" s="20">
        <f t="shared" si="92"/>
        <v>305.97095392313088</v>
      </c>
      <c r="P117" s="24">
        <f t="shared" si="19"/>
        <v>41.968201590223657</v>
      </c>
      <c r="Q117" s="25">
        <f t="shared" si="20"/>
        <v>0.1206193695800151</v>
      </c>
      <c r="R117" s="22" cm="1">
        <f t="array" ref="R117">_xlfn.IFS(Q117&gt;0,0.02,AND(Q117&gt;-0.33,Q117&lt;0),(0.02+Q117*0.02/0.33),Q117&lt;-0.33,0)</f>
        <v>0.02</v>
      </c>
      <c r="S117" s="24">
        <f t="shared" ref="S117:T117" si="138">0.9*0.82*IF(I117=0,M117,0)</f>
        <v>0</v>
      </c>
      <c r="T117" s="24">
        <f t="shared" si="138"/>
        <v>0</v>
      </c>
      <c r="U117" s="24">
        <f t="shared" si="22"/>
        <v>0</v>
      </c>
      <c r="V117" s="24">
        <f t="shared" si="23"/>
        <v>106.91314122478765</v>
      </c>
      <c r="W117" s="9"/>
      <c r="X117" s="9"/>
      <c r="Y117" s="9"/>
      <c r="Z117" s="9"/>
    </row>
    <row r="118" spans="1:26" ht="14.25" customHeight="1" x14ac:dyDescent="0.35">
      <c r="A118" s="8">
        <f t="shared" si="100"/>
        <v>100</v>
      </c>
      <c r="B118" s="23">
        <f t="shared" si="94"/>
        <v>44938</v>
      </c>
      <c r="C118" s="5">
        <f t="shared" si="101"/>
        <v>0</v>
      </c>
      <c r="D118" s="20">
        <f t="shared" si="89"/>
        <v>3.4793915551335455</v>
      </c>
      <c r="E118" s="20">
        <f t="shared" si="90"/>
        <v>19.68865034553777</v>
      </c>
      <c r="F118" s="20">
        <f t="shared" si="95"/>
        <v>23.168041900671316</v>
      </c>
      <c r="G118" s="24">
        <f t="shared" si="91"/>
        <v>351.41854706848807</v>
      </c>
      <c r="H118" s="20">
        <f t="shared" si="96"/>
        <v>1006.6161266602829</v>
      </c>
      <c r="I118" s="4">
        <f t="shared" si="109"/>
        <v>1</v>
      </c>
      <c r="J118" s="4">
        <f t="shared" si="109"/>
        <v>1</v>
      </c>
      <c r="K118" s="20">
        <f t="shared" si="97"/>
        <v>3.4793915551335455</v>
      </c>
      <c r="L118" s="20">
        <f t="shared" si="135"/>
        <v>18.70421782826088</v>
      </c>
      <c r="M118" s="20" cm="1">
        <f t="array" ref="M118">_xlfn.IFS(I118=0,D118,I118=1,D118,I118=2,0)</f>
        <v>3.4793915551335455</v>
      </c>
      <c r="N118" s="20" cm="1">
        <f t="array" ref="N118">_xlfn.IFS(J118=0,E118,J118=1,E118,J118=2,0)</f>
        <v>19.68865034553777</v>
      </c>
      <c r="O118" s="20">
        <f t="shared" si="92"/>
        <v>309.45034547826441</v>
      </c>
      <c r="P118" s="24">
        <f t="shared" si="19"/>
        <v>41.968201590223657</v>
      </c>
      <c r="Q118" s="25">
        <f t="shared" si="20"/>
        <v>0.11942511839605455</v>
      </c>
      <c r="R118" s="22" cm="1">
        <f t="array" ref="R118">_xlfn.IFS(Q118&gt;0,0.02,AND(Q118&gt;-0.33,Q118&lt;0),(0.02+Q118*0.02/0.33),Q118&lt;-0.33,0)</f>
        <v>0.02</v>
      </c>
      <c r="S118" s="24">
        <f t="shared" ref="S118:T118" si="139">0.9*0.82*IF(I118=0,M118,0)</f>
        <v>0</v>
      </c>
      <c r="T118" s="24">
        <f t="shared" si="139"/>
        <v>0</v>
      </c>
      <c r="U118" s="24">
        <f t="shared" si="22"/>
        <v>0</v>
      </c>
      <c r="V118" s="24">
        <f t="shared" si="23"/>
        <v>106.91314122478765</v>
      </c>
      <c r="W118" s="9"/>
      <c r="X118" s="9"/>
      <c r="Y118" s="9"/>
      <c r="Z118" s="9"/>
    </row>
    <row r="119" spans="1:26" ht="14.25" customHeight="1" x14ac:dyDescent="0.35">
      <c r="A119" s="8">
        <f t="shared" si="100"/>
        <v>101</v>
      </c>
      <c r="B119" s="23">
        <f t="shared" si="94"/>
        <v>44939</v>
      </c>
      <c r="C119" s="5">
        <f t="shared" si="101"/>
        <v>0</v>
      </c>
      <c r="D119" s="20">
        <f t="shared" si="89"/>
        <v>3.5141854706848807</v>
      </c>
      <c r="E119" s="20">
        <f t="shared" si="90"/>
        <v>20.132322533205659</v>
      </c>
      <c r="F119" s="20">
        <f t="shared" si="95"/>
        <v>23.646508003890538</v>
      </c>
      <c r="G119" s="24">
        <f t="shared" si="91"/>
        <v>354.93273253917295</v>
      </c>
      <c r="H119" s="20">
        <f t="shared" si="96"/>
        <v>1029.2560185375132</v>
      </c>
      <c r="I119" s="4">
        <f t="shared" si="109"/>
        <v>1</v>
      </c>
      <c r="J119" s="4">
        <f t="shared" si="109"/>
        <v>1</v>
      </c>
      <c r="K119" s="20">
        <f t="shared" si="97"/>
        <v>3.5141854706848807</v>
      </c>
      <c r="L119" s="20">
        <f t="shared" si="135"/>
        <v>19.125706406545376</v>
      </c>
      <c r="M119" s="20" cm="1">
        <f t="array" ref="M119">_xlfn.IFS(I119=0,D119,I119=1,D119,I119=2,0)</f>
        <v>3.5141854706848807</v>
      </c>
      <c r="N119" s="20" cm="1">
        <f t="array" ref="N119">_xlfn.IFS(J119=0,E119,J119=1,E119,J119=2,0)</f>
        <v>20.132322533205659</v>
      </c>
      <c r="O119" s="20">
        <f t="shared" si="92"/>
        <v>312.96453094894929</v>
      </c>
      <c r="P119" s="24">
        <f t="shared" si="19"/>
        <v>41.968201590223657</v>
      </c>
      <c r="Q119" s="25">
        <f t="shared" si="20"/>
        <v>0.11824269148124213</v>
      </c>
      <c r="R119" s="22" cm="1">
        <f t="array" ref="R119">_xlfn.IFS(Q119&gt;0,0.02,AND(Q119&gt;-0.33,Q119&lt;0),(0.02+Q119*0.02/0.33),Q119&lt;-0.33,0)</f>
        <v>0.02</v>
      </c>
      <c r="S119" s="24">
        <f t="shared" ref="S119:T119" si="140">0.9*0.82*IF(I119=0,M119,0)</f>
        <v>0</v>
      </c>
      <c r="T119" s="24">
        <f t="shared" si="140"/>
        <v>0</v>
      </c>
      <c r="U119" s="24">
        <f t="shared" si="22"/>
        <v>0</v>
      </c>
      <c r="V119" s="24">
        <f t="shared" si="23"/>
        <v>106.91314122478765</v>
      </c>
      <c r="W119" s="9"/>
      <c r="X119" s="9"/>
      <c r="Y119" s="9"/>
      <c r="Z119" s="9"/>
    </row>
    <row r="120" spans="1:26" ht="14.25" customHeight="1" x14ac:dyDescent="0.35">
      <c r="A120" s="8">
        <f t="shared" si="100"/>
        <v>102</v>
      </c>
      <c r="B120" s="23">
        <f t="shared" si="94"/>
        <v>44940</v>
      </c>
      <c r="C120" s="5">
        <f t="shared" si="101"/>
        <v>0</v>
      </c>
      <c r="D120" s="20">
        <f t="shared" si="89"/>
        <v>3.5493273253917295</v>
      </c>
      <c r="E120" s="20">
        <f t="shared" si="90"/>
        <v>20.585120370750264</v>
      </c>
      <c r="F120" s="20">
        <f t="shared" si="95"/>
        <v>24.134447696141994</v>
      </c>
      <c r="G120" s="24">
        <f t="shared" si="91"/>
        <v>358.48205986456469</v>
      </c>
      <c r="H120" s="20">
        <f t="shared" si="96"/>
        <v>1052.3612102151176</v>
      </c>
      <c r="I120" s="4">
        <f t="shared" si="109"/>
        <v>1</v>
      </c>
      <c r="J120" s="4">
        <f t="shared" si="109"/>
        <v>1</v>
      </c>
      <c r="K120" s="20">
        <f t="shared" si="97"/>
        <v>3.5493273253917295</v>
      </c>
      <c r="L120" s="20">
        <f t="shared" si="135"/>
        <v>19.555864352212751</v>
      </c>
      <c r="M120" s="20" cm="1">
        <f t="array" ref="M120">_xlfn.IFS(I120=0,D120,I120=1,D120,I120=2,0)</f>
        <v>3.5493273253917295</v>
      </c>
      <c r="N120" s="20" cm="1">
        <f t="array" ref="N120">_xlfn.IFS(J120=0,E120,J120=1,E120,J120=2,0)</f>
        <v>20.585120370750264</v>
      </c>
      <c r="O120" s="20">
        <f t="shared" si="92"/>
        <v>316.51385827434103</v>
      </c>
      <c r="P120" s="24">
        <f t="shared" si="19"/>
        <v>41.968201590223657</v>
      </c>
      <c r="Q120" s="25">
        <f t="shared" si="20"/>
        <v>0.11707197176360606</v>
      </c>
      <c r="R120" s="22" cm="1">
        <f t="array" ref="R120">_xlfn.IFS(Q120&gt;0,0.02,AND(Q120&gt;-0.33,Q120&lt;0),(0.02+Q120*0.02/0.33),Q120&lt;-0.33,0)</f>
        <v>0.02</v>
      </c>
      <c r="S120" s="24">
        <f t="shared" ref="S120:T120" si="141">0.9*0.82*IF(I120=0,M120,0)</f>
        <v>0</v>
      </c>
      <c r="T120" s="24">
        <f t="shared" si="141"/>
        <v>0</v>
      </c>
      <c r="U120" s="24">
        <f t="shared" si="22"/>
        <v>0</v>
      </c>
      <c r="V120" s="24">
        <f t="shared" si="23"/>
        <v>106.91314122478765</v>
      </c>
      <c r="W120" s="9"/>
      <c r="X120" s="9"/>
      <c r="Y120" s="9"/>
      <c r="Z120" s="9"/>
    </row>
    <row r="121" spans="1:26" ht="14.25" customHeight="1" x14ac:dyDescent="0.35">
      <c r="A121" s="8">
        <f t="shared" si="100"/>
        <v>103</v>
      </c>
      <c r="B121" s="23">
        <f t="shared" si="94"/>
        <v>44941</v>
      </c>
      <c r="C121" s="5">
        <f t="shared" si="101"/>
        <v>0</v>
      </c>
      <c r="D121" s="20">
        <f t="shared" si="89"/>
        <v>3.5848205986456469</v>
      </c>
      <c r="E121" s="20">
        <f t="shared" si="90"/>
        <v>21.047224204302353</v>
      </c>
      <c r="F121" s="20">
        <f t="shared" si="95"/>
        <v>24.632044802947998</v>
      </c>
      <c r="G121" s="24">
        <f t="shared" si="91"/>
        <v>362.06688046321034</v>
      </c>
      <c r="H121" s="20">
        <f t="shared" si="96"/>
        <v>1075.9408938078504</v>
      </c>
      <c r="I121" s="4">
        <f t="shared" si="109"/>
        <v>1</v>
      </c>
      <c r="J121" s="4">
        <f t="shared" si="109"/>
        <v>1</v>
      </c>
      <c r="K121" s="20">
        <f t="shared" si="97"/>
        <v>3.5848205986456469</v>
      </c>
      <c r="L121" s="20">
        <f t="shared" si="135"/>
        <v>19.994862994087235</v>
      </c>
      <c r="M121" s="20" cm="1">
        <f t="array" ref="M121">_xlfn.IFS(I121=0,D121,I121=1,D121,I121=2,0)</f>
        <v>3.5848205986456469</v>
      </c>
      <c r="N121" s="20" cm="1">
        <f t="array" ref="N121">_xlfn.IFS(J121=0,E121,J121=1,E121,J121=2,0)</f>
        <v>21.047224204302353</v>
      </c>
      <c r="O121" s="20">
        <f t="shared" si="92"/>
        <v>320.09867887298674</v>
      </c>
      <c r="P121" s="24">
        <f t="shared" si="19"/>
        <v>41.9682015902236</v>
      </c>
      <c r="Q121" s="25">
        <f t="shared" si="20"/>
        <v>0.11591284333030288</v>
      </c>
      <c r="R121" s="22" cm="1">
        <f t="array" ref="R121">_xlfn.IFS(Q121&gt;0,0.02,AND(Q121&gt;-0.33,Q121&lt;0),(0.02+Q121*0.02/0.33),Q121&lt;-0.33,0)</f>
        <v>0.02</v>
      </c>
      <c r="S121" s="24">
        <f t="shared" ref="S121:T121" si="142">0.9*0.82*IF(I121=0,M121,0)</f>
        <v>0</v>
      </c>
      <c r="T121" s="24">
        <f t="shared" si="142"/>
        <v>0</v>
      </c>
      <c r="U121" s="24">
        <f t="shared" si="22"/>
        <v>0</v>
      </c>
      <c r="V121" s="24">
        <f t="shared" si="23"/>
        <v>106.91314122478765</v>
      </c>
      <c r="W121" s="9"/>
      <c r="X121" s="9"/>
      <c r="Y121" s="9"/>
      <c r="Z121" s="9"/>
    </row>
    <row r="122" spans="1:26" ht="14.25" customHeight="1" x14ac:dyDescent="0.35">
      <c r="A122" s="8">
        <f t="shared" si="100"/>
        <v>104</v>
      </c>
      <c r="B122" s="23">
        <f t="shared" si="94"/>
        <v>44942</v>
      </c>
      <c r="C122" s="5">
        <f t="shared" si="101"/>
        <v>0</v>
      </c>
      <c r="D122" s="20">
        <f t="shared" si="89"/>
        <v>3.6206688046321034</v>
      </c>
      <c r="E122" s="20">
        <f t="shared" si="90"/>
        <v>21.518817876157009</v>
      </c>
      <c r="F122" s="20">
        <f t="shared" si="95"/>
        <v>25.139486680789112</v>
      </c>
      <c r="G122" s="24">
        <f t="shared" si="91"/>
        <v>365.68754926784243</v>
      </c>
      <c r="H122" s="20">
        <f t="shared" si="96"/>
        <v>1100.0044395948316</v>
      </c>
      <c r="I122" s="4">
        <f t="shared" si="109"/>
        <v>1</v>
      </c>
      <c r="J122" s="4">
        <f t="shared" si="109"/>
        <v>1</v>
      </c>
      <c r="K122" s="20">
        <f t="shared" si="97"/>
        <v>3.6206688046321034</v>
      </c>
      <c r="L122" s="20">
        <f t="shared" si="135"/>
        <v>20.442876982349159</v>
      </c>
      <c r="M122" s="20" cm="1">
        <f t="array" ref="M122">_xlfn.IFS(I122=0,D122,I122=1,D122,I122=2,0)</f>
        <v>3.6206688046321034</v>
      </c>
      <c r="N122" s="20" cm="1">
        <f t="array" ref="N122">_xlfn.IFS(J122=0,E122,J122=1,E122,J122=2,0)</f>
        <v>21.518817876157009</v>
      </c>
      <c r="O122" s="20">
        <f t="shared" si="92"/>
        <v>323.71934767761883</v>
      </c>
      <c r="P122" s="24">
        <f t="shared" si="19"/>
        <v>41.9682015902236</v>
      </c>
      <c r="Q122" s="25">
        <f t="shared" si="20"/>
        <v>0.11476519141614147</v>
      </c>
      <c r="R122" s="22" cm="1">
        <f t="array" ref="R122">_xlfn.IFS(Q122&gt;0,0.02,AND(Q122&gt;-0.33,Q122&lt;0),(0.02+Q122*0.02/0.33),Q122&lt;-0.33,0)</f>
        <v>0.02</v>
      </c>
      <c r="S122" s="24">
        <f t="shared" ref="S122:T122" si="143">0.9*0.82*IF(I122=0,M122,0)</f>
        <v>0</v>
      </c>
      <c r="T122" s="24">
        <f t="shared" si="143"/>
        <v>0</v>
      </c>
      <c r="U122" s="24">
        <f t="shared" si="22"/>
        <v>0</v>
      </c>
      <c r="V122" s="24">
        <f t="shared" si="23"/>
        <v>106.91314122478765</v>
      </c>
      <c r="W122" s="9"/>
      <c r="X122" s="9"/>
      <c r="Y122" s="9"/>
      <c r="Z122" s="9"/>
    </row>
    <row r="123" spans="1:26" ht="14.25" customHeight="1" x14ac:dyDescent="0.35">
      <c r="A123" s="8">
        <f t="shared" si="100"/>
        <v>105</v>
      </c>
      <c r="B123" s="23">
        <f t="shared" si="94"/>
        <v>44943</v>
      </c>
      <c r="C123" s="5">
        <f t="shared" si="101"/>
        <v>16.236065528419715</v>
      </c>
      <c r="D123" s="20">
        <f t="shared" si="89"/>
        <v>3.6568754926784242</v>
      </c>
      <c r="E123" s="20">
        <f t="shared" si="90"/>
        <v>22.000088791896633</v>
      </c>
      <c r="F123" s="20">
        <f t="shared" si="95"/>
        <v>25.656964284575057</v>
      </c>
      <c r="G123" s="24">
        <f t="shared" si="91"/>
        <v>381.92361479626214</v>
      </c>
      <c r="H123" s="20">
        <f t="shared" si="96"/>
        <v>1116.2405051232513</v>
      </c>
      <c r="I123" s="4">
        <f t="shared" si="109"/>
        <v>0</v>
      </c>
      <c r="J123" s="4">
        <f t="shared" si="109"/>
        <v>0</v>
      </c>
      <c r="K123" s="20">
        <f t="shared" si="97"/>
        <v>0</v>
      </c>
      <c r="L123" s="20">
        <f t="shared" si="135"/>
        <v>0</v>
      </c>
      <c r="M123" s="20" cm="1">
        <f t="array" ref="M123">_xlfn.IFS(I123=0,D123,I123=1,D123,I123=2,0)</f>
        <v>3.6568754926784242</v>
      </c>
      <c r="N123" s="20" cm="1">
        <f t="array" ref="N123">_xlfn.IFS(J123=0,E123,J123=1,E123,J123=2,0)</f>
        <v>22.000088791896633</v>
      </c>
      <c r="O123" s="20">
        <f t="shared" si="92"/>
        <v>349.37631196219388</v>
      </c>
      <c r="P123" s="24">
        <f t="shared" si="19"/>
        <v>32.547302834068262</v>
      </c>
      <c r="Q123" s="25">
        <f t="shared" si="20"/>
        <v>8.5219404019912931E-2</v>
      </c>
      <c r="R123" s="22" cm="1">
        <f t="array" ref="R123">_xlfn.IFS(Q123&gt;0,0.02,AND(Q123&gt;-0.33,Q123&lt;0),(0.02+Q123*0.02/0.33),Q123&lt;-0.33,0)</f>
        <v>0.02</v>
      </c>
      <c r="S123" s="24">
        <f t="shared" ref="S123:T123" si="144">0.9*0.82*IF(I123=0,M123,0)</f>
        <v>2.6987741135966772</v>
      </c>
      <c r="T123" s="24">
        <f t="shared" si="144"/>
        <v>16.236065528419715</v>
      </c>
      <c r="U123" s="24">
        <f t="shared" si="22"/>
        <v>18.934839642016392</v>
      </c>
      <c r="V123" s="24">
        <f t="shared" si="23"/>
        <v>125.84798086680405</v>
      </c>
      <c r="W123" s="9"/>
      <c r="X123" s="9"/>
      <c r="Y123" s="9"/>
      <c r="Z123" s="9"/>
    </row>
    <row r="124" spans="1:26" ht="14.25" customHeight="1" x14ac:dyDescent="0.35">
      <c r="A124" s="8">
        <f t="shared" si="100"/>
        <v>106</v>
      </c>
      <c r="B124" s="23">
        <f t="shared" si="94"/>
        <v>44944</v>
      </c>
      <c r="C124" s="5">
        <f t="shared" si="101"/>
        <v>0</v>
      </c>
      <c r="D124" s="20">
        <f t="shared" si="89"/>
        <v>3.8192361479626213</v>
      </c>
      <c r="E124" s="20">
        <f t="shared" si="90"/>
        <v>22.324810102465026</v>
      </c>
      <c r="F124" s="20">
        <f t="shared" si="95"/>
        <v>26.144046250427646</v>
      </c>
      <c r="G124" s="24">
        <f t="shared" si="91"/>
        <v>385.74285094422476</v>
      </c>
      <c r="H124" s="20">
        <f t="shared" si="96"/>
        <v>1141.2683108685555</v>
      </c>
      <c r="I124" s="4">
        <f t="shared" si="109"/>
        <v>1</v>
      </c>
      <c r="J124" s="4">
        <f t="shared" si="109"/>
        <v>1</v>
      </c>
      <c r="K124" s="20">
        <f t="shared" si="97"/>
        <v>3.8192361479626213</v>
      </c>
      <c r="L124" s="20">
        <f t="shared" si="135"/>
        <v>21.208569597341775</v>
      </c>
      <c r="M124" s="20" cm="1">
        <f t="array" ref="M124">_xlfn.IFS(I124=0,D124,I124=1,D124,I124=2,0)</f>
        <v>3.8192361479626213</v>
      </c>
      <c r="N124" s="20" cm="1">
        <f t="array" ref="N124">_xlfn.IFS(J124=0,E124,J124=1,E124,J124=2,0)</f>
        <v>22.324810102465026</v>
      </c>
      <c r="O124" s="20">
        <f t="shared" si="92"/>
        <v>353.19554811015649</v>
      </c>
      <c r="P124" s="24">
        <f t="shared" si="19"/>
        <v>32.547302834068262</v>
      </c>
      <c r="Q124" s="25">
        <f t="shared" si="20"/>
        <v>8.437564754446826E-2</v>
      </c>
      <c r="R124" s="22" cm="1">
        <f t="array" ref="R124">_xlfn.IFS(Q124&gt;0,0.02,AND(Q124&gt;-0.33,Q124&lt;0),(0.02+Q124*0.02/0.33),Q124&lt;-0.33,0)</f>
        <v>0.02</v>
      </c>
      <c r="S124" s="24">
        <f t="shared" ref="S124:T124" si="145">0.9*0.82*IF(I124=0,M124,0)</f>
        <v>0</v>
      </c>
      <c r="T124" s="24">
        <f t="shared" si="145"/>
        <v>0</v>
      </c>
      <c r="U124" s="24">
        <f t="shared" si="22"/>
        <v>0</v>
      </c>
      <c r="V124" s="24">
        <f t="shared" si="23"/>
        <v>125.84798086680405</v>
      </c>
      <c r="W124" s="9"/>
      <c r="X124" s="9"/>
      <c r="Y124" s="9"/>
      <c r="Z124" s="9"/>
    </row>
    <row r="125" spans="1:26" ht="14.25" customHeight="1" x14ac:dyDescent="0.35">
      <c r="A125" s="8">
        <f t="shared" si="100"/>
        <v>107</v>
      </c>
      <c r="B125" s="23">
        <f t="shared" si="94"/>
        <v>44945</v>
      </c>
      <c r="C125" s="5">
        <f t="shared" si="101"/>
        <v>0</v>
      </c>
      <c r="D125" s="20">
        <f t="shared" si="89"/>
        <v>3.8574285094422476</v>
      </c>
      <c r="E125" s="20">
        <f t="shared" si="90"/>
        <v>22.825366217371112</v>
      </c>
      <c r="F125" s="20">
        <f t="shared" si="95"/>
        <v>26.682794726813359</v>
      </c>
      <c r="G125" s="24">
        <f t="shared" si="91"/>
        <v>389.60027945366699</v>
      </c>
      <c r="H125" s="20">
        <f t="shared" si="96"/>
        <v>1166.8098372845004</v>
      </c>
      <c r="I125" s="4">
        <f t="shared" si="109"/>
        <v>1</v>
      </c>
      <c r="J125" s="4">
        <f t="shared" si="109"/>
        <v>1</v>
      </c>
      <c r="K125" s="20">
        <f t="shared" si="97"/>
        <v>3.8574285094422476</v>
      </c>
      <c r="L125" s="20">
        <f t="shared" si="135"/>
        <v>21.684097906502554</v>
      </c>
      <c r="M125" s="20" cm="1">
        <f t="array" ref="M125">_xlfn.IFS(I125=0,D125,I125=1,D125,I125=2,0)</f>
        <v>3.8574285094422476</v>
      </c>
      <c r="N125" s="20" cm="1">
        <f t="array" ref="N125">_xlfn.IFS(J125=0,E125,J125=1,E125,J125=2,0)</f>
        <v>22.825366217371112</v>
      </c>
      <c r="O125" s="20">
        <f t="shared" si="92"/>
        <v>357.05297661959878</v>
      </c>
      <c r="P125" s="24">
        <f t="shared" si="19"/>
        <v>32.547302834068205</v>
      </c>
      <c r="Q125" s="25">
        <f t="shared" si="20"/>
        <v>8.3540245093532778E-2</v>
      </c>
      <c r="R125" s="22" cm="1">
        <f t="array" ref="R125">_xlfn.IFS(Q125&gt;0,0.02,AND(Q125&gt;-0.33,Q125&lt;0),(0.02+Q125*0.02/0.33),Q125&lt;-0.33,0)</f>
        <v>0.02</v>
      </c>
      <c r="S125" s="24">
        <f t="shared" ref="S125:T125" si="146">0.9*0.82*IF(I125=0,M125,0)</f>
        <v>0</v>
      </c>
      <c r="T125" s="24">
        <f t="shared" si="146"/>
        <v>0</v>
      </c>
      <c r="U125" s="24">
        <f t="shared" si="22"/>
        <v>0</v>
      </c>
      <c r="V125" s="24">
        <f t="shared" si="23"/>
        <v>125.84798086680405</v>
      </c>
      <c r="W125" s="9"/>
      <c r="X125" s="9"/>
      <c r="Y125" s="9"/>
      <c r="Z125" s="9"/>
    </row>
    <row r="126" spans="1:26" ht="14.25" customHeight="1" x14ac:dyDescent="0.35">
      <c r="A126" s="8">
        <f t="shared" si="100"/>
        <v>108</v>
      </c>
      <c r="B126" s="23">
        <f t="shared" si="94"/>
        <v>44946</v>
      </c>
      <c r="C126" s="5">
        <f t="shared" si="101"/>
        <v>0</v>
      </c>
      <c r="D126" s="20">
        <f t="shared" si="89"/>
        <v>3.89600279453667</v>
      </c>
      <c r="E126" s="20">
        <f t="shared" si="90"/>
        <v>23.33619674569001</v>
      </c>
      <c r="F126" s="20">
        <f t="shared" si="95"/>
        <v>27.232199540226681</v>
      </c>
      <c r="G126" s="24">
        <f t="shared" si="91"/>
        <v>393.49628224820367</v>
      </c>
      <c r="H126" s="20">
        <f t="shared" si="96"/>
        <v>1192.8752269874426</v>
      </c>
      <c r="I126" s="4">
        <f t="shared" si="109"/>
        <v>1</v>
      </c>
      <c r="J126" s="4">
        <f t="shared" si="109"/>
        <v>1</v>
      </c>
      <c r="K126" s="20">
        <f t="shared" si="97"/>
        <v>3.89600279453667</v>
      </c>
      <c r="L126" s="20">
        <f t="shared" si="135"/>
        <v>22.16938690840551</v>
      </c>
      <c r="M126" s="20" cm="1">
        <f t="array" ref="M126">_xlfn.IFS(I126=0,D126,I126=1,D126,I126=2,0)</f>
        <v>3.89600279453667</v>
      </c>
      <c r="N126" s="20" cm="1">
        <f t="array" ref="N126">_xlfn.IFS(J126=0,E126,J126=1,E126,J126=2,0)</f>
        <v>23.33619674569001</v>
      </c>
      <c r="O126" s="20">
        <f t="shared" si="92"/>
        <v>360.94897941413547</v>
      </c>
      <c r="P126" s="24">
        <f t="shared" si="19"/>
        <v>32.547302834068205</v>
      </c>
      <c r="Q126" s="25">
        <f t="shared" si="20"/>
        <v>8.2713113953992848E-2</v>
      </c>
      <c r="R126" s="22" cm="1">
        <f t="array" ref="R126">_xlfn.IFS(Q126&gt;0,0.02,AND(Q126&gt;-0.33,Q126&lt;0),(0.02+Q126*0.02/0.33),Q126&lt;-0.33,0)</f>
        <v>0.02</v>
      </c>
      <c r="S126" s="24">
        <f t="shared" ref="S126:T126" si="147">0.9*0.82*IF(I126=0,M126,0)</f>
        <v>0</v>
      </c>
      <c r="T126" s="24">
        <f t="shared" si="147"/>
        <v>0</v>
      </c>
      <c r="U126" s="24">
        <f t="shared" si="22"/>
        <v>0</v>
      </c>
      <c r="V126" s="24">
        <f t="shared" si="23"/>
        <v>125.84798086680405</v>
      </c>
      <c r="W126" s="9"/>
      <c r="X126" s="9"/>
      <c r="Y126" s="9"/>
      <c r="Z126" s="9"/>
    </row>
    <row r="127" spans="1:26" ht="14.25" customHeight="1" x14ac:dyDescent="0.35">
      <c r="A127" s="8">
        <f t="shared" si="100"/>
        <v>109</v>
      </c>
      <c r="B127" s="23">
        <f t="shared" si="94"/>
        <v>44947</v>
      </c>
      <c r="C127" s="5">
        <f t="shared" si="101"/>
        <v>0</v>
      </c>
      <c r="D127" s="20">
        <f t="shared" si="89"/>
        <v>3.9349628224820368</v>
      </c>
      <c r="E127" s="20">
        <f t="shared" si="90"/>
        <v>23.857504539748852</v>
      </c>
      <c r="F127" s="20">
        <f t="shared" si="95"/>
        <v>27.792467362230887</v>
      </c>
      <c r="G127" s="24">
        <f t="shared" si="91"/>
        <v>397.43124507068569</v>
      </c>
      <c r="H127" s="20">
        <f t="shared" si="96"/>
        <v>1219.4748191226861</v>
      </c>
      <c r="I127" s="4">
        <f t="shared" si="109"/>
        <v>1</v>
      </c>
      <c r="J127" s="4">
        <f t="shared" si="109"/>
        <v>1</v>
      </c>
      <c r="K127" s="20">
        <f t="shared" si="97"/>
        <v>3.9349628224820368</v>
      </c>
      <c r="L127" s="20">
        <f t="shared" si="135"/>
        <v>22.664629312761409</v>
      </c>
      <c r="M127" s="20" cm="1">
        <f t="array" ref="M127">_xlfn.IFS(I127=0,D127,I127=1,D127,I127=2,0)</f>
        <v>3.9349628224820368</v>
      </c>
      <c r="N127" s="20" cm="1">
        <f t="array" ref="N127">_xlfn.IFS(J127=0,E127,J127=1,E127,J127=2,0)</f>
        <v>23.857504539748852</v>
      </c>
      <c r="O127" s="20">
        <f t="shared" si="92"/>
        <v>364.88394223661749</v>
      </c>
      <c r="P127" s="24">
        <f t="shared" si="19"/>
        <v>32.547302834068205</v>
      </c>
      <c r="Q127" s="25">
        <f t="shared" si="20"/>
        <v>8.1894172231676096E-2</v>
      </c>
      <c r="R127" s="22" cm="1">
        <f t="array" ref="R127">_xlfn.IFS(Q127&gt;0,0.02,AND(Q127&gt;-0.33,Q127&lt;0),(0.02+Q127*0.02/0.33),Q127&lt;-0.33,0)</f>
        <v>0.02</v>
      </c>
      <c r="S127" s="24">
        <f t="shared" ref="S127:T127" si="148">0.9*0.82*IF(I127=0,M127,0)</f>
        <v>0</v>
      </c>
      <c r="T127" s="24">
        <f t="shared" si="148"/>
        <v>0</v>
      </c>
      <c r="U127" s="24">
        <f t="shared" si="22"/>
        <v>0</v>
      </c>
      <c r="V127" s="24">
        <f t="shared" si="23"/>
        <v>125.84798086680405</v>
      </c>
      <c r="W127" s="9"/>
      <c r="X127" s="9"/>
      <c r="Y127" s="9"/>
      <c r="Z127" s="9"/>
    </row>
    <row r="128" spans="1:26" ht="14.25" customHeight="1" x14ac:dyDescent="0.35">
      <c r="A128" s="8">
        <f t="shared" si="100"/>
        <v>110</v>
      </c>
      <c r="B128" s="23">
        <f t="shared" si="94"/>
        <v>44948</v>
      </c>
      <c r="C128" s="5">
        <f t="shared" si="101"/>
        <v>0</v>
      </c>
      <c r="D128" s="20">
        <f t="shared" si="89"/>
        <v>3.974312450706857</v>
      </c>
      <c r="E128" s="20">
        <f t="shared" si="90"/>
        <v>24.389496382453721</v>
      </c>
      <c r="F128" s="20">
        <f t="shared" si="95"/>
        <v>28.363808833160579</v>
      </c>
      <c r="G128" s="24">
        <f t="shared" si="91"/>
        <v>401.40555752139255</v>
      </c>
      <c r="H128" s="20">
        <f t="shared" si="96"/>
        <v>1246.619153136724</v>
      </c>
      <c r="I128" s="4">
        <f t="shared" si="109"/>
        <v>1</v>
      </c>
      <c r="J128" s="4">
        <f t="shared" si="109"/>
        <v>1</v>
      </c>
      <c r="K128" s="20">
        <f t="shared" si="97"/>
        <v>3.974312450706857</v>
      </c>
      <c r="L128" s="20">
        <f t="shared" si="135"/>
        <v>23.170021563331034</v>
      </c>
      <c r="M128" s="20" cm="1">
        <f t="array" ref="M128">_xlfn.IFS(I128=0,D128,I128=1,D128,I128=2,0)</f>
        <v>3.974312450706857</v>
      </c>
      <c r="N128" s="20" cm="1">
        <f t="array" ref="N128">_xlfn.IFS(J128=0,E128,J128=1,E128,J128=2,0)</f>
        <v>24.389496382453721</v>
      </c>
      <c r="O128" s="20">
        <f t="shared" si="92"/>
        <v>368.85825468732435</v>
      </c>
      <c r="P128" s="24">
        <f t="shared" si="19"/>
        <v>32.547302834068205</v>
      </c>
      <c r="Q128" s="25">
        <f t="shared" si="20"/>
        <v>8.108333884324366E-2</v>
      </c>
      <c r="R128" s="22" cm="1">
        <f t="array" ref="R128">_xlfn.IFS(Q128&gt;0,0.02,AND(Q128&gt;-0.33,Q128&lt;0),(0.02+Q128*0.02/0.33),Q128&lt;-0.33,0)</f>
        <v>0.02</v>
      </c>
      <c r="S128" s="24">
        <f t="shared" ref="S128:T128" si="149">0.9*0.82*IF(I128=0,M128,0)</f>
        <v>0</v>
      </c>
      <c r="T128" s="24">
        <f t="shared" si="149"/>
        <v>0</v>
      </c>
      <c r="U128" s="24">
        <f t="shared" si="22"/>
        <v>0</v>
      </c>
      <c r="V128" s="24">
        <f t="shared" si="23"/>
        <v>125.84798086680405</v>
      </c>
      <c r="W128" s="9"/>
      <c r="X128" s="9"/>
      <c r="Y128" s="9"/>
      <c r="Z128" s="9"/>
    </row>
    <row r="129" spans="1:26" ht="14.25" customHeight="1" x14ac:dyDescent="0.35">
      <c r="A129" s="8">
        <f t="shared" si="100"/>
        <v>111</v>
      </c>
      <c r="B129" s="23">
        <f t="shared" si="94"/>
        <v>44949</v>
      </c>
      <c r="C129" s="5">
        <f t="shared" si="101"/>
        <v>0</v>
      </c>
      <c r="D129" s="20">
        <f t="shared" si="89"/>
        <v>4.0140555752139253</v>
      </c>
      <c r="E129" s="20">
        <f t="shared" si="90"/>
        <v>24.93238306273448</v>
      </c>
      <c r="F129" s="20">
        <f t="shared" si="95"/>
        <v>28.946438637948404</v>
      </c>
      <c r="G129" s="24">
        <f t="shared" si="91"/>
        <v>405.4196130966065</v>
      </c>
      <c r="H129" s="20">
        <f t="shared" si="96"/>
        <v>1274.3189726215355</v>
      </c>
      <c r="I129" s="4">
        <f t="shared" si="109"/>
        <v>1</v>
      </c>
      <c r="J129" s="4">
        <f t="shared" si="109"/>
        <v>1</v>
      </c>
      <c r="K129" s="20">
        <f t="shared" si="97"/>
        <v>4.0140555752139253</v>
      </c>
      <c r="L129" s="20">
        <f t="shared" si="135"/>
        <v>23.685763909597757</v>
      </c>
      <c r="M129" s="20" cm="1">
        <f t="array" ref="M129">_xlfn.IFS(I129=0,D129,I129=1,D129,I129=2,0)</f>
        <v>4.0140555752139253</v>
      </c>
      <c r="N129" s="20" cm="1">
        <f t="array" ref="N129">_xlfn.IFS(J129=0,E129,J129=1,E129,J129=2,0)</f>
        <v>24.93238306273448</v>
      </c>
      <c r="O129" s="20">
        <f t="shared" si="92"/>
        <v>372.87231026253829</v>
      </c>
      <c r="P129" s="24">
        <f t="shared" si="19"/>
        <v>32.547302834068205</v>
      </c>
      <c r="Q129" s="25">
        <f t="shared" si="20"/>
        <v>8.0280533508162027E-2</v>
      </c>
      <c r="R129" s="22" cm="1">
        <f t="array" ref="R129">_xlfn.IFS(Q129&gt;0,0.02,AND(Q129&gt;-0.33,Q129&lt;0),(0.02+Q129*0.02/0.33),Q129&lt;-0.33,0)</f>
        <v>0.02</v>
      </c>
      <c r="S129" s="24">
        <f t="shared" ref="S129:T129" si="150">0.9*0.82*IF(I129=0,M129,0)</f>
        <v>0</v>
      </c>
      <c r="T129" s="24">
        <f t="shared" si="150"/>
        <v>0</v>
      </c>
      <c r="U129" s="24">
        <f t="shared" si="22"/>
        <v>0</v>
      </c>
      <c r="V129" s="24">
        <f t="shared" si="23"/>
        <v>125.84798086680405</v>
      </c>
      <c r="W129" s="9"/>
      <c r="X129" s="9"/>
      <c r="Y129" s="9"/>
      <c r="Z129" s="9"/>
    </row>
    <row r="130" spans="1:26" ht="14.25" customHeight="1" x14ac:dyDescent="0.35">
      <c r="A130" s="8">
        <f t="shared" si="100"/>
        <v>112</v>
      </c>
      <c r="B130" s="23">
        <f t="shared" si="94"/>
        <v>44950</v>
      </c>
      <c r="C130" s="5">
        <f t="shared" si="101"/>
        <v>18.808948035893863</v>
      </c>
      <c r="D130" s="20">
        <f t="shared" si="89"/>
        <v>4.0541961309660648</v>
      </c>
      <c r="E130" s="20">
        <f t="shared" si="90"/>
        <v>25.486379452430711</v>
      </c>
      <c r="F130" s="20">
        <f t="shared" si="95"/>
        <v>29.540575583396777</v>
      </c>
      <c r="G130" s="24">
        <f t="shared" si="91"/>
        <v>424.22856113250037</v>
      </c>
      <c r="H130" s="20">
        <f t="shared" si="96"/>
        <v>1293.1279206574293</v>
      </c>
      <c r="I130" s="4">
        <f t="shared" si="109"/>
        <v>0</v>
      </c>
      <c r="J130" s="4">
        <f t="shared" si="109"/>
        <v>0</v>
      </c>
      <c r="K130" s="20">
        <f t="shared" si="97"/>
        <v>0</v>
      </c>
      <c r="L130" s="20">
        <f t="shared" si="135"/>
        <v>0</v>
      </c>
      <c r="M130" s="20" cm="1">
        <f t="array" ref="M130">_xlfn.IFS(I130=0,D130,I130=1,D130,I130=2,0)</f>
        <v>4.0541961309660648</v>
      </c>
      <c r="N130" s="20" cm="1">
        <f t="array" ref="N130">_xlfn.IFS(J130=0,E130,J130=1,E130,J130=2,0)</f>
        <v>25.486379452430711</v>
      </c>
      <c r="O130" s="20">
        <f t="shared" si="92"/>
        <v>402.41288584593508</v>
      </c>
      <c r="P130" s="24">
        <f t="shared" si="19"/>
        <v>21.815675286565295</v>
      </c>
      <c r="Q130" s="25">
        <f t="shared" si="20"/>
        <v>5.1424343585748225E-2</v>
      </c>
      <c r="R130" s="22" cm="1">
        <f t="array" ref="R130">_xlfn.IFS(Q130&gt;0,0.02,AND(Q130&gt;-0.33,Q130&lt;0),(0.02+Q130*0.02/0.33),Q130&lt;-0.33,0)</f>
        <v>0.02</v>
      </c>
      <c r="S130" s="24">
        <f t="shared" ref="S130:T130" si="151">0.9*0.82*IF(I130=0,M130,0)</f>
        <v>2.9919967446529556</v>
      </c>
      <c r="T130" s="24">
        <f t="shared" si="151"/>
        <v>18.808948035893863</v>
      </c>
      <c r="U130" s="24">
        <f t="shared" si="22"/>
        <v>21.800944780546818</v>
      </c>
      <c r="V130" s="24">
        <f t="shared" si="23"/>
        <v>147.64892564735086</v>
      </c>
      <c r="W130" s="9"/>
      <c r="X130" s="9"/>
      <c r="Y130" s="9"/>
      <c r="Z130" s="9"/>
    </row>
    <row r="131" spans="1:26" ht="14.25" customHeight="1" x14ac:dyDescent="0.35">
      <c r="A131" s="8">
        <f t="shared" si="100"/>
        <v>113</v>
      </c>
      <c r="B131" s="23">
        <f t="shared" si="94"/>
        <v>44951</v>
      </c>
      <c r="C131" s="5">
        <f t="shared" si="101"/>
        <v>0</v>
      </c>
      <c r="D131" s="20">
        <f t="shared" si="89"/>
        <v>4.2422856113250038</v>
      </c>
      <c r="E131" s="20">
        <f t="shared" si="90"/>
        <v>25.862558413148587</v>
      </c>
      <c r="F131" s="20">
        <f t="shared" si="95"/>
        <v>30.104844024473593</v>
      </c>
      <c r="G131" s="24">
        <f t="shared" si="91"/>
        <v>428.4708467438254</v>
      </c>
      <c r="H131" s="20">
        <f t="shared" si="96"/>
        <v>1321.9396367612455</v>
      </c>
      <c r="I131" s="4">
        <f t="shared" si="109"/>
        <v>1</v>
      </c>
      <c r="J131" s="4">
        <f t="shared" si="109"/>
        <v>1</v>
      </c>
      <c r="K131" s="20">
        <f t="shared" si="97"/>
        <v>4.2422856113250038</v>
      </c>
      <c r="L131" s="20">
        <f t="shared" ref="K131:L146" si="152">IF(J131=1,E131*0.95,0)</f>
        <v>24.569430492491158</v>
      </c>
      <c r="M131" s="20" cm="1">
        <f t="array" ref="M131">_xlfn.IFS(I131=0,D131,I131=1,D131,I131=2,0)</f>
        <v>4.2422856113250038</v>
      </c>
      <c r="N131" s="20" cm="1">
        <f t="array" ref="N131">_xlfn.IFS(J131=0,E131,J131=1,E131,J131=2,0)</f>
        <v>25.862558413148587</v>
      </c>
      <c r="O131" s="20">
        <f t="shared" si="92"/>
        <v>406.65517145726011</v>
      </c>
      <c r="P131" s="24">
        <f t="shared" si="19"/>
        <v>21.815675286565295</v>
      </c>
      <c r="Q131" s="25">
        <f t="shared" si="20"/>
        <v>5.0915191669057648E-2</v>
      </c>
      <c r="R131" s="22" cm="1">
        <f t="array" ref="R131">_xlfn.IFS(Q131&gt;0,0.02,AND(Q131&gt;-0.33,Q131&lt;0),(0.02+Q131*0.02/0.33),Q131&lt;-0.33,0)</f>
        <v>0.02</v>
      </c>
      <c r="S131" s="24">
        <f t="shared" ref="S131:T131" si="153">0.9*0.82*IF(I131=0,M131,0)</f>
        <v>0</v>
      </c>
      <c r="T131" s="24">
        <f t="shared" si="153"/>
        <v>0</v>
      </c>
      <c r="U131" s="24">
        <f t="shared" si="22"/>
        <v>0</v>
      </c>
      <c r="V131" s="24">
        <f t="shared" si="23"/>
        <v>147.64892564735086</v>
      </c>
      <c r="W131" s="9"/>
      <c r="X131" s="9"/>
      <c r="Y131" s="9"/>
      <c r="Z131" s="9"/>
    </row>
    <row r="132" spans="1:26" ht="14.25" customHeight="1" x14ac:dyDescent="0.35">
      <c r="A132" s="8">
        <f t="shared" si="100"/>
        <v>114</v>
      </c>
      <c r="B132" s="23">
        <f t="shared" si="94"/>
        <v>44952</v>
      </c>
      <c r="C132" s="5">
        <f t="shared" si="101"/>
        <v>0</v>
      </c>
      <c r="D132" s="20">
        <f t="shared" si="89"/>
        <v>4.2847084674382545</v>
      </c>
      <c r="E132" s="20">
        <f t="shared" si="90"/>
        <v>26.438792735224911</v>
      </c>
      <c r="F132" s="20">
        <f t="shared" si="95"/>
        <v>30.723501202663165</v>
      </c>
      <c r="G132" s="24">
        <f t="shared" si="91"/>
        <v>432.75555521126364</v>
      </c>
      <c r="H132" s="20">
        <f t="shared" si="96"/>
        <v>1351.3411983271476</v>
      </c>
      <c r="I132" s="4">
        <f t="shared" si="109"/>
        <v>1</v>
      </c>
      <c r="J132" s="4">
        <f t="shared" si="109"/>
        <v>1</v>
      </c>
      <c r="K132" s="20">
        <f t="shared" si="97"/>
        <v>4.2847084674382545</v>
      </c>
      <c r="L132" s="20">
        <f t="shared" si="152"/>
        <v>25.116853098463665</v>
      </c>
      <c r="M132" s="20" cm="1">
        <f t="array" ref="M132">_xlfn.IFS(I132=0,D132,I132=1,D132,I132=2,0)</f>
        <v>4.2847084674382545</v>
      </c>
      <c r="N132" s="20" cm="1">
        <f t="array" ref="N132">_xlfn.IFS(J132=0,E132,J132=1,E132,J132=2,0)</f>
        <v>26.438792735224911</v>
      </c>
      <c r="O132" s="20">
        <f t="shared" si="92"/>
        <v>410.93987992469835</v>
      </c>
      <c r="P132" s="24">
        <f t="shared" si="19"/>
        <v>21.815675286565295</v>
      </c>
      <c r="Q132" s="25">
        <f t="shared" si="20"/>
        <v>5.0411080860453115E-2</v>
      </c>
      <c r="R132" s="22" cm="1">
        <f t="array" ref="R132">_xlfn.IFS(Q132&gt;0,0.02,AND(Q132&gt;-0.33,Q132&lt;0),(0.02+Q132*0.02/0.33),Q132&lt;-0.33,0)</f>
        <v>0.02</v>
      </c>
      <c r="S132" s="24">
        <f t="shared" ref="S132:T132" si="154">0.9*0.82*IF(I132=0,M132,0)</f>
        <v>0</v>
      </c>
      <c r="T132" s="24">
        <f t="shared" si="154"/>
        <v>0</v>
      </c>
      <c r="U132" s="24">
        <f t="shared" si="22"/>
        <v>0</v>
      </c>
      <c r="V132" s="24">
        <f t="shared" si="23"/>
        <v>147.64892564735086</v>
      </c>
      <c r="W132" s="9"/>
      <c r="X132" s="9"/>
      <c r="Y132" s="9"/>
      <c r="Z132" s="9"/>
    </row>
    <row r="133" spans="1:26" ht="14.25" customHeight="1" x14ac:dyDescent="0.35">
      <c r="A133" s="8">
        <f t="shared" si="100"/>
        <v>115</v>
      </c>
      <c r="B133" s="23">
        <f t="shared" si="94"/>
        <v>44953</v>
      </c>
      <c r="C133" s="5">
        <f t="shared" si="101"/>
        <v>0</v>
      </c>
      <c r="D133" s="20">
        <f t="shared" si="89"/>
        <v>4.3275555521126368</v>
      </c>
      <c r="E133" s="20">
        <f t="shared" si="90"/>
        <v>27.026823966542953</v>
      </c>
      <c r="F133" s="20">
        <f t="shared" si="95"/>
        <v>31.354379518655591</v>
      </c>
      <c r="G133" s="24">
        <f t="shared" si="91"/>
        <v>437.08311076337628</v>
      </c>
      <c r="H133" s="20">
        <f t="shared" si="96"/>
        <v>1381.344236647476</v>
      </c>
      <c r="I133" s="4">
        <f t="shared" si="109"/>
        <v>1</v>
      </c>
      <c r="J133" s="4">
        <f t="shared" si="109"/>
        <v>1</v>
      </c>
      <c r="K133" s="20">
        <f t="shared" si="97"/>
        <v>4.3275555521126368</v>
      </c>
      <c r="L133" s="20">
        <f t="shared" si="152"/>
        <v>25.675482768215804</v>
      </c>
      <c r="M133" s="20" cm="1">
        <f t="array" ref="M133">_xlfn.IFS(I133=0,D133,I133=1,D133,I133=2,0)</f>
        <v>4.3275555521126368</v>
      </c>
      <c r="N133" s="20" cm="1">
        <f t="array" ref="N133">_xlfn.IFS(J133=0,E133,J133=1,E133,J133=2,0)</f>
        <v>27.026823966542953</v>
      </c>
      <c r="O133" s="20">
        <f t="shared" si="92"/>
        <v>415.26743547681099</v>
      </c>
      <c r="P133" s="24">
        <f t="shared" si="19"/>
        <v>21.815675286565295</v>
      </c>
      <c r="Q133" s="25">
        <f t="shared" si="20"/>
        <v>4.9911961247973383E-2</v>
      </c>
      <c r="R133" s="22" cm="1">
        <f t="array" ref="R133">_xlfn.IFS(Q133&gt;0,0.02,AND(Q133&gt;-0.33,Q133&lt;0),(0.02+Q133*0.02/0.33),Q133&lt;-0.33,0)</f>
        <v>0.02</v>
      </c>
      <c r="S133" s="24">
        <f t="shared" ref="S133:T133" si="155">0.9*0.82*IF(I133=0,M133,0)</f>
        <v>0</v>
      </c>
      <c r="T133" s="24">
        <f t="shared" si="155"/>
        <v>0</v>
      </c>
      <c r="U133" s="24">
        <f t="shared" si="22"/>
        <v>0</v>
      </c>
      <c r="V133" s="24">
        <f t="shared" si="23"/>
        <v>147.64892564735086</v>
      </c>
      <c r="W133" s="9"/>
      <c r="X133" s="9"/>
      <c r="Y133" s="9"/>
      <c r="Z133" s="9"/>
    </row>
    <row r="134" spans="1:26" ht="14.25" customHeight="1" x14ac:dyDescent="0.35">
      <c r="A134" s="8">
        <f t="shared" si="100"/>
        <v>116</v>
      </c>
      <c r="B134" s="23">
        <f t="shared" si="94"/>
        <v>44954</v>
      </c>
      <c r="C134" s="5">
        <f t="shared" si="101"/>
        <v>0</v>
      </c>
      <c r="D134" s="20">
        <f t="shared" si="89"/>
        <v>4.3708311076337631</v>
      </c>
      <c r="E134" s="20">
        <f t="shared" si="90"/>
        <v>27.62688473294952</v>
      </c>
      <c r="F134" s="20">
        <f t="shared" si="95"/>
        <v>31.997715840583282</v>
      </c>
      <c r="G134" s="24">
        <f t="shared" si="91"/>
        <v>441.45394187101004</v>
      </c>
      <c r="H134" s="20">
        <f t="shared" si="96"/>
        <v>1411.9606082514119</v>
      </c>
      <c r="I134" s="4">
        <f t="shared" si="109"/>
        <v>1</v>
      </c>
      <c r="J134" s="4">
        <f t="shared" si="109"/>
        <v>1</v>
      </c>
      <c r="K134" s="20">
        <f t="shared" si="97"/>
        <v>4.3708311076337631</v>
      </c>
      <c r="L134" s="20">
        <f t="shared" si="152"/>
        <v>26.245540496302041</v>
      </c>
      <c r="M134" s="20" cm="1">
        <f t="array" ref="M134">_xlfn.IFS(I134=0,D134,I134=1,D134,I134=2,0)</f>
        <v>4.3708311076337631</v>
      </c>
      <c r="N134" s="20" cm="1">
        <f t="array" ref="N134">_xlfn.IFS(J134=0,E134,J134=1,E134,J134=2,0)</f>
        <v>27.62688473294952</v>
      </c>
      <c r="O134" s="20">
        <f t="shared" si="92"/>
        <v>419.63826658444475</v>
      </c>
      <c r="P134" s="24">
        <f t="shared" si="19"/>
        <v>21.815675286565295</v>
      </c>
      <c r="Q134" s="25">
        <f t="shared" si="20"/>
        <v>4.9417783413835036E-2</v>
      </c>
      <c r="R134" s="22" cm="1">
        <f t="array" ref="R134">_xlfn.IFS(Q134&gt;0,0.02,AND(Q134&gt;-0.33,Q134&lt;0),(0.02+Q134*0.02/0.33),Q134&lt;-0.33,0)</f>
        <v>0.02</v>
      </c>
      <c r="S134" s="24">
        <f t="shared" ref="S134:T134" si="156">0.9*0.82*IF(I134=0,M134,0)</f>
        <v>0</v>
      </c>
      <c r="T134" s="24">
        <f t="shared" si="156"/>
        <v>0</v>
      </c>
      <c r="U134" s="24">
        <f t="shared" si="22"/>
        <v>0</v>
      </c>
      <c r="V134" s="24">
        <f t="shared" si="23"/>
        <v>147.64892564735086</v>
      </c>
      <c r="W134" s="9"/>
      <c r="X134" s="9"/>
      <c r="Y134" s="9"/>
      <c r="Z134" s="9"/>
    </row>
    <row r="135" spans="1:26" ht="14.25" customHeight="1" x14ac:dyDescent="0.35">
      <c r="A135" s="8">
        <f t="shared" si="100"/>
        <v>117</v>
      </c>
      <c r="B135" s="23">
        <f t="shared" si="94"/>
        <v>44955</v>
      </c>
      <c r="C135" s="5">
        <f t="shared" si="101"/>
        <v>0</v>
      </c>
      <c r="D135" s="20">
        <f t="shared" si="89"/>
        <v>4.4145394187101008</v>
      </c>
      <c r="E135" s="20">
        <f t="shared" si="90"/>
        <v>28.239212165028238</v>
      </c>
      <c r="F135" s="20">
        <f t="shared" si="95"/>
        <v>32.653751583738341</v>
      </c>
      <c r="G135" s="24">
        <f t="shared" si="91"/>
        <v>445.86848128972014</v>
      </c>
      <c r="H135" s="20">
        <f t="shared" si="96"/>
        <v>1443.2023992268989</v>
      </c>
      <c r="I135" s="4">
        <f t="shared" si="109"/>
        <v>1</v>
      </c>
      <c r="J135" s="4">
        <f t="shared" si="109"/>
        <v>1</v>
      </c>
      <c r="K135" s="20">
        <f t="shared" si="97"/>
        <v>4.4145394187101008</v>
      </c>
      <c r="L135" s="20">
        <f t="shared" si="152"/>
        <v>26.827251556776826</v>
      </c>
      <c r="M135" s="20" cm="1">
        <f t="array" ref="M135">_xlfn.IFS(I135=0,D135,I135=1,D135,I135=2,0)</f>
        <v>4.4145394187101008</v>
      </c>
      <c r="N135" s="20" cm="1">
        <f t="array" ref="N135">_xlfn.IFS(J135=0,E135,J135=1,E135,J135=2,0)</f>
        <v>28.239212165028238</v>
      </c>
      <c r="O135" s="20">
        <f t="shared" si="92"/>
        <v>424.05280600315484</v>
      </c>
      <c r="P135" s="24">
        <f t="shared" si="19"/>
        <v>21.815675286565295</v>
      </c>
      <c r="Q135" s="25">
        <f t="shared" si="20"/>
        <v>4.8928498429539634E-2</v>
      </c>
      <c r="R135" s="22" cm="1">
        <f t="array" ref="R135">_xlfn.IFS(Q135&gt;0,0.02,AND(Q135&gt;-0.33,Q135&lt;0),(0.02+Q135*0.02/0.33),Q135&lt;-0.33,0)</f>
        <v>0.02</v>
      </c>
      <c r="S135" s="24">
        <f t="shared" ref="S135:T135" si="157">0.9*0.82*IF(I135=0,M135,0)</f>
        <v>0</v>
      </c>
      <c r="T135" s="24">
        <f t="shared" si="157"/>
        <v>0</v>
      </c>
      <c r="U135" s="24">
        <f t="shared" si="22"/>
        <v>0</v>
      </c>
      <c r="V135" s="24">
        <f t="shared" si="23"/>
        <v>147.64892564735086</v>
      </c>
      <c r="W135" s="9"/>
      <c r="X135" s="9"/>
      <c r="Y135" s="9"/>
      <c r="Z135" s="9"/>
    </row>
    <row r="136" spans="1:26" ht="14.25" customHeight="1" x14ac:dyDescent="0.35">
      <c r="A136" s="8">
        <f t="shared" si="100"/>
        <v>118</v>
      </c>
      <c r="B136" s="23">
        <f t="shared" si="94"/>
        <v>44956</v>
      </c>
      <c r="C136" s="5">
        <f t="shared" si="101"/>
        <v>0</v>
      </c>
      <c r="D136" s="20">
        <f t="shared" si="89"/>
        <v>4.4586848128972019</v>
      </c>
      <c r="E136" s="20">
        <f t="shared" si="90"/>
        <v>28.864047984537979</v>
      </c>
      <c r="F136" s="20">
        <f t="shared" si="95"/>
        <v>33.322732797435179</v>
      </c>
      <c r="G136" s="24">
        <f t="shared" si="91"/>
        <v>450.32716610261735</v>
      </c>
      <c r="H136" s="20">
        <f t="shared" si="96"/>
        <v>1475.0819296251073</v>
      </c>
      <c r="I136" s="4">
        <f t="shared" si="109"/>
        <v>1</v>
      </c>
      <c r="J136" s="4">
        <f t="shared" si="109"/>
        <v>1</v>
      </c>
      <c r="K136" s="20">
        <f t="shared" si="97"/>
        <v>4.4586848128972019</v>
      </c>
      <c r="L136" s="20">
        <f t="shared" si="152"/>
        <v>27.420845585311078</v>
      </c>
      <c r="M136" s="20" cm="1">
        <f t="array" ref="M136">_xlfn.IFS(I136=0,D136,I136=1,D136,I136=2,0)</f>
        <v>4.4586848128972019</v>
      </c>
      <c r="N136" s="20" cm="1">
        <f t="array" ref="N136">_xlfn.IFS(J136=0,E136,J136=1,E136,J136=2,0)</f>
        <v>28.864047984537979</v>
      </c>
      <c r="O136" s="20">
        <f t="shared" si="92"/>
        <v>428.51149081605206</v>
      </c>
      <c r="P136" s="24">
        <f t="shared" si="19"/>
        <v>21.815675286565295</v>
      </c>
      <c r="Q136" s="25">
        <f t="shared" si="20"/>
        <v>4.8444057851029343E-2</v>
      </c>
      <c r="R136" s="22" cm="1">
        <f t="array" ref="R136">_xlfn.IFS(Q136&gt;0,0.02,AND(Q136&gt;-0.33,Q136&lt;0),(0.02+Q136*0.02/0.33),Q136&lt;-0.33,0)</f>
        <v>0.02</v>
      </c>
      <c r="S136" s="24">
        <f t="shared" ref="S136:T136" si="158">0.9*0.82*IF(I136=0,M136,0)</f>
        <v>0</v>
      </c>
      <c r="T136" s="24">
        <f t="shared" si="158"/>
        <v>0</v>
      </c>
      <c r="U136" s="24">
        <f t="shared" si="22"/>
        <v>0</v>
      </c>
      <c r="V136" s="24">
        <f t="shared" si="23"/>
        <v>147.64892564735086</v>
      </c>
      <c r="W136" s="9"/>
      <c r="X136" s="9"/>
      <c r="Y136" s="9"/>
      <c r="Z136" s="9"/>
    </row>
    <row r="137" spans="1:26" ht="14.25" customHeight="1" x14ac:dyDescent="0.35">
      <c r="A137" s="8">
        <f t="shared" si="100"/>
        <v>119</v>
      </c>
      <c r="B137" s="23">
        <f t="shared" si="94"/>
        <v>44957</v>
      </c>
      <c r="C137" s="5">
        <f t="shared" si="101"/>
        <v>21.772209281266584</v>
      </c>
      <c r="D137" s="20">
        <f t="shared" si="89"/>
        <v>4.503271661026174</v>
      </c>
      <c r="E137" s="20">
        <f t="shared" si="90"/>
        <v>29.501638592502147</v>
      </c>
      <c r="F137" s="20">
        <f t="shared" si="95"/>
        <v>34.004910253528323</v>
      </c>
      <c r="G137" s="24">
        <f t="shared" si="91"/>
        <v>472.09937538388397</v>
      </c>
      <c r="H137" s="20">
        <f t="shared" si="96"/>
        <v>1496.8541389063739</v>
      </c>
      <c r="I137" s="4">
        <f t="shared" si="109"/>
        <v>0</v>
      </c>
      <c r="J137" s="4">
        <f t="shared" si="109"/>
        <v>0</v>
      </c>
      <c r="K137" s="20">
        <f t="shared" si="97"/>
        <v>0</v>
      </c>
      <c r="L137" s="20">
        <f t="shared" si="152"/>
        <v>0</v>
      </c>
      <c r="M137" s="20" cm="1">
        <f t="array" ref="M137">_xlfn.IFS(I137=0,D137,I137=1,D137,I137=2,0)</f>
        <v>4.503271661026174</v>
      </c>
      <c r="N137" s="20" cm="1">
        <f t="array" ref="N137">_xlfn.IFS(J137=0,E137,J137=1,E137,J137=2,0)</f>
        <v>29.501638592502147</v>
      </c>
      <c r="O137" s="20">
        <f t="shared" si="92"/>
        <v>462.51640106958041</v>
      </c>
      <c r="P137" s="24">
        <f t="shared" si="19"/>
        <v>9.5829743143035557</v>
      </c>
      <c r="Q137" s="25">
        <f t="shared" si="20"/>
        <v>2.029863798593513E-2</v>
      </c>
      <c r="R137" s="22" cm="1">
        <f t="array" ref="R137">_xlfn.IFS(Q137&gt;0,0.02,AND(Q137&gt;-0.33,Q137&lt;0),(0.02+Q137*0.02/0.33),Q137&lt;-0.33,0)</f>
        <v>0.02</v>
      </c>
      <c r="S137" s="24">
        <f t="shared" ref="S137:T137" si="159">0.9*0.82*IF(I137=0,M137,0)</f>
        <v>3.3234144858373162</v>
      </c>
      <c r="T137" s="24">
        <f t="shared" si="159"/>
        <v>21.772209281266584</v>
      </c>
      <c r="U137" s="24">
        <f t="shared" si="22"/>
        <v>25.095623767103898</v>
      </c>
      <c r="V137" s="24">
        <f t="shared" si="23"/>
        <v>172.74454941445475</v>
      </c>
      <c r="W137" s="9"/>
      <c r="X137" s="9"/>
      <c r="Y137" s="9"/>
      <c r="Z137" s="9"/>
    </row>
    <row r="138" spans="1:26" ht="14.25" customHeight="1" x14ac:dyDescent="0.35">
      <c r="A138" s="8">
        <f t="shared" si="100"/>
        <v>120</v>
      </c>
      <c r="B138" s="23">
        <f t="shared" si="94"/>
        <v>44958</v>
      </c>
      <c r="C138" s="5">
        <f t="shared" si="101"/>
        <v>0</v>
      </c>
      <c r="D138" s="20">
        <f t="shared" si="89"/>
        <v>4.7209937538388393</v>
      </c>
      <c r="E138" s="20">
        <f t="shared" si="90"/>
        <v>29.937082778127479</v>
      </c>
      <c r="F138" s="20">
        <f t="shared" si="95"/>
        <v>34.658076531966316</v>
      </c>
      <c r="G138" s="24">
        <f t="shared" si="91"/>
        <v>476.82036913772282</v>
      </c>
      <c r="H138" s="20">
        <f t="shared" si="96"/>
        <v>1530.0153612994338</v>
      </c>
      <c r="I138" s="4">
        <f t="shared" si="109"/>
        <v>1</v>
      </c>
      <c r="J138" s="4">
        <f t="shared" si="109"/>
        <v>1</v>
      </c>
      <c r="K138" s="20">
        <f t="shared" si="97"/>
        <v>4.7209937538388393</v>
      </c>
      <c r="L138" s="20">
        <f t="shared" si="152"/>
        <v>28.440228639221104</v>
      </c>
      <c r="M138" s="20" cm="1">
        <f t="array" ref="M138">_xlfn.IFS(I138=0,D138,I138=1,D138,I138=2,0)</f>
        <v>4.7209937538388393</v>
      </c>
      <c r="N138" s="20" cm="1">
        <f t="array" ref="N138">_xlfn.IFS(J138=0,E138,J138=1,E138,J138=2,0)</f>
        <v>29.937082778127479</v>
      </c>
      <c r="O138" s="20">
        <f t="shared" si="92"/>
        <v>467.23739482341927</v>
      </c>
      <c r="P138" s="24">
        <f t="shared" si="19"/>
        <v>9.5829743143035557</v>
      </c>
      <c r="Q138" s="25">
        <f t="shared" si="20"/>
        <v>2.0097661372212999E-2</v>
      </c>
      <c r="R138" s="22" cm="1">
        <f t="array" ref="R138">_xlfn.IFS(Q138&gt;0,0.02,AND(Q138&gt;-0.33,Q138&lt;0),(0.02+Q138*0.02/0.33),Q138&lt;-0.33,0)</f>
        <v>0.02</v>
      </c>
      <c r="S138" s="24">
        <f t="shared" ref="S138:T138" si="160">0.9*0.82*IF(I138=0,M138,0)</f>
        <v>0</v>
      </c>
      <c r="T138" s="24">
        <f t="shared" si="160"/>
        <v>0</v>
      </c>
      <c r="U138" s="24">
        <f t="shared" si="22"/>
        <v>0</v>
      </c>
      <c r="V138" s="24">
        <f t="shared" si="23"/>
        <v>172.74454941445475</v>
      </c>
      <c r="W138" s="9"/>
      <c r="X138" s="9"/>
      <c r="Y138" s="9"/>
      <c r="Z138" s="9"/>
    </row>
    <row r="139" spans="1:26" ht="14.25" customHeight="1" x14ac:dyDescent="0.35">
      <c r="A139" s="8">
        <f t="shared" si="100"/>
        <v>121</v>
      </c>
      <c r="B139" s="23">
        <f t="shared" si="94"/>
        <v>44959</v>
      </c>
      <c r="C139" s="5">
        <f t="shared" si="101"/>
        <v>0</v>
      </c>
      <c r="D139" s="20">
        <f t="shared" si="89"/>
        <v>4.7682036913772281</v>
      </c>
      <c r="E139" s="20">
        <f t="shared" si="90"/>
        <v>30.600307225988676</v>
      </c>
      <c r="F139" s="20">
        <f t="shared" si="95"/>
        <v>35.368510917365903</v>
      </c>
      <c r="G139" s="24">
        <f t="shared" si="91"/>
        <v>481.58857282910003</v>
      </c>
      <c r="H139" s="20">
        <f t="shared" si="96"/>
        <v>1563.8538568555005</v>
      </c>
      <c r="I139" s="4">
        <f t="shared" si="109"/>
        <v>1</v>
      </c>
      <c r="J139" s="4">
        <f t="shared" si="109"/>
        <v>1</v>
      </c>
      <c r="K139" s="20">
        <f t="shared" si="97"/>
        <v>4.7682036913772281</v>
      </c>
      <c r="L139" s="20">
        <f t="shared" si="152"/>
        <v>29.070291864689242</v>
      </c>
      <c r="M139" s="20" cm="1">
        <f t="array" ref="M139">_xlfn.IFS(I139=0,D139,I139=1,D139,I139=2,0)</f>
        <v>4.7682036913772281</v>
      </c>
      <c r="N139" s="20" cm="1">
        <f t="array" ref="N139">_xlfn.IFS(J139=0,E139,J139=1,E139,J139=2,0)</f>
        <v>30.600307225988676</v>
      </c>
      <c r="O139" s="20">
        <f t="shared" si="92"/>
        <v>472.00559851479647</v>
      </c>
      <c r="P139" s="24">
        <f t="shared" si="19"/>
        <v>9.5829743143035557</v>
      </c>
      <c r="Q139" s="25">
        <f t="shared" si="20"/>
        <v>1.9898674625953468E-2</v>
      </c>
      <c r="R139" s="22" cm="1">
        <f t="array" ref="R139">_xlfn.IFS(Q139&gt;0,0.02,AND(Q139&gt;-0.33,Q139&lt;0),(0.02+Q139*0.02/0.33),Q139&lt;-0.33,0)</f>
        <v>0.02</v>
      </c>
      <c r="S139" s="24">
        <f t="shared" ref="S139:T139" si="161">0.9*0.82*IF(I139=0,M139,0)</f>
        <v>0</v>
      </c>
      <c r="T139" s="24">
        <f t="shared" si="161"/>
        <v>0</v>
      </c>
      <c r="U139" s="24">
        <f t="shared" si="22"/>
        <v>0</v>
      </c>
      <c r="V139" s="24">
        <f t="shared" si="23"/>
        <v>172.74454941445475</v>
      </c>
      <c r="W139" s="9"/>
      <c r="X139" s="9"/>
      <c r="Y139" s="9"/>
      <c r="Z139" s="9"/>
    </row>
    <row r="140" spans="1:26" ht="14.25" customHeight="1" x14ac:dyDescent="0.35">
      <c r="A140" s="8">
        <f t="shared" si="100"/>
        <v>122</v>
      </c>
      <c r="B140" s="23">
        <f t="shared" si="94"/>
        <v>44960</v>
      </c>
      <c r="C140" s="5">
        <f t="shared" si="101"/>
        <v>0</v>
      </c>
      <c r="D140" s="20">
        <f t="shared" si="89"/>
        <v>4.8158857282910006</v>
      </c>
      <c r="E140" s="20">
        <f t="shared" si="90"/>
        <v>31.277077137110009</v>
      </c>
      <c r="F140" s="20">
        <f t="shared" si="95"/>
        <v>36.092962865401006</v>
      </c>
      <c r="G140" s="24">
        <f t="shared" si="91"/>
        <v>486.40445855739102</v>
      </c>
      <c r="H140" s="20">
        <f t="shared" si="96"/>
        <v>1598.3829658640459</v>
      </c>
      <c r="I140" s="4">
        <f t="shared" si="109"/>
        <v>1</v>
      </c>
      <c r="J140" s="4">
        <f t="shared" si="109"/>
        <v>1</v>
      </c>
      <c r="K140" s="20">
        <f t="shared" si="97"/>
        <v>4.8158857282910006</v>
      </c>
      <c r="L140" s="20">
        <f t="shared" si="152"/>
        <v>29.713223280254507</v>
      </c>
      <c r="M140" s="20" cm="1">
        <f t="array" ref="M140">_xlfn.IFS(I140=0,D140,I140=1,D140,I140=2,0)</f>
        <v>4.8158857282910006</v>
      </c>
      <c r="N140" s="20" cm="1">
        <f t="array" ref="N140">_xlfn.IFS(J140=0,E140,J140=1,E140,J140=2,0)</f>
        <v>31.277077137110009</v>
      </c>
      <c r="O140" s="20">
        <f t="shared" si="92"/>
        <v>476.82148424308747</v>
      </c>
      <c r="P140" s="24">
        <f t="shared" si="19"/>
        <v>9.5829743143035557</v>
      </c>
      <c r="Q140" s="25">
        <f t="shared" si="20"/>
        <v>1.970165804549848E-2</v>
      </c>
      <c r="R140" s="22" cm="1">
        <f t="array" ref="R140">_xlfn.IFS(Q140&gt;0,0.02,AND(Q140&gt;-0.33,Q140&lt;0),(0.02+Q140*0.02/0.33),Q140&lt;-0.33,0)</f>
        <v>0.02</v>
      </c>
      <c r="S140" s="24">
        <f t="shared" ref="S140:T140" si="162">0.9*0.82*IF(I140=0,M140,0)</f>
        <v>0</v>
      </c>
      <c r="T140" s="24">
        <f t="shared" si="162"/>
        <v>0</v>
      </c>
      <c r="U140" s="24">
        <f t="shared" si="22"/>
        <v>0</v>
      </c>
      <c r="V140" s="24">
        <f t="shared" si="23"/>
        <v>172.74454941445475</v>
      </c>
      <c r="W140" s="9"/>
      <c r="X140" s="9"/>
      <c r="Y140" s="9"/>
      <c r="Z140" s="9"/>
    </row>
    <row r="141" spans="1:26" ht="14.25" customHeight="1" x14ac:dyDescent="0.35">
      <c r="A141" s="8">
        <f t="shared" si="100"/>
        <v>123</v>
      </c>
      <c r="B141" s="23">
        <f t="shared" si="94"/>
        <v>44961</v>
      </c>
      <c r="C141" s="5">
        <f t="shared" si="101"/>
        <v>0</v>
      </c>
      <c r="D141" s="20">
        <f t="shared" si="89"/>
        <v>4.8640445855739101</v>
      </c>
      <c r="E141" s="20">
        <f t="shared" si="90"/>
        <v>31.967659317280919</v>
      </c>
      <c r="F141" s="20">
        <f t="shared" si="95"/>
        <v>36.831703902854827</v>
      </c>
      <c r="G141" s="24">
        <f t="shared" si="91"/>
        <v>491.26850314296496</v>
      </c>
      <c r="H141" s="20">
        <f t="shared" si="96"/>
        <v>1633.6162868010367</v>
      </c>
      <c r="I141" s="4">
        <f t="shared" si="109"/>
        <v>1</v>
      </c>
      <c r="J141" s="4">
        <f t="shared" si="109"/>
        <v>1</v>
      </c>
      <c r="K141" s="20">
        <f t="shared" si="97"/>
        <v>4.8640445855739101</v>
      </c>
      <c r="L141" s="20">
        <f t="shared" si="152"/>
        <v>30.369276351416872</v>
      </c>
      <c r="M141" s="20" cm="1">
        <f t="array" ref="M141">_xlfn.IFS(I141=0,D141,I141=1,D141,I141=2,0)</f>
        <v>4.8640445855739101</v>
      </c>
      <c r="N141" s="20" cm="1">
        <f t="array" ref="N141">_xlfn.IFS(J141=0,E141,J141=1,E141,J141=2,0)</f>
        <v>31.967659317280919</v>
      </c>
      <c r="O141" s="20">
        <f t="shared" si="92"/>
        <v>481.6855288286614</v>
      </c>
      <c r="P141" s="24">
        <f t="shared" si="19"/>
        <v>9.5829743143035557</v>
      </c>
      <c r="Q141" s="25">
        <f t="shared" si="20"/>
        <v>1.9506592124255921E-2</v>
      </c>
      <c r="R141" s="22" cm="1">
        <f t="array" ref="R141">_xlfn.IFS(Q141&gt;0,0.02,AND(Q141&gt;-0.33,Q141&lt;0),(0.02+Q141*0.02/0.33),Q141&lt;-0.33,0)</f>
        <v>0.02</v>
      </c>
      <c r="S141" s="24">
        <f t="shared" ref="S141:T141" si="163">0.9*0.82*IF(I141=0,M141,0)</f>
        <v>0</v>
      </c>
      <c r="T141" s="24">
        <f t="shared" si="163"/>
        <v>0</v>
      </c>
      <c r="U141" s="24">
        <f t="shared" si="22"/>
        <v>0</v>
      </c>
      <c r="V141" s="24">
        <f t="shared" si="23"/>
        <v>172.74454941445475</v>
      </c>
      <c r="W141" s="9"/>
      <c r="X141" s="9"/>
      <c r="Y141" s="9"/>
      <c r="Z141" s="9"/>
    </row>
    <row r="142" spans="1:26" ht="14.25" customHeight="1" x14ac:dyDescent="0.35">
      <c r="A142" s="8">
        <f t="shared" si="100"/>
        <v>124</v>
      </c>
      <c r="B142" s="23">
        <f t="shared" si="94"/>
        <v>44962</v>
      </c>
      <c r="C142" s="5">
        <f t="shared" si="101"/>
        <v>0</v>
      </c>
      <c r="D142" s="20">
        <f t="shared" si="89"/>
        <v>4.9126850314296497</v>
      </c>
      <c r="E142" s="20">
        <f t="shared" si="90"/>
        <v>32.672325736020738</v>
      </c>
      <c r="F142" s="20">
        <f t="shared" si="95"/>
        <v>37.585010767450385</v>
      </c>
      <c r="G142" s="24">
        <f t="shared" si="91"/>
        <v>496.18118817439461</v>
      </c>
      <c r="H142" s="20">
        <f t="shared" si="96"/>
        <v>1669.567681281686</v>
      </c>
      <c r="I142" s="4">
        <f t="shared" si="109"/>
        <v>1</v>
      </c>
      <c r="J142" s="4">
        <f t="shared" si="109"/>
        <v>1</v>
      </c>
      <c r="K142" s="20">
        <f t="shared" si="97"/>
        <v>4.9126850314296497</v>
      </c>
      <c r="L142" s="20">
        <f t="shared" si="152"/>
        <v>31.038709449219699</v>
      </c>
      <c r="M142" s="20" cm="1">
        <f t="array" ref="M142">_xlfn.IFS(I142=0,D142,I142=1,D142,I142=2,0)</f>
        <v>4.9126850314296497</v>
      </c>
      <c r="N142" s="20" cm="1">
        <f t="array" ref="N142">_xlfn.IFS(J142=0,E142,J142=1,E142,J142=2,0)</f>
        <v>32.672325736020738</v>
      </c>
      <c r="O142" s="20">
        <f t="shared" si="92"/>
        <v>486.59821386009105</v>
      </c>
      <c r="P142" s="24">
        <f t="shared" si="19"/>
        <v>9.5829743143035557</v>
      </c>
      <c r="Q142" s="25">
        <f t="shared" si="20"/>
        <v>1.9313457548768238E-2</v>
      </c>
      <c r="R142" s="22" cm="1">
        <f t="array" ref="R142">_xlfn.IFS(Q142&gt;0,0.02,AND(Q142&gt;-0.33,Q142&lt;0),(0.02+Q142*0.02/0.33),Q142&lt;-0.33,0)</f>
        <v>0.02</v>
      </c>
      <c r="S142" s="24">
        <f t="shared" ref="S142:T142" si="164">0.9*0.82*IF(I142=0,M142,0)</f>
        <v>0</v>
      </c>
      <c r="T142" s="24">
        <f t="shared" si="164"/>
        <v>0</v>
      </c>
      <c r="U142" s="24">
        <f t="shared" si="22"/>
        <v>0</v>
      </c>
      <c r="V142" s="24">
        <f t="shared" si="23"/>
        <v>172.74454941445475</v>
      </c>
      <c r="W142" s="9"/>
      <c r="X142" s="9"/>
      <c r="Y142" s="9"/>
      <c r="Z142" s="9"/>
    </row>
    <row r="143" spans="1:26" ht="14.25" customHeight="1" x14ac:dyDescent="0.35">
      <c r="A143" s="8">
        <f t="shared" si="100"/>
        <v>125</v>
      </c>
      <c r="B143" s="23">
        <f t="shared" si="94"/>
        <v>44963</v>
      </c>
      <c r="C143" s="5">
        <f t="shared" si="101"/>
        <v>0</v>
      </c>
      <c r="D143" s="20">
        <f t="shared" si="89"/>
        <v>4.9618118817439463</v>
      </c>
      <c r="E143" s="20">
        <f t="shared" si="90"/>
        <v>33.39135362563372</v>
      </c>
      <c r="F143" s="20">
        <f t="shared" si="95"/>
        <v>38.353165507377668</v>
      </c>
      <c r="G143" s="24">
        <f t="shared" si="91"/>
        <v>501.14300005613853</v>
      </c>
      <c r="H143" s="20">
        <f t="shared" si="96"/>
        <v>1706.2512791077818</v>
      </c>
      <c r="I143" s="4">
        <f t="shared" si="109"/>
        <v>1</v>
      </c>
      <c r="J143" s="4">
        <f t="shared" si="109"/>
        <v>1</v>
      </c>
      <c r="K143" s="20">
        <f t="shared" si="97"/>
        <v>4.9618118817439463</v>
      </c>
      <c r="L143" s="20">
        <f t="shared" si="152"/>
        <v>31.721785944352032</v>
      </c>
      <c r="M143" s="20" cm="1">
        <f t="array" ref="M143">_xlfn.IFS(I143=0,D143,I143=1,D143,I143=2,0)</f>
        <v>4.9618118817439463</v>
      </c>
      <c r="N143" s="20" cm="1">
        <f t="array" ref="N143">_xlfn.IFS(J143=0,E143,J143=1,E143,J143=2,0)</f>
        <v>33.39135362563372</v>
      </c>
      <c r="O143" s="20">
        <f t="shared" si="92"/>
        <v>491.56002574183498</v>
      </c>
      <c r="P143" s="24">
        <f t="shared" si="19"/>
        <v>9.5829743143035557</v>
      </c>
      <c r="Q143" s="25">
        <f t="shared" si="20"/>
        <v>1.9122235196800237E-2</v>
      </c>
      <c r="R143" s="22" cm="1">
        <f t="array" ref="R143">_xlfn.IFS(Q143&gt;0,0.02,AND(Q143&gt;-0.33,Q143&lt;0),(0.02+Q143*0.02/0.33),Q143&lt;-0.33,0)</f>
        <v>0.02</v>
      </c>
      <c r="S143" s="24">
        <f t="shared" ref="S143:T143" si="165">0.9*0.82*IF(I143=0,M143,0)</f>
        <v>0</v>
      </c>
      <c r="T143" s="24">
        <f t="shared" si="165"/>
        <v>0</v>
      </c>
      <c r="U143" s="24">
        <f t="shared" si="22"/>
        <v>0</v>
      </c>
      <c r="V143" s="24">
        <f t="shared" si="23"/>
        <v>172.74454941445475</v>
      </c>
      <c r="W143" s="9"/>
      <c r="X143" s="9"/>
      <c r="Y143" s="9"/>
      <c r="Z143" s="9"/>
    </row>
    <row r="144" spans="1:26" ht="14.25" customHeight="1" x14ac:dyDescent="0.35">
      <c r="A144" s="8">
        <f t="shared" si="100"/>
        <v>126</v>
      </c>
      <c r="B144" s="23">
        <f t="shared" si="94"/>
        <v>44964</v>
      </c>
      <c r="C144" s="5">
        <f t="shared" si="101"/>
        <v>25.18426887963086</v>
      </c>
      <c r="D144" s="20">
        <f t="shared" si="89"/>
        <v>5.0114300005613854</v>
      </c>
      <c r="E144" s="20">
        <f t="shared" si="90"/>
        <v>34.125025582155637</v>
      </c>
      <c r="F144" s="20">
        <f t="shared" si="95"/>
        <v>39.136455582717019</v>
      </c>
      <c r="G144" s="24">
        <f t="shared" si="91"/>
        <v>526.32726893576944</v>
      </c>
      <c r="H144" s="20">
        <f t="shared" si="96"/>
        <v>1731.4355479874127</v>
      </c>
      <c r="I144" s="4">
        <f t="shared" si="109"/>
        <v>0</v>
      </c>
      <c r="J144" s="4">
        <f t="shared" si="109"/>
        <v>0</v>
      </c>
      <c r="K144" s="20">
        <f t="shared" si="97"/>
        <v>0</v>
      </c>
      <c r="L144" s="20">
        <f t="shared" si="152"/>
        <v>0</v>
      </c>
      <c r="M144" s="20" cm="1">
        <f t="array" ref="M144">_xlfn.IFS(I144=0,D144,I144=1,D144,I144=2,0)</f>
        <v>5.0114300005613854</v>
      </c>
      <c r="N144" s="20" cm="1">
        <f t="array" ref="N144">_xlfn.IFS(J144=0,E144,J144=1,E144,J144=2,0)</f>
        <v>34.125025582155637</v>
      </c>
      <c r="O144" s="20">
        <f t="shared" si="92"/>
        <v>530.696481324552</v>
      </c>
      <c r="P144" s="24">
        <f t="shared" si="19"/>
        <v>-4.3692123887825574</v>
      </c>
      <c r="Q144" s="25">
        <f t="shared" si="20"/>
        <v>-8.3013224787252208E-3</v>
      </c>
      <c r="R144" s="22" cm="1">
        <f t="array" ref="R144">_xlfn.IFS(Q144&gt;0,0.02,AND(Q144&gt;-0.33,Q144&lt;0),(0.02+Q144*0.02/0.33),Q144&lt;-0.33,0)</f>
        <v>1.9496889546743928E-2</v>
      </c>
      <c r="S144" s="24">
        <f t="shared" ref="S144:T144" si="166">0.9*0.82*IF(I144=0,M144,0)</f>
        <v>3.6984353404143024</v>
      </c>
      <c r="T144" s="24">
        <f t="shared" si="166"/>
        <v>25.18426887963086</v>
      </c>
      <c r="U144" s="24">
        <f t="shared" si="22"/>
        <v>28.882704220045163</v>
      </c>
      <c r="V144" s="24">
        <f t="shared" si="23"/>
        <v>201.62725363449991</v>
      </c>
      <c r="W144" s="9"/>
      <c r="X144" s="9"/>
      <c r="Y144" s="9"/>
      <c r="Z144" s="9"/>
    </row>
    <row r="145" spans="1:26" ht="14.25" customHeight="1" x14ac:dyDescent="0.35">
      <c r="A145" s="8">
        <f t="shared" si="100"/>
        <v>127</v>
      </c>
      <c r="B145" s="23">
        <f t="shared" si="94"/>
        <v>44965</v>
      </c>
      <c r="C145" s="5">
        <f t="shared" si="101"/>
        <v>0</v>
      </c>
      <c r="D145" s="20">
        <f t="shared" si="89"/>
        <v>5.2632726893576942</v>
      </c>
      <c r="E145" s="20">
        <f t="shared" si="90"/>
        <v>33.75760763641663</v>
      </c>
      <c r="F145" s="20">
        <f t="shared" si="95"/>
        <v>39.020880325774321</v>
      </c>
      <c r="G145" s="24">
        <f t="shared" si="91"/>
        <v>531.59054162512712</v>
      </c>
      <c r="H145" s="20">
        <f t="shared" si="96"/>
        <v>1768.7685479313664</v>
      </c>
      <c r="I145" s="4">
        <f t="shared" si="109"/>
        <v>1</v>
      </c>
      <c r="J145" s="4">
        <f t="shared" si="109"/>
        <v>1</v>
      </c>
      <c r="K145" s="20">
        <f t="shared" si="97"/>
        <v>5.2632726893576942</v>
      </c>
      <c r="L145" s="20">
        <f t="shared" si="152"/>
        <v>32.069727254595797</v>
      </c>
      <c r="M145" s="20" cm="1">
        <f t="array" ref="M145">_xlfn.IFS(I145=0,D145,I145=1,D145,I145=2,0)</f>
        <v>5.2632726893576942</v>
      </c>
      <c r="N145" s="20" cm="1">
        <f t="array" ref="N145">_xlfn.IFS(J145=0,E145,J145=1,E145,J145=2,0)</f>
        <v>33.75760763641663</v>
      </c>
      <c r="O145" s="20">
        <f t="shared" si="92"/>
        <v>535.95975401390967</v>
      </c>
      <c r="P145" s="24">
        <f t="shared" si="19"/>
        <v>-4.3692123887825574</v>
      </c>
      <c r="Q145" s="25">
        <f t="shared" si="20"/>
        <v>-8.219131167054675E-3</v>
      </c>
      <c r="R145" s="22" cm="1">
        <f t="array" ref="R145">_xlfn.IFS(Q145&gt;0,0.02,AND(Q145&gt;-0.33,Q145&lt;0),(0.02+Q145*0.02/0.33),Q145&lt;-0.33,0)</f>
        <v>1.9501870838360323E-2</v>
      </c>
      <c r="S145" s="24">
        <f t="shared" ref="S145:T145" si="167">0.9*0.82*IF(I145=0,M145,0)</f>
        <v>0</v>
      </c>
      <c r="T145" s="24">
        <f t="shared" si="167"/>
        <v>0</v>
      </c>
      <c r="U145" s="24">
        <f t="shared" si="22"/>
        <v>0</v>
      </c>
      <c r="V145" s="24">
        <f t="shared" si="23"/>
        <v>201.62725363449991</v>
      </c>
      <c r="W145" s="9"/>
      <c r="X145" s="9"/>
      <c r="Y145" s="9"/>
      <c r="Z145" s="9"/>
    </row>
    <row r="146" spans="1:26" ht="14.25" customHeight="1" x14ac:dyDescent="0.35">
      <c r="A146" s="8">
        <f t="shared" si="100"/>
        <v>128</v>
      </c>
      <c r="B146" s="23">
        <f t="shared" si="94"/>
        <v>44966</v>
      </c>
      <c r="C146" s="5">
        <f t="shared" si="101"/>
        <v>0</v>
      </c>
      <c r="D146" s="20">
        <f t="shared" ref="D146:D209" si="168">D145-M145+(A146-A145)*G145*0.01</f>
        <v>5.3159054162512716</v>
      </c>
      <c r="E146" s="20">
        <f t="shared" ref="E146:E209" si="169">E145-N145+(A146-A145)*H145*R145</f>
        <v>34.494295764711644</v>
      </c>
      <c r="F146" s="20">
        <f t="shared" si="95"/>
        <v>39.810201180962913</v>
      </c>
      <c r="G146" s="24">
        <f t="shared" ref="G146:G209" si="170">C146+G145+K146</f>
        <v>536.90644704137844</v>
      </c>
      <c r="H146" s="20">
        <f t="shared" si="96"/>
        <v>1806.8540343240938</v>
      </c>
      <c r="I146" s="4">
        <f t="shared" si="109"/>
        <v>1</v>
      </c>
      <c r="J146" s="4">
        <f t="shared" si="109"/>
        <v>1</v>
      </c>
      <c r="K146" s="20">
        <f t="shared" si="97"/>
        <v>5.3159054162512716</v>
      </c>
      <c r="L146" s="20">
        <f t="shared" si="152"/>
        <v>32.769580976476064</v>
      </c>
      <c r="M146" s="20" cm="1">
        <f t="array" ref="M146">_xlfn.IFS(I146=0,D146,I146=1,D146,I146=2,0)</f>
        <v>5.3159054162512716</v>
      </c>
      <c r="N146" s="20" cm="1">
        <f t="array" ref="N146">_xlfn.IFS(J146=0,E146,J146=1,E146,J146=2,0)</f>
        <v>34.494295764711644</v>
      </c>
      <c r="O146" s="20">
        <f t="shared" ref="O146:O209" si="171">O145+M146+N146-(L146/0.95)</f>
        <v>541.275659430161</v>
      </c>
      <c r="P146" s="24">
        <f t="shared" si="19"/>
        <v>-4.3692123887825574</v>
      </c>
      <c r="Q146" s="25">
        <f t="shared" si="20"/>
        <v>-8.137753630747202E-3</v>
      </c>
      <c r="R146" s="22" cm="1">
        <f t="array" ref="R146">_xlfn.IFS(Q146&gt;0,0.02,AND(Q146&gt;-0.33,Q146&lt;0),(0.02+Q146*0.02/0.33),Q146&lt;-0.33,0)</f>
        <v>1.9506802810257746E-2</v>
      </c>
      <c r="S146" s="24">
        <f t="shared" ref="S146:T146" si="172">0.9*0.82*IF(I146=0,M146,0)</f>
        <v>0</v>
      </c>
      <c r="T146" s="24">
        <f t="shared" si="172"/>
        <v>0</v>
      </c>
      <c r="U146" s="24">
        <f t="shared" si="22"/>
        <v>0</v>
      </c>
      <c r="V146" s="24">
        <f t="shared" si="23"/>
        <v>201.62725363449991</v>
      </c>
      <c r="W146" s="9"/>
      <c r="X146" s="9"/>
      <c r="Y146" s="9"/>
      <c r="Z146" s="9"/>
    </row>
    <row r="147" spans="1:26" ht="14.25" customHeight="1" x14ac:dyDescent="0.35">
      <c r="A147" s="8">
        <f t="shared" si="100"/>
        <v>129</v>
      </c>
      <c r="B147" s="23">
        <f t="shared" ref="B147:B210" si="173">$B$18+A147</f>
        <v>44967</v>
      </c>
      <c r="C147" s="5">
        <f t="shared" si="101"/>
        <v>0</v>
      </c>
      <c r="D147" s="20">
        <f t="shared" si="168"/>
        <v>5.3690644704137842</v>
      </c>
      <c r="E147" s="20">
        <f t="shared" si="169"/>
        <v>35.245945354478778</v>
      </c>
      <c r="F147" s="20">
        <f t="shared" ref="F147:F210" si="174">D147+E147</f>
        <v>40.61500982489256</v>
      </c>
      <c r="G147" s="24">
        <f t="shared" si="170"/>
        <v>542.27551151179227</v>
      </c>
      <c r="H147" s="20">
        <f t="shared" ref="H147:H210" si="175">IF(Q147&lt;-0.33,G147,H146+C147+K147+L147)</f>
        <v>1845.7067468812625</v>
      </c>
      <c r="I147" s="4">
        <f t="shared" si="109"/>
        <v>1</v>
      </c>
      <c r="J147" s="4">
        <f t="shared" si="109"/>
        <v>1</v>
      </c>
      <c r="K147" s="20">
        <f t="shared" ref="K147:K210" si="176">IF(I147=1,D147,0)</f>
        <v>5.3690644704137842</v>
      </c>
      <c r="L147" s="20">
        <f t="shared" ref="K147:L162" si="177">IF(J147=1,E147*0.95,0)</f>
        <v>33.48364808675484</v>
      </c>
      <c r="M147" s="20" cm="1">
        <f t="array" ref="M147">_xlfn.IFS(I147=0,D147,I147=1,D147,I147=2,0)</f>
        <v>5.3690644704137842</v>
      </c>
      <c r="N147" s="20" cm="1">
        <f t="array" ref="N147">_xlfn.IFS(J147=0,E147,J147=1,E147,J147=2,0)</f>
        <v>35.245945354478778</v>
      </c>
      <c r="O147" s="20">
        <f t="shared" si="171"/>
        <v>546.64472390057483</v>
      </c>
      <c r="P147" s="24">
        <f t="shared" si="19"/>
        <v>-4.3692123887825574</v>
      </c>
      <c r="Q147" s="25">
        <f t="shared" si="20"/>
        <v>-8.0571818126209914E-3</v>
      </c>
      <c r="R147" s="22" cm="1">
        <f t="array" ref="R147">_xlfn.IFS(Q147&gt;0,0.02,AND(Q147&gt;-0.33,Q147&lt;0),(0.02+Q147*0.02/0.33),Q147&lt;-0.33,0)</f>
        <v>1.9511685950750243E-2</v>
      </c>
      <c r="S147" s="24">
        <f t="shared" ref="S147:T147" si="178">0.9*0.82*IF(I147=0,M147,0)</f>
        <v>0</v>
      </c>
      <c r="T147" s="24">
        <f t="shared" si="178"/>
        <v>0</v>
      </c>
      <c r="U147" s="24">
        <f t="shared" si="22"/>
        <v>0</v>
      </c>
      <c r="V147" s="24">
        <f t="shared" si="23"/>
        <v>201.62725363449991</v>
      </c>
      <c r="W147" s="9"/>
      <c r="X147" s="9"/>
      <c r="Y147" s="9"/>
      <c r="Z147" s="9"/>
    </row>
    <row r="148" spans="1:26" ht="14.25" customHeight="1" x14ac:dyDescent="0.35">
      <c r="A148" s="8">
        <f t="shared" ref="A148:A211" si="179">A147+$D$4</f>
        <v>130</v>
      </c>
      <c r="B148" s="23">
        <f t="shared" si="173"/>
        <v>44968</v>
      </c>
      <c r="C148" s="5">
        <f t="shared" ref="C148:C211" si="180">T148</f>
        <v>0</v>
      </c>
      <c r="D148" s="20">
        <f t="shared" si="168"/>
        <v>5.4227551151179227</v>
      </c>
      <c r="E148" s="20">
        <f t="shared" si="169"/>
        <v>36.012850402328063</v>
      </c>
      <c r="F148" s="20">
        <f t="shared" si="174"/>
        <v>41.435605517445985</v>
      </c>
      <c r="G148" s="24">
        <f t="shared" si="170"/>
        <v>547.69826662691025</v>
      </c>
      <c r="H148" s="20">
        <f t="shared" si="175"/>
        <v>1885.3417098785922</v>
      </c>
      <c r="I148" s="4">
        <f t="shared" si="109"/>
        <v>1</v>
      </c>
      <c r="J148" s="4">
        <f t="shared" si="109"/>
        <v>1</v>
      </c>
      <c r="K148" s="20">
        <f t="shared" si="176"/>
        <v>5.4227551151179227</v>
      </c>
      <c r="L148" s="20">
        <f t="shared" si="177"/>
        <v>34.212207882211658</v>
      </c>
      <c r="M148" s="20" cm="1">
        <f t="array" ref="M148">_xlfn.IFS(I148=0,D148,I148=1,D148,I148=2,0)</f>
        <v>5.4227551151179227</v>
      </c>
      <c r="N148" s="20" cm="1">
        <f t="array" ref="N148">_xlfn.IFS(J148=0,E148,J148=1,E148,J148=2,0)</f>
        <v>36.012850402328063</v>
      </c>
      <c r="O148" s="20">
        <f t="shared" si="171"/>
        <v>552.0674790156927</v>
      </c>
      <c r="P148" s="24">
        <f t="shared" si="19"/>
        <v>-4.3692123887824437</v>
      </c>
      <c r="Q148" s="25">
        <f t="shared" si="20"/>
        <v>-7.9774077352680987E-3</v>
      </c>
      <c r="R148" s="22" cm="1">
        <f t="array" ref="R148">_xlfn.IFS(Q148&gt;0,0.02,AND(Q148&gt;-0.33,Q148&lt;0),(0.02+Q148*0.02/0.33),Q148&lt;-0.33,0)</f>
        <v>1.9516520743317084E-2</v>
      </c>
      <c r="S148" s="24">
        <f t="shared" ref="S148:T148" si="181">0.9*0.82*IF(I148=0,M148,0)</f>
        <v>0</v>
      </c>
      <c r="T148" s="24">
        <f t="shared" si="181"/>
        <v>0</v>
      </c>
      <c r="U148" s="24">
        <f t="shared" si="22"/>
        <v>0</v>
      </c>
      <c r="V148" s="24">
        <f t="shared" si="23"/>
        <v>201.62725363449991</v>
      </c>
      <c r="W148" s="9"/>
      <c r="X148" s="9"/>
      <c r="Y148" s="9"/>
      <c r="Z148" s="9"/>
    </row>
    <row r="149" spans="1:26" ht="14.25" customHeight="1" x14ac:dyDescent="0.35">
      <c r="A149" s="8">
        <f t="shared" si="179"/>
        <v>131</v>
      </c>
      <c r="B149" s="23">
        <f t="shared" si="173"/>
        <v>44969</v>
      </c>
      <c r="C149" s="5">
        <f t="shared" si="180"/>
        <v>0</v>
      </c>
      <c r="D149" s="20">
        <f t="shared" si="168"/>
        <v>5.4769826662691026</v>
      </c>
      <c r="E149" s="20">
        <f t="shared" si="169"/>
        <v>36.795310589086441</v>
      </c>
      <c r="F149" s="20">
        <f t="shared" si="174"/>
        <v>42.272293255355542</v>
      </c>
      <c r="G149" s="24">
        <f t="shared" si="170"/>
        <v>553.17524929317938</v>
      </c>
      <c r="H149" s="20">
        <f t="shared" si="175"/>
        <v>1925.7742376044935</v>
      </c>
      <c r="I149" s="4">
        <f t="shared" si="109"/>
        <v>1</v>
      </c>
      <c r="J149" s="4">
        <f t="shared" si="109"/>
        <v>1</v>
      </c>
      <c r="K149" s="20">
        <f t="shared" si="176"/>
        <v>5.4769826662691026</v>
      </c>
      <c r="L149" s="20">
        <f t="shared" si="177"/>
        <v>34.955545059632115</v>
      </c>
      <c r="M149" s="20" cm="1">
        <f t="array" ref="M149">_xlfn.IFS(I149=0,D149,I149=1,D149,I149=2,0)</f>
        <v>5.4769826662691026</v>
      </c>
      <c r="N149" s="20" cm="1">
        <f t="array" ref="N149">_xlfn.IFS(J149=0,E149,J149=1,E149,J149=2,0)</f>
        <v>36.795310589086441</v>
      </c>
      <c r="O149" s="20">
        <f t="shared" si="171"/>
        <v>557.54446168196182</v>
      </c>
      <c r="P149" s="24">
        <f t="shared" si="19"/>
        <v>-4.3692123887824437</v>
      </c>
      <c r="Q149" s="25">
        <f t="shared" si="20"/>
        <v>-7.8984235002654453E-3</v>
      </c>
      <c r="R149" s="22" cm="1">
        <f t="array" ref="R149">_xlfn.IFS(Q149&gt;0,0.02,AND(Q149&gt;-0.33,Q149&lt;0),(0.02+Q149*0.02/0.33),Q149&lt;-0.33,0)</f>
        <v>1.952130766665058E-2</v>
      </c>
      <c r="S149" s="24">
        <f t="shared" ref="S149:T149" si="182">0.9*0.82*IF(I149=0,M149,0)</f>
        <v>0</v>
      </c>
      <c r="T149" s="24">
        <f t="shared" si="182"/>
        <v>0</v>
      </c>
      <c r="U149" s="24">
        <f t="shared" si="22"/>
        <v>0</v>
      </c>
      <c r="V149" s="24">
        <f t="shared" si="23"/>
        <v>201.62725363449991</v>
      </c>
      <c r="W149" s="9"/>
      <c r="X149" s="9"/>
      <c r="Y149" s="9"/>
      <c r="Z149" s="9"/>
    </row>
    <row r="150" spans="1:26" ht="14.25" customHeight="1" x14ac:dyDescent="0.35">
      <c r="A150" s="8">
        <f t="shared" si="179"/>
        <v>132</v>
      </c>
      <c r="B150" s="23">
        <f t="shared" si="173"/>
        <v>44970</v>
      </c>
      <c r="C150" s="5">
        <f t="shared" si="180"/>
        <v>0</v>
      </c>
      <c r="D150" s="20">
        <f t="shared" si="168"/>
        <v>5.5317524929317941</v>
      </c>
      <c r="E150" s="20">
        <f t="shared" si="169"/>
        <v>37.593631388786775</v>
      </c>
      <c r="F150" s="20">
        <f t="shared" si="174"/>
        <v>43.12538388171857</v>
      </c>
      <c r="G150" s="24">
        <f t="shared" si="170"/>
        <v>558.70700178611116</v>
      </c>
      <c r="H150" s="20">
        <f t="shared" si="175"/>
        <v>1967.0199399167727</v>
      </c>
      <c r="I150" s="4">
        <f t="shared" si="109"/>
        <v>1</v>
      </c>
      <c r="J150" s="4">
        <f t="shared" si="109"/>
        <v>1</v>
      </c>
      <c r="K150" s="20">
        <f t="shared" si="176"/>
        <v>5.5317524929317941</v>
      </c>
      <c r="L150" s="20">
        <f t="shared" si="177"/>
        <v>35.713949819347434</v>
      </c>
      <c r="M150" s="20" cm="1">
        <f t="array" ref="M150">_xlfn.IFS(I150=0,D150,I150=1,D150,I150=2,0)</f>
        <v>5.5317524929317941</v>
      </c>
      <c r="N150" s="20" cm="1">
        <f t="array" ref="N150">_xlfn.IFS(J150=0,E150,J150=1,E150,J150=2,0)</f>
        <v>37.593631388786775</v>
      </c>
      <c r="O150" s="20">
        <f t="shared" si="171"/>
        <v>563.07621417489361</v>
      </c>
      <c r="P150" s="24">
        <f t="shared" si="19"/>
        <v>-4.3692123887824437</v>
      </c>
      <c r="Q150" s="25">
        <f t="shared" si="20"/>
        <v>-7.8202212873915294E-3</v>
      </c>
      <c r="R150" s="22" cm="1">
        <f t="array" ref="R150">_xlfn.IFS(Q150&gt;0,0.02,AND(Q150&gt;-0.33,Q150&lt;0),(0.02+Q150*0.02/0.33),Q150&lt;-0.33,0)</f>
        <v>1.9526047194703543E-2</v>
      </c>
      <c r="S150" s="24">
        <f t="shared" ref="S150:T150" si="183">0.9*0.82*IF(I150=0,M150,0)</f>
        <v>0</v>
      </c>
      <c r="T150" s="24">
        <f t="shared" si="183"/>
        <v>0</v>
      </c>
      <c r="U150" s="24">
        <f t="shared" si="22"/>
        <v>0</v>
      </c>
      <c r="V150" s="24">
        <f t="shared" si="23"/>
        <v>201.62725363449991</v>
      </c>
      <c r="W150" s="9"/>
      <c r="X150" s="9"/>
      <c r="Y150" s="9"/>
      <c r="Z150" s="9"/>
    </row>
    <row r="151" spans="1:26" ht="14.25" customHeight="1" x14ac:dyDescent="0.35">
      <c r="A151" s="8">
        <f t="shared" si="179"/>
        <v>133</v>
      </c>
      <c r="B151" s="23">
        <f t="shared" si="173"/>
        <v>44971</v>
      </c>
      <c r="C151" s="5">
        <f t="shared" si="180"/>
        <v>28.34519564464652</v>
      </c>
      <c r="D151" s="20">
        <f t="shared" si="168"/>
        <v>5.5870700178611115</v>
      </c>
      <c r="E151" s="20">
        <f t="shared" si="169"/>
        <v>38.408124179737833</v>
      </c>
      <c r="F151" s="20">
        <f t="shared" si="174"/>
        <v>43.995194197598941</v>
      </c>
      <c r="G151" s="24">
        <f t="shared" si="170"/>
        <v>587.0521974307577</v>
      </c>
      <c r="H151" s="20">
        <f t="shared" si="175"/>
        <v>1995.3651355614193</v>
      </c>
      <c r="I151" s="4">
        <f t="shared" si="109"/>
        <v>0</v>
      </c>
      <c r="J151" s="4">
        <f t="shared" si="109"/>
        <v>0</v>
      </c>
      <c r="K151" s="20">
        <f t="shared" si="176"/>
        <v>0</v>
      </c>
      <c r="L151" s="20">
        <f t="shared" si="177"/>
        <v>0</v>
      </c>
      <c r="M151" s="20" cm="1">
        <f t="array" ref="M151">_xlfn.IFS(I151=0,D151,I151=1,D151,I151=2,0)</f>
        <v>5.5870700178611115</v>
      </c>
      <c r="N151" s="20" cm="1">
        <f t="array" ref="N151">_xlfn.IFS(J151=0,E151,J151=1,E151,J151=2,0)</f>
        <v>38.408124179737833</v>
      </c>
      <c r="O151" s="20">
        <f t="shared" si="171"/>
        <v>607.07140837249256</v>
      </c>
      <c r="P151" s="24">
        <f t="shared" si="19"/>
        <v>-20.019210941734855</v>
      </c>
      <c r="Q151" s="25">
        <f t="shared" si="20"/>
        <v>-3.4101245220355562E-2</v>
      </c>
      <c r="R151" s="22" cm="1">
        <f t="array" ref="R151">_xlfn.IFS(Q151&gt;0,0.02,AND(Q151&gt;-0.33,Q151&lt;0),(0.02+Q151*0.02/0.33),Q151&lt;-0.33,0)</f>
        <v>1.7933257865432997E-2</v>
      </c>
      <c r="S151" s="24">
        <f t="shared" ref="S151:T151" si="184">0.9*0.82*IF(I151=0,M151,0)</f>
        <v>4.1232576731815005</v>
      </c>
      <c r="T151" s="24">
        <f t="shared" si="184"/>
        <v>28.34519564464652</v>
      </c>
      <c r="U151" s="24">
        <f t="shared" si="22"/>
        <v>32.468453317828022</v>
      </c>
      <c r="V151" s="24">
        <f t="shared" si="23"/>
        <v>234.09570695232793</v>
      </c>
      <c r="W151" s="9"/>
      <c r="X151" s="9"/>
      <c r="Y151" s="9"/>
      <c r="Z151" s="9"/>
    </row>
    <row r="152" spans="1:26" ht="14.25" customHeight="1" x14ac:dyDescent="0.35">
      <c r="A152" s="8">
        <f t="shared" si="179"/>
        <v>134</v>
      </c>
      <c r="B152" s="23">
        <f t="shared" si="173"/>
        <v>44972</v>
      </c>
      <c r="C152" s="5">
        <f t="shared" si="180"/>
        <v>0</v>
      </c>
      <c r="D152" s="20">
        <f t="shared" si="168"/>
        <v>5.8705219743075769</v>
      </c>
      <c r="E152" s="20">
        <f t="shared" si="169"/>
        <v>35.783397511717602</v>
      </c>
      <c r="F152" s="20">
        <f t="shared" si="174"/>
        <v>41.653919486025181</v>
      </c>
      <c r="G152" s="24">
        <f t="shared" si="170"/>
        <v>592.92271940506532</v>
      </c>
      <c r="H152" s="20">
        <f t="shared" si="175"/>
        <v>2035.2298851718585</v>
      </c>
      <c r="I152" s="4">
        <f t="shared" si="109"/>
        <v>1</v>
      </c>
      <c r="J152" s="4">
        <f t="shared" si="109"/>
        <v>1</v>
      </c>
      <c r="K152" s="20">
        <f t="shared" si="176"/>
        <v>5.8705219743075769</v>
      </c>
      <c r="L152" s="20">
        <f t="shared" si="177"/>
        <v>33.994227636131718</v>
      </c>
      <c r="M152" s="20" cm="1">
        <f t="array" ref="M152">_xlfn.IFS(I152=0,D152,I152=1,D152,I152=2,0)</f>
        <v>5.8705219743075769</v>
      </c>
      <c r="N152" s="20" cm="1">
        <f t="array" ref="N152">_xlfn.IFS(J152=0,E152,J152=1,E152,J152=2,0)</f>
        <v>35.783397511717602</v>
      </c>
      <c r="O152" s="20">
        <f t="shared" si="171"/>
        <v>612.94193034680018</v>
      </c>
      <c r="P152" s="24">
        <f t="shared" si="19"/>
        <v>-20.019210941734855</v>
      </c>
      <c r="Q152" s="25">
        <f t="shared" si="20"/>
        <v>-3.3763609129064912E-2</v>
      </c>
      <c r="R152" s="22" cm="1">
        <f t="array" ref="R152">_xlfn.IFS(Q152&gt;0,0.02,AND(Q152&gt;-0.33,Q152&lt;0),(0.02+Q152*0.02/0.33),Q152&lt;-0.33,0)</f>
        <v>1.7953720658844551E-2</v>
      </c>
      <c r="S152" s="24">
        <f t="shared" ref="S152:T152" si="185">0.9*0.82*IF(I152=0,M152,0)</f>
        <v>0</v>
      </c>
      <c r="T152" s="24">
        <f t="shared" si="185"/>
        <v>0</v>
      </c>
      <c r="U152" s="24">
        <f t="shared" si="22"/>
        <v>0</v>
      </c>
      <c r="V152" s="24">
        <f t="shared" si="23"/>
        <v>234.09570695232793</v>
      </c>
      <c r="W152" s="9"/>
      <c r="X152" s="9"/>
      <c r="Y152" s="9"/>
      <c r="Z152" s="9"/>
    </row>
    <row r="153" spans="1:26" ht="14.25" customHeight="1" x14ac:dyDescent="0.35">
      <c r="A153" s="8">
        <f t="shared" si="179"/>
        <v>135</v>
      </c>
      <c r="B153" s="23">
        <f t="shared" si="173"/>
        <v>44973</v>
      </c>
      <c r="C153" s="5">
        <f t="shared" si="180"/>
        <v>0</v>
      </c>
      <c r="D153" s="20">
        <f t="shared" si="168"/>
        <v>5.9292271940506529</v>
      </c>
      <c r="E153" s="20">
        <f t="shared" si="169"/>
        <v>36.539948834907818</v>
      </c>
      <c r="F153" s="20">
        <f t="shared" si="174"/>
        <v>42.469176028958472</v>
      </c>
      <c r="G153" s="24">
        <f t="shared" si="170"/>
        <v>598.85194659911599</v>
      </c>
      <c r="H153" s="20">
        <f t="shared" si="175"/>
        <v>2075.8720637590714</v>
      </c>
      <c r="I153" s="4">
        <f t="shared" si="109"/>
        <v>1</v>
      </c>
      <c r="J153" s="4">
        <f t="shared" si="109"/>
        <v>1</v>
      </c>
      <c r="K153" s="20">
        <f t="shared" si="176"/>
        <v>5.9292271940506529</v>
      </c>
      <c r="L153" s="20">
        <f t="shared" si="177"/>
        <v>34.712951393162427</v>
      </c>
      <c r="M153" s="20" cm="1">
        <f t="array" ref="M153">_xlfn.IFS(I153=0,D153,I153=1,D153,I153=2,0)</f>
        <v>5.9292271940506529</v>
      </c>
      <c r="N153" s="20" cm="1">
        <f t="array" ref="N153">_xlfn.IFS(J153=0,E153,J153=1,E153,J153=2,0)</f>
        <v>36.539948834907818</v>
      </c>
      <c r="O153" s="20">
        <f t="shared" si="171"/>
        <v>618.87115754085085</v>
      </c>
      <c r="P153" s="24">
        <f t="shared" si="19"/>
        <v>-20.019210941734855</v>
      </c>
      <c r="Q153" s="25">
        <f t="shared" si="20"/>
        <v>-3.3429315969371196E-2</v>
      </c>
      <c r="R153" s="22" cm="1">
        <f t="array" ref="R153">_xlfn.IFS(Q153&gt;0,0.02,AND(Q153&gt;-0.33,Q153&lt;0),(0.02+Q153*0.02/0.33),Q153&lt;-0.33,0)</f>
        <v>1.7973980850341138E-2</v>
      </c>
      <c r="S153" s="24">
        <f t="shared" ref="S153:T153" si="186">0.9*0.82*IF(I153=0,M153,0)</f>
        <v>0</v>
      </c>
      <c r="T153" s="24">
        <f t="shared" si="186"/>
        <v>0</v>
      </c>
      <c r="U153" s="24">
        <f t="shared" si="22"/>
        <v>0</v>
      </c>
      <c r="V153" s="24">
        <f t="shared" si="23"/>
        <v>234.09570695232793</v>
      </c>
      <c r="W153" s="9"/>
      <c r="X153" s="9"/>
      <c r="Y153" s="9"/>
      <c r="Z153" s="9"/>
    </row>
    <row r="154" spans="1:26" ht="14.25" customHeight="1" x14ac:dyDescent="0.35">
      <c r="A154" s="8">
        <f t="shared" si="179"/>
        <v>136</v>
      </c>
      <c r="B154" s="23">
        <f t="shared" si="173"/>
        <v>44974</v>
      </c>
      <c r="C154" s="5">
        <f t="shared" si="180"/>
        <v>0</v>
      </c>
      <c r="D154" s="20">
        <f t="shared" si="168"/>
        <v>5.9885194659911605</v>
      </c>
      <c r="E154" s="20">
        <f t="shared" si="169"/>
        <v>37.31168472176369</v>
      </c>
      <c r="F154" s="20">
        <f t="shared" si="174"/>
        <v>43.300204187754851</v>
      </c>
      <c r="G154" s="24">
        <f t="shared" si="170"/>
        <v>604.84046606510719</v>
      </c>
      <c r="H154" s="20">
        <f t="shared" si="175"/>
        <v>2117.3066837107376</v>
      </c>
      <c r="I154" s="4">
        <f t="shared" si="109"/>
        <v>1</v>
      </c>
      <c r="J154" s="4">
        <f t="shared" si="109"/>
        <v>1</v>
      </c>
      <c r="K154" s="20">
        <f t="shared" si="176"/>
        <v>5.9885194659911605</v>
      </c>
      <c r="L154" s="20">
        <f t="shared" si="177"/>
        <v>35.446100485675501</v>
      </c>
      <c r="M154" s="20" cm="1">
        <f t="array" ref="M154">_xlfn.IFS(I154=0,D154,I154=1,D154,I154=2,0)</f>
        <v>5.9885194659911605</v>
      </c>
      <c r="N154" s="20" cm="1">
        <f t="array" ref="N154">_xlfn.IFS(J154=0,E154,J154=1,E154,J154=2,0)</f>
        <v>37.31168472176369</v>
      </c>
      <c r="O154" s="20">
        <f t="shared" si="171"/>
        <v>624.85967700684205</v>
      </c>
      <c r="P154" s="24">
        <f t="shared" si="19"/>
        <v>-20.019210941734855</v>
      </c>
      <c r="Q154" s="25">
        <f t="shared" si="20"/>
        <v>-3.3098332642941777E-2</v>
      </c>
      <c r="R154" s="22" cm="1">
        <f t="array" ref="R154">_xlfn.IFS(Q154&gt;0,0.02,AND(Q154&gt;-0.33,Q154&lt;0),(0.02+Q154*0.02/0.33),Q154&lt;-0.33,0)</f>
        <v>1.7994040445882317E-2</v>
      </c>
      <c r="S154" s="24">
        <f t="shared" ref="S154:T154" si="187">0.9*0.82*IF(I154=0,M154,0)</f>
        <v>0</v>
      </c>
      <c r="T154" s="24">
        <f t="shared" si="187"/>
        <v>0</v>
      </c>
      <c r="U154" s="24">
        <f t="shared" si="22"/>
        <v>0</v>
      </c>
      <c r="V154" s="24">
        <f t="shared" si="23"/>
        <v>234.09570695232793</v>
      </c>
      <c r="W154" s="9"/>
      <c r="X154" s="9"/>
      <c r="Y154" s="9"/>
      <c r="Z154" s="9"/>
    </row>
    <row r="155" spans="1:26" ht="14.25" customHeight="1" x14ac:dyDescent="0.35">
      <c r="A155" s="8">
        <f t="shared" si="179"/>
        <v>137</v>
      </c>
      <c r="B155" s="23">
        <f t="shared" si="173"/>
        <v>44975</v>
      </c>
      <c r="C155" s="5">
        <f t="shared" si="180"/>
        <v>0</v>
      </c>
      <c r="D155" s="20">
        <f t="shared" si="168"/>
        <v>6.0484046606510722</v>
      </c>
      <c r="E155" s="20">
        <f t="shared" si="169"/>
        <v>38.098902103027967</v>
      </c>
      <c r="F155" s="20">
        <f t="shared" si="174"/>
        <v>44.14730676367904</v>
      </c>
      <c r="G155" s="24">
        <f t="shared" si="170"/>
        <v>610.88887072575824</v>
      </c>
      <c r="H155" s="20">
        <f t="shared" si="175"/>
        <v>2159.5490453692655</v>
      </c>
      <c r="I155" s="4">
        <f t="shared" ref="I155:J218" si="188">I148</f>
        <v>1</v>
      </c>
      <c r="J155" s="4">
        <f t="shared" si="188"/>
        <v>1</v>
      </c>
      <c r="K155" s="20">
        <f t="shared" si="176"/>
        <v>6.0484046606510722</v>
      </c>
      <c r="L155" s="20">
        <f t="shared" si="177"/>
        <v>36.193956997876569</v>
      </c>
      <c r="M155" s="20" cm="1">
        <f t="array" ref="M155">_xlfn.IFS(I155=0,D155,I155=1,D155,I155=2,0)</f>
        <v>6.0484046606510722</v>
      </c>
      <c r="N155" s="20" cm="1">
        <f t="array" ref="N155">_xlfn.IFS(J155=0,E155,J155=1,E155,J155=2,0)</f>
        <v>38.098902103027967</v>
      </c>
      <c r="O155" s="20">
        <f t="shared" si="171"/>
        <v>630.90808166749309</v>
      </c>
      <c r="P155" s="24">
        <f t="shared" si="19"/>
        <v>-20.019210941734855</v>
      </c>
      <c r="Q155" s="25">
        <f t="shared" si="20"/>
        <v>-3.2770626379150278E-2</v>
      </c>
      <c r="R155" s="22" cm="1">
        <f t="array" ref="R155">_xlfn.IFS(Q155&gt;0,0.02,AND(Q155&gt;-0.33,Q155&lt;0),(0.02+Q155*0.02/0.33),Q155&lt;-0.33,0)</f>
        <v>1.8013901431566649E-2</v>
      </c>
      <c r="S155" s="24">
        <f t="shared" ref="S155:T155" si="189">0.9*0.82*IF(I155=0,M155,0)</f>
        <v>0</v>
      </c>
      <c r="T155" s="24">
        <f t="shared" si="189"/>
        <v>0</v>
      </c>
      <c r="U155" s="24">
        <f t="shared" si="22"/>
        <v>0</v>
      </c>
      <c r="V155" s="24">
        <f t="shared" si="23"/>
        <v>234.09570695232793</v>
      </c>
      <c r="W155" s="9"/>
      <c r="X155" s="9"/>
      <c r="Y155" s="9"/>
      <c r="Z155" s="9"/>
    </row>
    <row r="156" spans="1:26" ht="14.25" customHeight="1" x14ac:dyDescent="0.35">
      <c r="A156" s="8">
        <f t="shared" si="179"/>
        <v>138</v>
      </c>
      <c r="B156" s="23">
        <f t="shared" si="173"/>
        <v>44976</v>
      </c>
      <c r="C156" s="5">
        <f t="shared" si="180"/>
        <v>0</v>
      </c>
      <c r="D156" s="20">
        <f t="shared" si="168"/>
        <v>6.1088887072575826</v>
      </c>
      <c r="E156" s="20">
        <f t="shared" si="169"/>
        <v>38.901903639915801</v>
      </c>
      <c r="F156" s="20">
        <f t="shared" si="174"/>
        <v>45.010792347173386</v>
      </c>
      <c r="G156" s="24">
        <f t="shared" si="170"/>
        <v>616.99775943301586</v>
      </c>
      <c r="H156" s="20">
        <f t="shared" si="175"/>
        <v>2202.6147425344429</v>
      </c>
      <c r="I156" s="4">
        <f t="shared" si="188"/>
        <v>1</v>
      </c>
      <c r="J156" s="4">
        <f t="shared" si="188"/>
        <v>1</v>
      </c>
      <c r="K156" s="20">
        <f t="shared" si="176"/>
        <v>6.1088887072575826</v>
      </c>
      <c r="L156" s="20">
        <f t="shared" si="177"/>
        <v>36.956808457920012</v>
      </c>
      <c r="M156" s="20" cm="1">
        <f t="array" ref="M156">_xlfn.IFS(I156=0,D156,I156=1,D156,I156=2,0)</f>
        <v>6.1088887072575826</v>
      </c>
      <c r="N156" s="20" cm="1">
        <f t="array" ref="N156">_xlfn.IFS(J156=0,E156,J156=1,E156,J156=2,0)</f>
        <v>38.901903639915801</v>
      </c>
      <c r="O156" s="20">
        <f t="shared" si="171"/>
        <v>637.01697037475071</v>
      </c>
      <c r="P156" s="24">
        <f t="shared" si="19"/>
        <v>-20.019210941734855</v>
      </c>
      <c r="Q156" s="25">
        <f t="shared" si="20"/>
        <v>-3.2446164731831956E-2</v>
      </c>
      <c r="R156" s="22" cm="1">
        <f t="array" ref="R156">_xlfn.IFS(Q156&gt;0,0.02,AND(Q156&gt;-0.33,Q156&lt;0),(0.02+Q156*0.02/0.33),Q156&lt;-0.33,0)</f>
        <v>1.8033565773828367E-2</v>
      </c>
      <c r="S156" s="24">
        <f t="shared" ref="S156:T156" si="190">0.9*0.82*IF(I156=0,M156,0)</f>
        <v>0</v>
      </c>
      <c r="T156" s="24">
        <f t="shared" si="190"/>
        <v>0</v>
      </c>
      <c r="U156" s="24">
        <f t="shared" si="22"/>
        <v>0</v>
      </c>
      <c r="V156" s="24">
        <f t="shared" si="23"/>
        <v>234.09570695232793</v>
      </c>
      <c r="W156" s="9"/>
      <c r="X156" s="9"/>
      <c r="Y156" s="9"/>
      <c r="Z156" s="9"/>
    </row>
    <row r="157" spans="1:26" ht="14.25" customHeight="1" x14ac:dyDescent="0.35">
      <c r="A157" s="8">
        <f t="shared" si="179"/>
        <v>139</v>
      </c>
      <c r="B157" s="23">
        <f t="shared" si="173"/>
        <v>44977</v>
      </c>
      <c r="C157" s="5">
        <f t="shared" si="180"/>
        <v>0</v>
      </c>
      <c r="D157" s="20">
        <f t="shared" si="168"/>
        <v>6.1699775943301587</v>
      </c>
      <c r="E157" s="20">
        <f t="shared" si="169"/>
        <v>39.720997833898913</v>
      </c>
      <c r="F157" s="20">
        <f t="shared" si="174"/>
        <v>45.890975428229069</v>
      </c>
      <c r="G157" s="24">
        <f t="shared" si="170"/>
        <v>623.16773702734599</v>
      </c>
      <c r="H157" s="20">
        <f t="shared" si="175"/>
        <v>2246.5196680709773</v>
      </c>
      <c r="I157" s="4">
        <f t="shared" si="188"/>
        <v>1</v>
      </c>
      <c r="J157" s="4">
        <f t="shared" si="188"/>
        <v>1</v>
      </c>
      <c r="K157" s="20">
        <f t="shared" si="176"/>
        <v>6.1699775943301587</v>
      </c>
      <c r="L157" s="20">
        <f t="shared" si="177"/>
        <v>37.734947942203966</v>
      </c>
      <c r="M157" s="20" cm="1">
        <f t="array" ref="M157">_xlfn.IFS(I157=0,D157,I157=1,D157,I157=2,0)</f>
        <v>6.1699775943301587</v>
      </c>
      <c r="N157" s="20" cm="1">
        <f t="array" ref="N157">_xlfn.IFS(J157=0,E157,J157=1,E157,J157=2,0)</f>
        <v>39.720997833898913</v>
      </c>
      <c r="O157" s="20">
        <f t="shared" si="171"/>
        <v>643.18694796908085</v>
      </c>
      <c r="P157" s="24">
        <f t="shared" si="19"/>
        <v>-20.019210941734855</v>
      </c>
      <c r="Q157" s="25">
        <f t="shared" si="20"/>
        <v>-3.2124915576071243E-2</v>
      </c>
      <c r="R157" s="22" cm="1">
        <f t="array" ref="R157">_xlfn.IFS(Q157&gt;0,0.02,AND(Q157&gt;-0.33,Q157&lt;0),(0.02+Q157*0.02/0.33),Q157&lt;-0.33,0)</f>
        <v>1.8053035419632046E-2</v>
      </c>
      <c r="S157" s="24">
        <f t="shared" ref="S157:T157" si="191">0.9*0.82*IF(I157=0,M157,0)</f>
        <v>0</v>
      </c>
      <c r="T157" s="24">
        <f t="shared" si="191"/>
        <v>0</v>
      </c>
      <c r="U157" s="24">
        <f t="shared" si="22"/>
        <v>0</v>
      </c>
      <c r="V157" s="24">
        <f t="shared" si="23"/>
        <v>234.09570695232793</v>
      </c>
      <c r="W157" s="9"/>
      <c r="X157" s="9"/>
      <c r="Y157" s="9"/>
      <c r="Z157" s="9"/>
    </row>
    <row r="158" spans="1:26" ht="14.25" customHeight="1" x14ac:dyDescent="0.35">
      <c r="A158" s="8">
        <f t="shared" si="179"/>
        <v>140</v>
      </c>
      <c r="B158" s="23">
        <f t="shared" si="173"/>
        <v>44978</v>
      </c>
      <c r="C158" s="5">
        <f t="shared" si="180"/>
        <v>29.93069636427601</v>
      </c>
      <c r="D158" s="20">
        <f t="shared" si="168"/>
        <v>6.2316773702734602</v>
      </c>
      <c r="E158" s="20">
        <f t="shared" si="169"/>
        <v>40.55649913858538</v>
      </c>
      <c r="F158" s="20">
        <f t="shared" si="174"/>
        <v>46.788176508858839</v>
      </c>
      <c r="G158" s="24">
        <f t="shared" si="170"/>
        <v>653.09843339162205</v>
      </c>
      <c r="H158" s="20">
        <f t="shared" si="175"/>
        <v>2276.4503644352535</v>
      </c>
      <c r="I158" s="4">
        <f t="shared" si="188"/>
        <v>0</v>
      </c>
      <c r="J158" s="4">
        <f t="shared" si="188"/>
        <v>0</v>
      </c>
      <c r="K158" s="20">
        <f t="shared" si="176"/>
        <v>0</v>
      </c>
      <c r="L158" s="20">
        <f t="shared" si="177"/>
        <v>0</v>
      </c>
      <c r="M158" s="20" cm="1">
        <f t="array" ref="M158">_xlfn.IFS(I158=0,D158,I158=1,D158,I158=2,0)</f>
        <v>6.2316773702734602</v>
      </c>
      <c r="N158" s="20" cm="1">
        <f t="array" ref="N158">_xlfn.IFS(J158=0,E158,J158=1,E158,J158=2,0)</f>
        <v>40.55649913858538</v>
      </c>
      <c r="O158" s="20">
        <f t="shared" si="171"/>
        <v>689.97512447793974</v>
      </c>
      <c r="P158" s="24">
        <f t="shared" si="19"/>
        <v>-36.876691086317692</v>
      </c>
      <c r="Q158" s="25">
        <f t="shared" si="20"/>
        <v>-5.6464216113354324E-2</v>
      </c>
      <c r="R158" s="22" cm="1">
        <f t="array" ref="R158">_xlfn.IFS(Q158&gt;0,0.02,AND(Q158&gt;-0.33,Q158&lt;0),(0.02+Q158*0.02/0.33),Q158&lt;-0.33,0)</f>
        <v>1.6577926296160346E-2</v>
      </c>
      <c r="S158" s="24">
        <f t="shared" ref="S158:T158" si="192">0.9*0.82*IF(I158=0,M158,0)</f>
        <v>4.598977899261814</v>
      </c>
      <c r="T158" s="24">
        <f t="shared" si="192"/>
        <v>29.93069636427601</v>
      </c>
      <c r="U158" s="24">
        <f t="shared" si="22"/>
        <v>34.529674263537821</v>
      </c>
      <c r="V158" s="24">
        <f t="shared" si="23"/>
        <v>268.62538121586573</v>
      </c>
      <c r="W158" s="9"/>
      <c r="X158" s="9"/>
      <c r="Y158" s="9"/>
      <c r="Z158" s="9"/>
    </row>
    <row r="159" spans="1:26" ht="14.25" customHeight="1" x14ac:dyDescent="0.35">
      <c r="A159" s="8">
        <f t="shared" si="179"/>
        <v>141</v>
      </c>
      <c r="B159" s="23">
        <f t="shared" si="173"/>
        <v>44979</v>
      </c>
      <c r="C159" s="5">
        <f t="shared" si="180"/>
        <v>0</v>
      </c>
      <c r="D159" s="20">
        <f t="shared" si="168"/>
        <v>6.530984333916221</v>
      </c>
      <c r="E159" s="20">
        <f t="shared" si="169"/>
        <v>37.738826358474995</v>
      </c>
      <c r="F159" s="20">
        <f t="shared" si="174"/>
        <v>44.269810692391218</v>
      </c>
      <c r="G159" s="24">
        <f t="shared" si="170"/>
        <v>659.62941772553825</v>
      </c>
      <c r="H159" s="20">
        <f t="shared" si="175"/>
        <v>2318.8332338097212</v>
      </c>
      <c r="I159" s="4">
        <f t="shared" si="188"/>
        <v>1</v>
      </c>
      <c r="J159" s="4">
        <f t="shared" si="188"/>
        <v>1</v>
      </c>
      <c r="K159" s="20">
        <f t="shared" si="176"/>
        <v>6.530984333916221</v>
      </c>
      <c r="L159" s="20">
        <f t="shared" si="177"/>
        <v>35.851885040551245</v>
      </c>
      <c r="M159" s="20" cm="1">
        <f t="array" ref="M159">_xlfn.IFS(I159=0,D159,I159=1,D159,I159=2,0)</f>
        <v>6.530984333916221</v>
      </c>
      <c r="N159" s="20" cm="1">
        <f t="array" ref="N159">_xlfn.IFS(J159=0,E159,J159=1,E159,J159=2,0)</f>
        <v>37.738826358474995</v>
      </c>
      <c r="O159" s="20">
        <f t="shared" si="171"/>
        <v>696.50610881185594</v>
      </c>
      <c r="P159" s="24">
        <f t="shared" si="19"/>
        <v>-36.876691086317692</v>
      </c>
      <c r="Q159" s="25">
        <f t="shared" si="20"/>
        <v>-5.5905164468667647E-2</v>
      </c>
      <c r="R159" s="22" cm="1">
        <f t="array" ref="R159">_xlfn.IFS(Q159&gt;0,0.02,AND(Q159&gt;-0.33,Q159&lt;0),(0.02+Q159*0.02/0.33),Q159&lt;-0.33,0)</f>
        <v>1.6611808214020144E-2</v>
      </c>
      <c r="S159" s="24">
        <f t="shared" ref="S159:T159" si="193">0.9*0.82*IF(I159=0,M159,0)</f>
        <v>0</v>
      </c>
      <c r="T159" s="24">
        <f t="shared" si="193"/>
        <v>0</v>
      </c>
      <c r="U159" s="24">
        <f t="shared" si="22"/>
        <v>0</v>
      </c>
      <c r="V159" s="24">
        <f t="shared" si="23"/>
        <v>268.62538121586573</v>
      </c>
      <c r="W159" s="9"/>
      <c r="X159" s="9"/>
      <c r="Y159" s="9"/>
      <c r="Z159" s="9"/>
    </row>
    <row r="160" spans="1:26" ht="14.25" customHeight="1" x14ac:dyDescent="0.35">
      <c r="A160" s="8">
        <f t="shared" si="179"/>
        <v>142</v>
      </c>
      <c r="B160" s="23">
        <f t="shared" si="173"/>
        <v>44980</v>
      </c>
      <c r="C160" s="5">
        <f t="shared" si="180"/>
        <v>0</v>
      </c>
      <c r="D160" s="20">
        <f t="shared" si="168"/>
        <v>6.5962941772553823</v>
      </c>
      <c r="E160" s="20">
        <f t="shared" si="169"/>
        <v>38.520012960343216</v>
      </c>
      <c r="F160" s="20">
        <f t="shared" si="174"/>
        <v>45.116307137598596</v>
      </c>
      <c r="G160" s="24">
        <f t="shared" si="170"/>
        <v>666.22571190279359</v>
      </c>
      <c r="H160" s="20">
        <f t="shared" si="175"/>
        <v>2362.0235402993026</v>
      </c>
      <c r="I160" s="4">
        <f t="shared" si="188"/>
        <v>1</v>
      </c>
      <c r="J160" s="4">
        <f t="shared" si="188"/>
        <v>1</v>
      </c>
      <c r="K160" s="20">
        <f t="shared" si="176"/>
        <v>6.5962941772553823</v>
      </c>
      <c r="L160" s="20">
        <f t="shared" si="177"/>
        <v>36.594012312326051</v>
      </c>
      <c r="M160" s="20" cm="1">
        <f t="array" ref="M160">_xlfn.IFS(I160=0,D160,I160=1,D160,I160=2,0)</f>
        <v>6.5962941772553823</v>
      </c>
      <c r="N160" s="20" cm="1">
        <f t="array" ref="N160">_xlfn.IFS(J160=0,E160,J160=1,E160,J160=2,0)</f>
        <v>38.520012960343216</v>
      </c>
      <c r="O160" s="20">
        <f t="shared" si="171"/>
        <v>703.10240298911128</v>
      </c>
      <c r="P160" s="24">
        <f t="shared" si="19"/>
        <v>-36.876691086317692</v>
      </c>
      <c r="Q160" s="25">
        <f t="shared" si="20"/>
        <v>-5.5351647988779853E-2</v>
      </c>
      <c r="R160" s="22" cm="1">
        <f t="array" ref="R160">_xlfn.IFS(Q160&gt;0,0.02,AND(Q160&gt;-0.33,Q160&lt;0),(0.02+Q160*0.02/0.33),Q160&lt;-0.33,0)</f>
        <v>1.6645354667346676E-2</v>
      </c>
      <c r="S160" s="24">
        <f t="shared" ref="S160:T160" si="194">0.9*0.82*IF(I160=0,M160,0)</f>
        <v>0</v>
      </c>
      <c r="T160" s="24">
        <f t="shared" si="194"/>
        <v>0</v>
      </c>
      <c r="U160" s="24">
        <f t="shared" si="22"/>
        <v>0</v>
      </c>
      <c r="V160" s="24">
        <f t="shared" si="23"/>
        <v>268.62538121586573</v>
      </c>
      <c r="W160" s="9"/>
      <c r="X160" s="9"/>
      <c r="Y160" s="9"/>
      <c r="Z160" s="9"/>
    </row>
    <row r="161" spans="1:26" ht="14.25" customHeight="1" x14ac:dyDescent="0.35">
      <c r="A161" s="8">
        <f t="shared" si="179"/>
        <v>143</v>
      </c>
      <c r="B161" s="23">
        <f t="shared" si="173"/>
        <v>44981</v>
      </c>
      <c r="C161" s="5">
        <f t="shared" si="180"/>
        <v>0</v>
      </c>
      <c r="D161" s="20">
        <f t="shared" si="168"/>
        <v>6.6622571190279363</v>
      </c>
      <c r="E161" s="20">
        <f t="shared" si="169"/>
        <v>39.316719560903714</v>
      </c>
      <c r="F161" s="20">
        <f t="shared" si="174"/>
        <v>45.978976679931648</v>
      </c>
      <c r="G161" s="24">
        <f t="shared" si="170"/>
        <v>672.8879690218215</v>
      </c>
      <c r="H161" s="20">
        <f t="shared" si="175"/>
        <v>2406.0366810011888</v>
      </c>
      <c r="I161" s="4">
        <f t="shared" si="188"/>
        <v>1</v>
      </c>
      <c r="J161" s="4">
        <f t="shared" si="188"/>
        <v>1</v>
      </c>
      <c r="K161" s="20">
        <f t="shared" si="176"/>
        <v>6.6622571190279363</v>
      </c>
      <c r="L161" s="20">
        <f t="shared" si="177"/>
        <v>37.350883582858529</v>
      </c>
      <c r="M161" s="20" cm="1">
        <f t="array" ref="M161">_xlfn.IFS(I161=0,D161,I161=1,D161,I161=2,0)</f>
        <v>6.6622571190279363</v>
      </c>
      <c r="N161" s="20" cm="1">
        <f t="array" ref="N161">_xlfn.IFS(J161=0,E161,J161=1,E161,J161=2,0)</f>
        <v>39.316719560903714</v>
      </c>
      <c r="O161" s="20">
        <f t="shared" si="171"/>
        <v>709.7646601081392</v>
      </c>
      <c r="P161" s="24">
        <f t="shared" si="19"/>
        <v>-36.876691086317692</v>
      </c>
      <c r="Q161" s="25">
        <f t="shared" si="20"/>
        <v>-5.4803611870079066E-2</v>
      </c>
      <c r="R161" s="22" cm="1">
        <f t="array" ref="R161">_xlfn.IFS(Q161&gt;0,0.02,AND(Q161&gt;-0.33,Q161&lt;0),(0.02+Q161*0.02/0.33),Q161&lt;-0.33,0)</f>
        <v>1.6678568977570966E-2</v>
      </c>
      <c r="S161" s="24">
        <f t="shared" ref="S161:T161" si="195">0.9*0.82*IF(I161=0,M161,0)</f>
        <v>0</v>
      </c>
      <c r="T161" s="24">
        <f t="shared" si="195"/>
        <v>0</v>
      </c>
      <c r="U161" s="24">
        <f t="shared" si="22"/>
        <v>0</v>
      </c>
      <c r="V161" s="24">
        <f t="shared" si="23"/>
        <v>268.62538121586573</v>
      </c>
      <c r="W161" s="9"/>
      <c r="X161" s="9"/>
      <c r="Y161" s="9"/>
      <c r="Z161" s="9"/>
    </row>
    <row r="162" spans="1:26" ht="14.25" customHeight="1" x14ac:dyDescent="0.35">
      <c r="A162" s="8">
        <f t="shared" si="179"/>
        <v>144</v>
      </c>
      <c r="B162" s="23">
        <f t="shared" si="173"/>
        <v>44982</v>
      </c>
      <c r="C162" s="5">
        <f t="shared" si="180"/>
        <v>0</v>
      </c>
      <c r="D162" s="20">
        <f t="shared" si="168"/>
        <v>6.7288796902182151</v>
      </c>
      <c r="E162" s="20">
        <f t="shared" si="169"/>
        <v>40.129248746644237</v>
      </c>
      <c r="F162" s="20">
        <f t="shared" si="174"/>
        <v>46.858128436862451</v>
      </c>
      <c r="G162" s="24">
        <f t="shared" si="170"/>
        <v>679.61684871203977</v>
      </c>
      <c r="H162" s="20">
        <f t="shared" si="175"/>
        <v>2450.888347000719</v>
      </c>
      <c r="I162" s="4">
        <f t="shared" si="188"/>
        <v>1</v>
      </c>
      <c r="J162" s="4">
        <f t="shared" si="188"/>
        <v>1</v>
      </c>
      <c r="K162" s="20">
        <f t="shared" si="176"/>
        <v>6.7288796902182151</v>
      </c>
      <c r="L162" s="20">
        <f t="shared" si="177"/>
        <v>38.122786309312026</v>
      </c>
      <c r="M162" s="20" cm="1">
        <f t="array" ref="M162">_xlfn.IFS(I162=0,D162,I162=1,D162,I162=2,0)</f>
        <v>6.7288796902182151</v>
      </c>
      <c r="N162" s="20" cm="1">
        <f t="array" ref="N162">_xlfn.IFS(J162=0,E162,J162=1,E162,J162=2,0)</f>
        <v>40.129248746644237</v>
      </c>
      <c r="O162" s="20">
        <f t="shared" si="171"/>
        <v>716.49353979835746</v>
      </c>
      <c r="P162" s="24">
        <f t="shared" si="19"/>
        <v>-36.876691086317692</v>
      </c>
      <c r="Q162" s="25">
        <f t="shared" si="20"/>
        <v>-5.4261001851563427E-2</v>
      </c>
      <c r="R162" s="22" cm="1">
        <f t="array" ref="R162">_xlfn.IFS(Q162&gt;0,0.02,AND(Q162&gt;-0.33,Q162&lt;0),(0.02+Q162*0.02/0.33),Q162&lt;-0.33,0)</f>
        <v>1.6711454433238581E-2</v>
      </c>
      <c r="S162" s="24">
        <f t="shared" ref="S162:T162" si="196">0.9*0.82*IF(I162=0,M162,0)</f>
        <v>0</v>
      </c>
      <c r="T162" s="24">
        <f t="shared" si="196"/>
        <v>0</v>
      </c>
      <c r="U162" s="24">
        <f t="shared" si="22"/>
        <v>0</v>
      </c>
      <c r="V162" s="24">
        <f t="shared" si="23"/>
        <v>268.62538121586573</v>
      </c>
      <c r="W162" s="9"/>
      <c r="X162" s="9"/>
      <c r="Y162" s="9"/>
      <c r="Z162" s="9"/>
    </row>
    <row r="163" spans="1:26" ht="14.25" customHeight="1" x14ac:dyDescent="0.35">
      <c r="A163" s="8">
        <f t="shared" si="179"/>
        <v>145</v>
      </c>
      <c r="B163" s="23">
        <f t="shared" si="173"/>
        <v>44983</v>
      </c>
      <c r="C163" s="5">
        <f t="shared" si="180"/>
        <v>0</v>
      </c>
      <c r="D163" s="20">
        <f t="shared" si="168"/>
        <v>6.796168487120398</v>
      </c>
      <c r="E163" s="20">
        <f t="shared" si="169"/>
        <v>40.957908931857943</v>
      </c>
      <c r="F163" s="20">
        <f t="shared" si="174"/>
        <v>47.754077418978341</v>
      </c>
      <c r="G163" s="24">
        <f t="shared" si="170"/>
        <v>686.41301719916021</v>
      </c>
      <c r="H163" s="20">
        <f t="shared" si="175"/>
        <v>2496.5945289731044</v>
      </c>
      <c r="I163" s="4">
        <f t="shared" si="188"/>
        <v>1</v>
      </c>
      <c r="J163" s="4">
        <f t="shared" si="188"/>
        <v>1</v>
      </c>
      <c r="K163" s="20">
        <f t="shared" si="176"/>
        <v>6.796168487120398</v>
      </c>
      <c r="L163" s="20">
        <f t="shared" ref="K163:L178" si="197">IF(J163=1,E163*0.95,0)</f>
        <v>38.910013485265047</v>
      </c>
      <c r="M163" s="20" cm="1">
        <f t="array" ref="M163">_xlfn.IFS(I163=0,D163,I163=1,D163,I163=2,0)</f>
        <v>6.796168487120398</v>
      </c>
      <c r="N163" s="20" cm="1">
        <f t="array" ref="N163">_xlfn.IFS(J163=0,E163,J163=1,E163,J163=2,0)</f>
        <v>40.957908931857943</v>
      </c>
      <c r="O163" s="20">
        <f t="shared" si="171"/>
        <v>723.2897082854779</v>
      </c>
      <c r="P163" s="24">
        <f t="shared" si="19"/>
        <v>-36.876691086317692</v>
      </c>
      <c r="Q163" s="25">
        <f t="shared" si="20"/>
        <v>-5.3723764209468734E-2</v>
      </c>
      <c r="R163" s="22" cm="1">
        <f t="array" ref="R163">_xlfn.IFS(Q163&gt;0,0.02,AND(Q163&gt;-0.33,Q163&lt;0),(0.02+Q163*0.02/0.33),Q163&lt;-0.33,0)</f>
        <v>1.674401429033523E-2</v>
      </c>
      <c r="S163" s="24">
        <f t="shared" ref="S163:T163" si="198">0.9*0.82*IF(I163=0,M163,0)</f>
        <v>0</v>
      </c>
      <c r="T163" s="24">
        <f t="shared" si="198"/>
        <v>0</v>
      </c>
      <c r="U163" s="24">
        <f t="shared" si="22"/>
        <v>0</v>
      </c>
      <c r="V163" s="24">
        <f t="shared" si="23"/>
        <v>268.62538121586573</v>
      </c>
      <c r="W163" s="9"/>
      <c r="X163" s="9"/>
      <c r="Y163" s="9"/>
      <c r="Z163" s="9"/>
    </row>
    <row r="164" spans="1:26" ht="14.25" customHeight="1" x14ac:dyDescent="0.35">
      <c r="A164" s="8">
        <f t="shared" si="179"/>
        <v>146</v>
      </c>
      <c r="B164" s="23">
        <f t="shared" si="173"/>
        <v>44984</v>
      </c>
      <c r="C164" s="5">
        <f t="shared" si="180"/>
        <v>0</v>
      </c>
      <c r="D164" s="20">
        <f t="shared" si="168"/>
        <v>6.8641301719916026</v>
      </c>
      <c r="E164" s="20">
        <f t="shared" si="169"/>
        <v>41.803014470298415</v>
      </c>
      <c r="F164" s="20">
        <f t="shared" si="174"/>
        <v>48.667144642290019</v>
      </c>
      <c r="G164" s="24">
        <f t="shared" si="170"/>
        <v>693.27714737115184</v>
      </c>
      <c r="H164" s="20">
        <f t="shared" si="175"/>
        <v>2543.1715228918797</v>
      </c>
      <c r="I164" s="4">
        <f t="shared" si="188"/>
        <v>1</v>
      </c>
      <c r="J164" s="4">
        <f t="shared" si="188"/>
        <v>1</v>
      </c>
      <c r="K164" s="20">
        <f t="shared" si="176"/>
        <v>6.8641301719916026</v>
      </c>
      <c r="L164" s="20">
        <f t="shared" si="197"/>
        <v>39.712863746783491</v>
      </c>
      <c r="M164" s="20" cm="1">
        <f t="array" ref="M164">_xlfn.IFS(I164=0,D164,I164=1,D164,I164=2,0)</f>
        <v>6.8641301719916026</v>
      </c>
      <c r="N164" s="20" cm="1">
        <f t="array" ref="N164">_xlfn.IFS(J164=0,E164,J164=1,E164,J164=2,0)</f>
        <v>41.803014470298415</v>
      </c>
      <c r="O164" s="20">
        <f t="shared" si="171"/>
        <v>730.15383845746953</v>
      </c>
      <c r="P164" s="24">
        <f t="shared" si="19"/>
        <v>-36.876691086317692</v>
      </c>
      <c r="Q164" s="25">
        <f t="shared" si="20"/>
        <v>-5.319184575194924E-2</v>
      </c>
      <c r="R164" s="22" cm="1">
        <f t="array" ref="R164">_xlfn.IFS(Q164&gt;0,0.02,AND(Q164&gt;-0.33,Q164&lt;0),(0.02+Q164*0.02/0.33),Q164&lt;-0.33,0)</f>
        <v>1.6776251772609139E-2</v>
      </c>
      <c r="S164" s="24">
        <f t="shared" ref="S164:T164" si="199">0.9*0.82*IF(I164=0,M164,0)</f>
        <v>0</v>
      </c>
      <c r="T164" s="24">
        <f t="shared" si="199"/>
        <v>0</v>
      </c>
      <c r="U164" s="24">
        <f t="shared" si="22"/>
        <v>0</v>
      </c>
      <c r="V164" s="24">
        <f t="shared" si="23"/>
        <v>268.62538121586573</v>
      </c>
      <c r="W164" s="9"/>
      <c r="X164" s="9"/>
      <c r="Y164" s="9"/>
      <c r="Z164" s="9"/>
    </row>
    <row r="165" spans="1:26" ht="14.25" customHeight="1" x14ac:dyDescent="0.35">
      <c r="A165" s="8">
        <f t="shared" si="179"/>
        <v>147</v>
      </c>
      <c r="B165" s="23">
        <f t="shared" si="173"/>
        <v>44985</v>
      </c>
      <c r="C165" s="5">
        <f t="shared" si="180"/>
        <v>31.486685697495414</v>
      </c>
      <c r="D165" s="20">
        <f t="shared" si="168"/>
        <v>6.9327714737115187</v>
      </c>
      <c r="E165" s="20">
        <f t="shared" si="169"/>
        <v>42.664885768963977</v>
      </c>
      <c r="F165" s="20">
        <f t="shared" si="174"/>
        <v>49.597657242675496</v>
      </c>
      <c r="G165" s="24">
        <f t="shared" si="170"/>
        <v>724.76383306864727</v>
      </c>
      <c r="H165" s="20">
        <f t="shared" si="175"/>
        <v>2574.6582085893751</v>
      </c>
      <c r="I165" s="4">
        <f t="shared" si="188"/>
        <v>0</v>
      </c>
      <c r="J165" s="4">
        <f t="shared" si="188"/>
        <v>0</v>
      </c>
      <c r="K165" s="20">
        <f t="shared" si="176"/>
        <v>0</v>
      </c>
      <c r="L165" s="20">
        <f t="shared" si="197"/>
        <v>0</v>
      </c>
      <c r="M165" s="20" cm="1">
        <f t="array" ref="M165">_xlfn.IFS(I165=0,D165,I165=1,D165,I165=2,0)</f>
        <v>6.9327714737115187</v>
      </c>
      <c r="N165" s="20" cm="1">
        <f t="array" ref="N165">_xlfn.IFS(J165=0,E165,J165=1,E165,J165=2,0)</f>
        <v>42.664885768963977</v>
      </c>
      <c r="O165" s="20">
        <f t="shared" si="171"/>
        <v>779.75149570014503</v>
      </c>
      <c r="P165" s="24">
        <f t="shared" si="19"/>
        <v>-54.987662631497756</v>
      </c>
      <c r="Q165" s="25">
        <f t="shared" si="20"/>
        <v>-7.5869766291565902E-2</v>
      </c>
      <c r="R165" s="22" cm="1">
        <f t="array" ref="R165">_xlfn.IFS(Q165&gt;0,0.02,AND(Q165&gt;-0.33,Q165&lt;0),(0.02+Q165*0.02/0.33),Q165&lt;-0.33,0)</f>
        <v>1.5401832345965705E-2</v>
      </c>
      <c r="S165" s="24">
        <f t="shared" ref="S165:T165" si="200">0.9*0.82*IF(I165=0,M165,0)</f>
        <v>5.1163853475991008</v>
      </c>
      <c r="T165" s="24">
        <f t="shared" si="200"/>
        <v>31.486685697495414</v>
      </c>
      <c r="U165" s="24">
        <f t="shared" si="22"/>
        <v>36.603071045094516</v>
      </c>
      <c r="V165" s="24">
        <f t="shared" si="23"/>
        <v>305.22845226096024</v>
      </c>
      <c r="W165" s="9"/>
      <c r="X165" s="9"/>
      <c r="Y165" s="9"/>
      <c r="Z165" s="9"/>
    </row>
    <row r="166" spans="1:26" ht="14.25" customHeight="1" x14ac:dyDescent="0.35">
      <c r="A166" s="8">
        <f t="shared" si="179"/>
        <v>148</v>
      </c>
      <c r="B166" s="23">
        <f t="shared" si="173"/>
        <v>44986</v>
      </c>
      <c r="C166" s="5">
        <f t="shared" si="180"/>
        <v>0</v>
      </c>
      <c r="D166" s="20">
        <f t="shared" si="168"/>
        <v>7.2476383306864731</v>
      </c>
      <c r="E166" s="20">
        <f t="shared" si="169"/>
        <v>39.654454076857952</v>
      </c>
      <c r="F166" s="20">
        <f t="shared" si="174"/>
        <v>46.902092407544423</v>
      </c>
      <c r="G166" s="24">
        <f t="shared" si="170"/>
        <v>732.0114713993338</v>
      </c>
      <c r="H166" s="20">
        <f t="shared" si="175"/>
        <v>2619.5775782930768</v>
      </c>
      <c r="I166" s="4">
        <f t="shared" si="188"/>
        <v>1</v>
      </c>
      <c r="J166" s="4">
        <f t="shared" si="188"/>
        <v>1</v>
      </c>
      <c r="K166" s="20">
        <f t="shared" si="176"/>
        <v>7.2476383306864731</v>
      </c>
      <c r="L166" s="20">
        <f t="shared" si="197"/>
        <v>37.671731373015056</v>
      </c>
      <c r="M166" s="20" cm="1">
        <f t="array" ref="M166">_xlfn.IFS(I166=0,D166,I166=1,D166,I166=2,0)</f>
        <v>7.2476383306864731</v>
      </c>
      <c r="N166" s="20" cm="1">
        <f t="array" ref="N166">_xlfn.IFS(J166=0,E166,J166=1,E166,J166=2,0)</f>
        <v>39.654454076857952</v>
      </c>
      <c r="O166" s="20">
        <f t="shared" si="171"/>
        <v>786.99913403083156</v>
      </c>
      <c r="P166" s="24">
        <f t="shared" si="19"/>
        <v>-54.987662631497756</v>
      </c>
      <c r="Q166" s="25">
        <f t="shared" si="20"/>
        <v>-7.5118580486698908E-2</v>
      </c>
      <c r="R166" s="22" cm="1">
        <f t="array" ref="R166">_xlfn.IFS(Q166&gt;0,0.02,AND(Q166&gt;-0.33,Q166&lt;0),(0.02+Q166*0.02/0.33),Q166&lt;-0.33,0)</f>
        <v>1.5447358758381886E-2</v>
      </c>
      <c r="S166" s="24">
        <f t="shared" ref="S166:T166" si="201">0.9*0.82*IF(I166=0,M166,0)</f>
        <v>0</v>
      </c>
      <c r="T166" s="24">
        <f t="shared" si="201"/>
        <v>0</v>
      </c>
      <c r="U166" s="24">
        <f t="shared" si="22"/>
        <v>0</v>
      </c>
      <c r="V166" s="24">
        <f t="shared" si="23"/>
        <v>305.22845226096024</v>
      </c>
      <c r="W166" s="9"/>
      <c r="X166" s="9"/>
      <c r="Y166" s="9"/>
      <c r="Z166" s="9"/>
    </row>
    <row r="167" spans="1:26" ht="14.25" customHeight="1" x14ac:dyDescent="0.35">
      <c r="A167" s="8">
        <f t="shared" si="179"/>
        <v>149</v>
      </c>
      <c r="B167" s="23">
        <f t="shared" si="173"/>
        <v>44987</v>
      </c>
      <c r="C167" s="5">
        <f t="shared" si="180"/>
        <v>0</v>
      </c>
      <c r="D167" s="20">
        <f t="shared" si="168"/>
        <v>7.3201147139933385</v>
      </c>
      <c r="E167" s="20">
        <f t="shared" si="169"/>
        <v>40.465554647306369</v>
      </c>
      <c r="F167" s="20">
        <f t="shared" si="174"/>
        <v>47.785669361299711</v>
      </c>
      <c r="G167" s="24">
        <f t="shared" si="170"/>
        <v>739.33158611332715</v>
      </c>
      <c r="H167" s="20">
        <f t="shared" si="175"/>
        <v>2665.3399699220113</v>
      </c>
      <c r="I167" s="4">
        <f t="shared" si="188"/>
        <v>1</v>
      </c>
      <c r="J167" s="4">
        <f t="shared" si="188"/>
        <v>1</v>
      </c>
      <c r="K167" s="20">
        <f t="shared" si="176"/>
        <v>7.3201147139933385</v>
      </c>
      <c r="L167" s="20">
        <f t="shared" si="197"/>
        <v>38.442276914941047</v>
      </c>
      <c r="M167" s="20" cm="1">
        <f t="array" ref="M167">_xlfn.IFS(I167=0,D167,I167=1,D167,I167=2,0)</f>
        <v>7.3201147139933385</v>
      </c>
      <c r="N167" s="20" cm="1">
        <f t="array" ref="N167">_xlfn.IFS(J167=0,E167,J167=1,E167,J167=2,0)</f>
        <v>40.465554647306369</v>
      </c>
      <c r="O167" s="20">
        <f t="shared" si="171"/>
        <v>794.3192487448249</v>
      </c>
      <c r="P167" s="24">
        <f t="shared" si="19"/>
        <v>-54.987662631497756</v>
      </c>
      <c r="Q167" s="25">
        <f t="shared" si="20"/>
        <v>-7.4374832165048421E-2</v>
      </c>
      <c r="R167" s="22" cm="1">
        <f t="array" ref="R167">_xlfn.IFS(Q167&gt;0,0.02,AND(Q167&gt;-0.33,Q167&lt;0),(0.02+Q167*0.02/0.33),Q167&lt;-0.33,0)</f>
        <v>1.5492434414239489E-2</v>
      </c>
      <c r="S167" s="24">
        <f t="shared" ref="S167:T167" si="202">0.9*0.82*IF(I167=0,M167,0)</f>
        <v>0</v>
      </c>
      <c r="T167" s="24">
        <f t="shared" si="202"/>
        <v>0</v>
      </c>
      <c r="U167" s="24">
        <f t="shared" si="22"/>
        <v>0</v>
      </c>
      <c r="V167" s="24">
        <f t="shared" si="23"/>
        <v>305.22845226096024</v>
      </c>
      <c r="W167" s="9"/>
      <c r="X167" s="9"/>
      <c r="Y167" s="9"/>
      <c r="Z167" s="9"/>
    </row>
    <row r="168" spans="1:26" ht="14.25" customHeight="1" x14ac:dyDescent="0.35">
      <c r="A168" s="8">
        <f t="shared" si="179"/>
        <v>150</v>
      </c>
      <c r="B168" s="23">
        <f t="shared" si="173"/>
        <v>44988</v>
      </c>
      <c r="C168" s="5">
        <f t="shared" si="180"/>
        <v>0</v>
      </c>
      <c r="D168" s="20">
        <f t="shared" si="168"/>
        <v>7.3933158611332717</v>
      </c>
      <c r="E168" s="20">
        <f t="shared" si="169"/>
        <v>41.29260467566781</v>
      </c>
      <c r="F168" s="20">
        <f t="shared" si="174"/>
        <v>48.685920536801085</v>
      </c>
      <c r="G168" s="24">
        <f t="shared" si="170"/>
        <v>746.72490197446041</v>
      </c>
      <c r="H168" s="20">
        <f t="shared" si="175"/>
        <v>2711.961260225029</v>
      </c>
      <c r="I168" s="4">
        <f t="shared" si="188"/>
        <v>1</v>
      </c>
      <c r="J168" s="4">
        <f t="shared" si="188"/>
        <v>1</v>
      </c>
      <c r="K168" s="20">
        <f t="shared" si="176"/>
        <v>7.3933158611332717</v>
      </c>
      <c r="L168" s="20">
        <f t="shared" si="197"/>
        <v>39.22797444188442</v>
      </c>
      <c r="M168" s="20" cm="1">
        <f t="array" ref="M168">_xlfn.IFS(I168=0,D168,I168=1,D168,I168=2,0)</f>
        <v>7.3933158611332717</v>
      </c>
      <c r="N168" s="20" cm="1">
        <f t="array" ref="N168">_xlfn.IFS(J168=0,E168,J168=1,E168,J168=2,0)</f>
        <v>41.29260467566781</v>
      </c>
      <c r="O168" s="20">
        <f t="shared" si="171"/>
        <v>801.71256460595816</v>
      </c>
      <c r="P168" s="24">
        <f t="shared" si="19"/>
        <v>-54.987662631497756</v>
      </c>
      <c r="Q168" s="25">
        <f t="shared" si="20"/>
        <v>-7.3638447688166755E-2</v>
      </c>
      <c r="R168" s="22" cm="1">
        <f t="array" ref="R168">_xlfn.IFS(Q168&gt;0,0.02,AND(Q168&gt;-0.33,Q168&lt;0),(0.02+Q168*0.02/0.33),Q168&lt;-0.33,0)</f>
        <v>1.5537063776474742E-2</v>
      </c>
      <c r="S168" s="24">
        <f t="shared" ref="S168:T168" si="203">0.9*0.82*IF(I168=0,M168,0)</f>
        <v>0</v>
      </c>
      <c r="T168" s="24">
        <f t="shared" si="203"/>
        <v>0</v>
      </c>
      <c r="U168" s="24">
        <f t="shared" si="22"/>
        <v>0</v>
      </c>
      <c r="V168" s="24">
        <f t="shared" si="23"/>
        <v>305.22845226096024</v>
      </c>
      <c r="W168" s="9"/>
      <c r="X168" s="9"/>
      <c r="Y168" s="9"/>
      <c r="Z168" s="9"/>
    </row>
    <row r="169" spans="1:26" ht="14.25" customHeight="1" x14ac:dyDescent="0.35">
      <c r="A169" s="8">
        <f t="shared" si="179"/>
        <v>151</v>
      </c>
      <c r="B169" s="23">
        <f t="shared" si="173"/>
        <v>44989</v>
      </c>
      <c r="C169" s="5">
        <f t="shared" si="180"/>
        <v>0</v>
      </c>
      <c r="D169" s="20">
        <f t="shared" si="168"/>
        <v>7.467249019744604</v>
      </c>
      <c r="E169" s="20">
        <f t="shared" si="169"/>
        <v>42.13591505944509</v>
      </c>
      <c r="F169" s="20">
        <f t="shared" si="174"/>
        <v>49.603164079189696</v>
      </c>
      <c r="G169" s="24">
        <f t="shared" si="170"/>
        <v>754.19215099420501</v>
      </c>
      <c r="H169" s="20">
        <f t="shared" si="175"/>
        <v>2759.4576285512462</v>
      </c>
      <c r="I169" s="4">
        <f t="shared" si="188"/>
        <v>1</v>
      </c>
      <c r="J169" s="4">
        <f t="shared" si="188"/>
        <v>1</v>
      </c>
      <c r="K169" s="20">
        <f t="shared" si="176"/>
        <v>7.467249019744604</v>
      </c>
      <c r="L169" s="20">
        <f t="shared" si="197"/>
        <v>40.029119306472836</v>
      </c>
      <c r="M169" s="20" cm="1">
        <f t="array" ref="M169">_xlfn.IFS(I169=0,D169,I169=1,D169,I169=2,0)</f>
        <v>7.467249019744604</v>
      </c>
      <c r="N169" s="20" cm="1">
        <f t="array" ref="N169">_xlfn.IFS(J169=0,E169,J169=1,E169,J169=2,0)</f>
        <v>42.13591505944509</v>
      </c>
      <c r="O169" s="20">
        <f t="shared" si="171"/>
        <v>809.17981362570276</v>
      </c>
      <c r="P169" s="24">
        <f t="shared" si="19"/>
        <v>-54.987662631497756</v>
      </c>
      <c r="Q169" s="25">
        <f t="shared" si="20"/>
        <v>-7.2909354146699759E-2</v>
      </c>
      <c r="R169" s="22" cm="1">
        <f t="array" ref="R169">_xlfn.IFS(Q169&gt;0,0.02,AND(Q169&gt;-0.33,Q169&lt;0),(0.02+Q169*0.02/0.33),Q169&lt;-0.33,0)</f>
        <v>1.5581251263836379E-2</v>
      </c>
      <c r="S169" s="24">
        <f t="shared" ref="S169:T169" si="204">0.9*0.82*IF(I169=0,M169,0)</f>
        <v>0</v>
      </c>
      <c r="T169" s="24">
        <f t="shared" si="204"/>
        <v>0</v>
      </c>
      <c r="U169" s="24">
        <f t="shared" si="22"/>
        <v>0</v>
      </c>
      <c r="V169" s="24">
        <f t="shared" si="23"/>
        <v>305.22845226096024</v>
      </c>
      <c r="W169" s="9"/>
      <c r="X169" s="9"/>
      <c r="Y169" s="9"/>
      <c r="Z169" s="9"/>
    </row>
    <row r="170" spans="1:26" ht="14.25" customHeight="1" x14ac:dyDescent="0.35">
      <c r="A170" s="8">
        <f t="shared" si="179"/>
        <v>152</v>
      </c>
      <c r="B170" s="23">
        <f t="shared" si="173"/>
        <v>44990</v>
      </c>
      <c r="C170" s="5">
        <f t="shared" si="180"/>
        <v>0</v>
      </c>
      <c r="D170" s="20">
        <f t="shared" si="168"/>
        <v>7.5419215099420498</v>
      </c>
      <c r="E170" s="20">
        <f t="shared" si="169"/>
        <v>42.995802662367041</v>
      </c>
      <c r="F170" s="20">
        <f t="shared" si="174"/>
        <v>50.53772417230909</v>
      </c>
      <c r="G170" s="24">
        <f t="shared" si="170"/>
        <v>761.73407250414709</v>
      </c>
      <c r="H170" s="20">
        <f t="shared" si="175"/>
        <v>2807.8455625904367</v>
      </c>
      <c r="I170" s="4">
        <f t="shared" si="188"/>
        <v>1</v>
      </c>
      <c r="J170" s="4">
        <f t="shared" si="188"/>
        <v>1</v>
      </c>
      <c r="K170" s="20">
        <f t="shared" si="176"/>
        <v>7.5419215099420498</v>
      </c>
      <c r="L170" s="20">
        <f t="shared" si="197"/>
        <v>40.846012529248689</v>
      </c>
      <c r="M170" s="20" cm="1">
        <f t="array" ref="M170">_xlfn.IFS(I170=0,D170,I170=1,D170,I170=2,0)</f>
        <v>7.5419215099420498</v>
      </c>
      <c r="N170" s="20" cm="1">
        <f t="array" ref="N170">_xlfn.IFS(J170=0,E170,J170=1,E170,J170=2,0)</f>
        <v>42.995802662367041</v>
      </c>
      <c r="O170" s="20">
        <f t="shared" si="171"/>
        <v>816.72173513564485</v>
      </c>
      <c r="P170" s="24">
        <f t="shared" si="19"/>
        <v>-54.987662631497756</v>
      </c>
      <c r="Q170" s="25">
        <f t="shared" si="20"/>
        <v>-7.2187479353168077E-2</v>
      </c>
      <c r="R170" s="22" cm="1">
        <f t="array" ref="R170">_xlfn.IFS(Q170&gt;0,0.02,AND(Q170&gt;-0.33,Q170&lt;0),(0.02+Q170*0.02/0.33),Q170&lt;-0.33,0)</f>
        <v>1.5625001251323149E-2</v>
      </c>
      <c r="S170" s="24">
        <f t="shared" ref="S170:T170" si="205">0.9*0.82*IF(I170=0,M170,0)</f>
        <v>0</v>
      </c>
      <c r="T170" s="24">
        <f t="shared" si="205"/>
        <v>0</v>
      </c>
      <c r="U170" s="24">
        <f t="shared" si="22"/>
        <v>0</v>
      </c>
      <c r="V170" s="24">
        <f t="shared" si="23"/>
        <v>305.22845226096024</v>
      </c>
      <c r="W170" s="9"/>
      <c r="X170" s="9"/>
      <c r="Y170" s="9"/>
      <c r="Z170" s="9"/>
    </row>
    <row r="171" spans="1:26" ht="14.25" customHeight="1" x14ac:dyDescent="0.35">
      <c r="A171" s="8">
        <f t="shared" si="179"/>
        <v>153</v>
      </c>
      <c r="B171" s="23">
        <f t="shared" si="173"/>
        <v>44991</v>
      </c>
      <c r="C171" s="5">
        <f t="shared" si="180"/>
        <v>0</v>
      </c>
      <c r="D171" s="20">
        <f t="shared" si="168"/>
        <v>7.6173407250414709</v>
      </c>
      <c r="E171" s="20">
        <f t="shared" si="169"/>
        <v>43.872590428997725</v>
      </c>
      <c r="F171" s="20">
        <f t="shared" si="174"/>
        <v>51.489931154039198</v>
      </c>
      <c r="G171" s="24">
        <f t="shared" si="170"/>
        <v>769.35141322918855</v>
      </c>
      <c r="H171" s="20">
        <f t="shared" si="175"/>
        <v>2857.141864223026</v>
      </c>
      <c r="I171" s="4">
        <f t="shared" si="188"/>
        <v>1</v>
      </c>
      <c r="J171" s="4">
        <f t="shared" si="188"/>
        <v>1</v>
      </c>
      <c r="K171" s="20">
        <f t="shared" si="176"/>
        <v>7.6173407250414709</v>
      </c>
      <c r="L171" s="20">
        <f t="shared" si="197"/>
        <v>41.67896090754784</v>
      </c>
      <c r="M171" s="20" cm="1">
        <f t="array" ref="M171">_xlfn.IFS(I171=0,D171,I171=1,D171,I171=2,0)</f>
        <v>7.6173407250414709</v>
      </c>
      <c r="N171" s="20" cm="1">
        <f t="array" ref="N171">_xlfn.IFS(J171=0,E171,J171=1,E171,J171=2,0)</f>
        <v>43.872590428997725</v>
      </c>
      <c r="O171" s="20">
        <f t="shared" si="171"/>
        <v>824.33907586068631</v>
      </c>
      <c r="P171" s="24">
        <f t="shared" si="19"/>
        <v>-54.987662631497756</v>
      </c>
      <c r="Q171" s="25">
        <f t="shared" si="20"/>
        <v>-7.1472751834819881E-2</v>
      </c>
      <c r="R171" s="22" cm="1">
        <f t="array" ref="R171">_xlfn.IFS(Q171&gt;0,0.02,AND(Q171&gt;-0.33,Q171&lt;0),(0.02+Q171*0.02/0.33),Q171&lt;-0.33,0)</f>
        <v>1.5668318070616978E-2</v>
      </c>
      <c r="S171" s="24">
        <f t="shared" ref="S171:T171" si="206">0.9*0.82*IF(I171=0,M171,0)</f>
        <v>0</v>
      </c>
      <c r="T171" s="24">
        <f t="shared" si="206"/>
        <v>0</v>
      </c>
      <c r="U171" s="24">
        <f t="shared" si="22"/>
        <v>0</v>
      </c>
      <c r="V171" s="24">
        <f t="shared" si="23"/>
        <v>305.22845226096024</v>
      </c>
      <c r="W171" s="9"/>
      <c r="X171" s="9"/>
      <c r="Y171" s="9"/>
      <c r="Z171" s="9"/>
    </row>
    <row r="172" spans="1:26" ht="14.25" customHeight="1" x14ac:dyDescent="0.35">
      <c r="A172" s="8">
        <f t="shared" si="179"/>
        <v>154</v>
      </c>
      <c r="B172" s="23">
        <f t="shared" si="173"/>
        <v>44992</v>
      </c>
      <c r="C172" s="5">
        <f t="shared" si="180"/>
        <v>33.037756336123174</v>
      </c>
      <c r="D172" s="20">
        <f t="shared" si="168"/>
        <v>7.6935141322918854</v>
      </c>
      <c r="E172" s="20">
        <f t="shared" si="169"/>
        <v>44.766607501521918</v>
      </c>
      <c r="F172" s="20">
        <f t="shared" si="174"/>
        <v>52.460121633813806</v>
      </c>
      <c r="G172" s="24">
        <f t="shared" si="170"/>
        <v>802.3891695653117</v>
      </c>
      <c r="H172" s="20">
        <f t="shared" si="175"/>
        <v>2890.179620559149</v>
      </c>
      <c r="I172" s="4">
        <f t="shared" si="188"/>
        <v>0</v>
      </c>
      <c r="J172" s="4">
        <f t="shared" si="188"/>
        <v>0</v>
      </c>
      <c r="K172" s="20">
        <f t="shared" si="176"/>
        <v>0</v>
      </c>
      <c r="L172" s="20">
        <f t="shared" si="197"/>
        <v>0</v>
      </c>
      <c r="M172" s="20" cm="1">
        <f t="array" ref="M172">_xlfn.IFS(I172=0,D172,I172=1,D172,I172=2,0)</f>
        <v>7.6935141322918854</v>
      </c>
      <c r="N172" s="20" cm="1">
        <f t="array" ref="N172">_xlfn.IFS(J172=0,E172,J172=1,E172,J172=2,0)</f>
        <v>44.766607501521918</v>
      </c>
      <c r="O172" s="20">
        <f t="shared" si="171"/>
        <v>876.79919749450005</v>
      </c>
      <c r="P172" s="24">
        <f t="shared" si="19"/>
        <v>-74.410027929188345</v>
      </c>
      <c r="Q172" s="25">
        <f t="shared" si="20"/>
        <v>-9.2735583618980572E-2</v>
      </c>
      <c r="R172" s="22" cm="1">
        <f t="array" ref="R172">_xlfn.IFS(Q172&gt;0,0.02,AND(Q172&gt;-0.33,Q172&lt;0),(0.02+Q172*0.02/0.33),Q172&lt;-0.33,0)</f>
        <v>1.4379661598849663E-2</v>
      </c>
      <c r="S172" s="24">
        <f t="shared" ref="S172:T172" si="207">0.9*0.82*IF(I172=0,M172,0)</f>
        <v>5.6778134296314118</v>
      </c>
      <c r="T172" s="24">
        <f t="shared" si="207"/>
        <v>33.037756336123174</v>
      </c>
      <c r="U172" s="24">
        <f t="shared" si="22"/>
        <v>38.715569765754587</v>
      </c>
      <c r="V172" s="24">
        <f t="shared" si="23"/>
        <v>343.94402202671483</v>
      </c>
      <c r="W172" s="9"/>
      <c r="X172" s="9"/>
      <c r="Y172" s="9"/>
      <c r="Z172" s="9"/>
    </row>
    <row r="173" spans="1:26" ht="14.25" customHeight="1" x14ac:dyDescent="0.35">
      <c r="A173" s="8">
        <f t="shared" si="179"/>
        <v>155</v>
      </c>
      <c r="B173" s="23">
        <f t="shared" si="173"/>
        <v>44993</v>
      </c>
      <c r="C173" s="5">
        <f t="shared" si="180"/>
        <v>0</v>
      </c>
      <c r="D173" s="20">
        <f t="shared" si="168"/>
        <v>8.0238916956531163</v>
      </c>
      <c r="E173" s="20">
        <f t="shared" si="169"/>
        <v>41.559804903532282</v>
      </c>
      <c r="F173" s="20">
        <f t="shared" si="174"/>
        <v>49.583696599185402</v>
      </c>
      <c r="G173" s="24">
        <f t="shared" si="170"/>
        <v>810.41306126096481</v>
      </c>
      <c r="H173" s="20">
        <f t="shared" si="175"/>
        <v>2937.685326913158</v>
      </c>
      <c r="I173" s="4">
        <f t="shared" si="188"/>
        <v>1</v>
      </c>
      <c r="J173" s="4">
        <f t="shared" si="188"/>
        <v>1</v>
      </c>
      <c r="K173" s="20">
        <f t="shared" si="176"/>
        <v>8.0238916956531163</v>
      </c>
      <c r="L173" s="20">
        <f t="shared" si="197"/>
        <v>39.481814658355667</v>
      </c>
      <c r="M173" s="20" cm="1">
        <f t="array" ref="M173">_xlfn.IFS(I173=0,D173,I173=1,D173,I173=2,0)</f>
        <v>8.0238916956531163</v>
      </c>
      <c r="N173" s="20" cm="1">
        <f t="array" ref="N173">_xlfn.IFS(J173=0,E173,J173=1,E173,J173=2,0)</f>
        <v>41.559804903532282</v>
      </c>
      <c r="O173" s="20">
        <f t="shared" si="171"/>
        <v>884.82308919015315</v>
      </c>
      <c r="P173" s="24">
        <f t="shared" si="19"/>
        <v>-74.410027929188345</v>
      </c>
      <c r="Q173" s="25">
        <f t="shared" si="20"/>
        <v>-9.1817409523743149E-2</v>
      </c>
      <c r="R173" s="22" cm="1">
        <f t="array" ref="R173">_xlfn.IFS(Q173&gt;0,0.02,AND(Q173&gt;-0.33,Q173&lt;0),(0.02+Q173*0.02/0.33),Q173&lt;-0.33,0)</f>
        <v>1.4435308513712537E-2</v>
      </c>
      <c r="S173" s="24">
        <f t="shared" ref="S173:T173" si="208">0.9*0.82*IF(I173=0,M173,0)</f>
        <v>0</v>
      </c>
      <c r="T173" s="24">
        <f t="shared" si="208"/>
        <v>0</v>
      </c>
      <c r="U173" s="24">
        <f t="shared" si="22"/>
        <v>0</v>
      </c>
      <c r="V173" s="24">
        <f t="shared" si="23"/>
        <v>343.94402202671483</v>
      </c>
      <c r="W173" s="9"/>
      <c r="X173" s="9"/>
      <c r="Y173" s="9"/>
      <c r="Z173" s="9"/>
    </row>
    <row r="174" spans="1:26" ht="14.25" customHeight="1" x14ac:dyDescent="0.35">
      <c r="A174" s="8">
        <f t="shared" si="179"/>
        <v>156</v>
      </c>
      <c r="B174" s="23">
        <f t="shared" si="173"/>
        <v>44994</v>
      </c>
      <c r="C174" s="5">
        <f t="shared" si="180"/>
        <v>0</v>
      </c>
      <c r="D174" s="20">
        <f t="shared" si="168"/>
        <v>8.104130612609648</v>
      </c>
      <c r="E174" s="20">
        <f t="shared" si="169"/>
        <v>42.406394010197907</v>
      </c>
      <c r="F174" s="20">
        <f t="shared" si="174"/>
        <v>50.510524622807552</v>
      </c>
      <c r="G174" s="24">
        <f t="shared" si="170"/>
        <v>818.51719187357446</v>
      </c>
      <c r="H174" s="20">
        <f t="shared" si="175"/>
        <v>2986.0755318354554</v>
      </c>
      <c r="I174" s="4">
        <f t="shared" si="188"/>
        <v>1</v>
      </c>
      <c r="J174" s="4">
        <f t="shared" si="188"/>
        <v>1</v>
      </c>
      <c r="K174" s="20">
        <f t="shared" si="176"/>
        <v>8.104130612609648</v>
      </c>
      <c r="L174" s="20">
        <f t="shared" si="197"/>
        <v>40.286074309688011</v>
      </c>
      <c r="M174" s="20" cm="1">
        <f t="array" ref="M174">_xlfn.IFS(I174=0,D174,I174=1,D174,I174=2,0)</f>
        <v>8.104130612609648</v>
      </c>
      <c r="N174" s="20" cm="1">
        <f t="array" ref="N174">_xlfn.IFS(J174=0,E174,J174=1,E174,J174=2,0)</f>
        <v>42.406394010197907</v>
      </c>
      <c r="O174" s="20">
        <f t="shared" si="171"/>
        <v>892.92721980276281</v>
      </c>
      <c r="P174" s="24">
        <f t="shared" si="19"/>
        <v>-74.410027929188345</v>
      </c>
      <c r="Q174" s="25">
        <f t="shared" si="20"/>
        <v>-9.0908326261131822E-2</v>
      </c>
      <c r="R174" s="22" cm="1">
        <f t="array" ref="R174">_xlfn.IFS(Q174&gt;0,0.02,AND(Q174&gt;-0.33,Q174&lt;0),(0.02+Q174*0.02/0.33),Q174&lt;-0.33,0)</f>
        <v>1.4490404469022316E-2</v>
      </c>
      <c r="S174" s="24">
        <f t="shared" ref="S174:T174" si="209">0.9*0.82*IF(I174=0,M174,0)</f>
        <v>0</v>
      </c>
      <c r="T174" s="24">
        <f t="shared" si="209"/>
        <v>0</v>
      </c>
      <c r="U174" s="24">
        <f t="shared" si="22"/>
        <v>0</v>
      </c>
      <c r="V174" s="24">
        <f t="shared" si="23"/>
        <v>343.94402202671483</v>
      </c>
      <c r="W174" s="9"/>
      <c r="X174" s="9"/>
      <c r="Y174" s="9"/>
      <c r="Z174" s="9"/>
    </row>
    <row r="175" spans="1:26" ht="14.25" customHeight="1" x14ac:dyDescent="0.35">
      <c r="A175" s="8">
        <f t="shared" si="179"/>
        <v>157</v>
      </c>
      <c r="B175" s="23">
        <f t="shared" si="173"/>
        <v>44995</v>
      </c>
      <c r="C175" s="5">
        <f t="shared" si="180"/>
        <v>0</v>
      </c>
      <c r="D175" s="20">
        <f t="shared" si="168"/>
        <v>8.1851719187357439</v>
      </c>
      <c r="E175" s="20">
        <f t="shared" si="169"/>
        <v>43.269442231346673</v>
      </c>
      <c r="F175" s="20">
        <f t="shared" si="174"/>
        <v>51.454614150082421</v>
      </c>
      <c r="G175" s="24">
        <f t="shared" si="170"/>
        <v>826.70236379231017</v>
      </c>
      <c r="H175" s="20">
        <f t="shared" si="175"/>
        <v>3035.3666738739703</v>
      </c>
      <c r="I175" s="4">
        <f t="shared" si="188"/>
        <v>1</v>
      </c>
      <c r="J175" s="4">
        <f t="shared" si="188"/>
        <v>1</v>
      </c>
      <c r="K175" s="20">
        <f t="shared" si="176"/>
        <v>8.1851719187357439</v>
      </c>
      <c r="L175" s="20">
        <f t="shared" si="197"/>
        <v>41.105970119779336</v>
      </c>
      <c r="M175" s="20" cm="1">
        <f t="array" ref="M175">_xlfn.IFS(I175=0,D175,I175=1,D175,I175=2,0)</f>
        <v>8.1851719187357439</v>
      </c>
      <c r="N175" s="20" cm="1">
        <f t="array" ref="N175">_xlfn.IFS(J175=0,E175,J175=1,E175,J175=2,0)</f>
        <v>43.269442231346673</v>
      </c>
      <c r="O175" s="20">
        <f t="shared" si="171"/>
        <v>901.11239172149851</v>
      </c>
      <c r="P175" s="24">
        <f t="shared" si="19"/>
        <v>-74.410027929188345</v>
      </c>
      <c r="Q175" s="25">
        <f t="shared" si="20"/>
        <v>-9.0008243822902803E-2</v>
      </c>
      <c r="R175" s="22" cm="1">
        <f t="array" ref="R175">_xlfn.IFS(Q175&gt;0,0.02,AND(Q175&gt;-0.33,Q175&lt;0),(0.02+Q175*0.02/0.33),Q175&lt;-0.33,0)</f>
        <v>1.4544954919824073E-2</v>
      </c>
      <c r="S175" s="24">
        <f t="shared" ref="S175:T175" si="210">0.9*0.82*IF(I175=0,M175,0)</f>
        <v>0</v>
      </c>
      <c r="T175" s="24">
        <f t="shared" si="210"/>
        <v>0</v>
      </c>
      <c r="U175" s="24">
        <f t="shared" si="22"/>
        <v>0</v>
      </c>
      <c r="V175" s="24">
        <f t="shared" si="23"/>
        <v>343.94402202671483</v>
      </c>
      <c r="W175" s="9"/>
      <c r="X175" s="9"/>
      <c r="Y175" s="9"/>
      <c r="Z175" s="9"/>
    </row>
    <row r="176" spans="1:26" ht="14.25" customHeight="1" x14ac:dyDescent="0.35">
      <c r="A176" s="8">
        <f t="shared" si="179"/>
        <v>158</v>
      </c>
      <c r="B176" s="23">
        <f t="shared" si="173"/>
        <v>44996</v>
      </c>
      <c r="C176" s="5">
        <f t="shared" si="180"/>
        <v>0</v>
      </c>
      <c r="D176" s="20">
        <f t="shared" si="168"/>
        <v>8.267023637923101</v>
      </c>
      <c r="E176" s="20">
        <f t="shared" si="169"/>
        <v>44.149271436633235</v>
      </c>
      <c r="F176" s="20">
        <f t="shared" si="174"/>
        <v>52.416295074556338</v>
      </c>
      <c r="G176" s="24">
        <f t="shared" si="170"/>
        <v>834.96938743023327</v>
      </c>
      <c r="H176" s="20">
        <f t="shared" si="175"/>
        <v>3085.5755053766948</v>
      </c>
      <c r="I176" s="4">
        <f t="shared" si="188"/>
        <v>1</v>
      </c>
      <c r="J176" s="4">
        <f t="shared" si="188"/>
        <v>1</v>
      </c>
      <c r="K176" s="20">
        <f t="shared" si="176"/>
        <v>8.267023637923101</v>
      </c>
      <c r="L176" s="20">
        <f t="shared" si="197"/>
        <v>41.941807864801568</v>
      </c>
      <c r="M176" s="20" cm="1">
        <f t="array" ref="M176">_xlfn.IFS(I176=0,D176,I176=1,D176,I176=2,0)</f>
        <v>8.267023637923101</v>
      </c>
      <c r="N176" s="20" cm="1">
        <f t="array" ref="N176">_xlfn.IFS(J176=0,E176,J176=1,E176,J176=2,0)</f>
        <v>44.149271436633235</v>
      </c>
      <c r="O176" s="20">
        <f t="shared" si="171"/>
        <v>909.37941535942161</v>
      </c>
      <c r="P176" s="24">
        <f t="shared" si="19"/>
        <v>-74.410027929188345</v>
      </c>
      <c r="Q176" s="25">
        <f t="shared" si="20"/>
        <v>-8.9117073091982968E-2</v>
      </c>
      <c r="R176" s="22" cm="1">
        <f t="array" ref="R176">_xlfn.IFS(Q176&gt;0,0.02,AND(Q176&gt;-0.33,Q176&lt;0),(0.02+Q176*0.02/0.33),Q176&lt;-0.33,0)</f>
        <v>1.4598965267152549E-2</v>
      </c>
      <c r="S176" s="24">
        <f t="shared" ref="S176:T176" si="211">0.9*0.82*IF(I176=0,M176,0)</f>
        <v>0</v>
      </c>
      <c r="T176" s="24">
        <f t="shared" si="211"/>
        <v>0</v>
      </c>
      <c r="U176" s="24">
        <f t="shared" si="22"/>
        <v>0</v>
      </c>
      <c r="V176" s="24">
        <f t="shared" si="23"/>
        <v>343.94402202671483</v>
      </c>
      <c r="W176" s="9"/>
      <c r="X176" s="9"/>
      <c r="Y176" s="9"/>
      <c r="Z176" s="9"/>
    </row>
    <row r="177" spans="1:26" ht="14.25" customHeight="1" x14ac:dyDescent="0.35">
      <c r="A177" s="8">
        <f t="shared" si="179"/>
        <v>159</v>
      </c>
      <c r="B177" s="23">
        <f t="shared" si="173"/>
        <v>44997</v>
      </c>
      <c r="C177" s="5">
        <f t="shared" si="180"/>
        <v>0</v>
      </c>
      <c r="D177" s="20">
        <f t="shared" si="168"/>
        <v>8.3496938743023321</v>
      </c>
      <c r="E177" s="20">
        <f t="shared" si="169"/>
        <v>45.046209632171042</v>
      </c>
      <c r="F177" s="20">
        <f t="shared" si="174"/>
        <v>53.395903506473374</v>
      </c>
      <c r="G177" s="24">
        <f t="shared" si="170"/>
        <v>843.31908130453564</v>
      </c>
      <c r="H177" s="20">
        <f t="shared" si="175"/>
        <v>3136.7190984015597</v>
      </c>
      <c r="I177" s="4">
        <f t="shared" si="188"/>
        <v>1</v>
      </c>
      <c r="J177" s="4">
        <f t="shared" si="188"/>
        <v>1</v>
      </c>
      <c r="K177" s="20">
        <f t="shared" si="176"/>
        <v>8.3496938743023321</v>
      </c>
      <c r="L177" s="20">
        <f t="shared" si="197"/>
        <v>42.793899150562488</v>
      </c>
      <c r="M177" s="20" cm="1">
        <f t="array" ref="M177">_xlfn.IFS(I177=0,D177,I177=1,D177,I177=2,0)</f>
        <v>8.3496938743023321</v>
      </c>
      <c r="N177" s="20" cm="1">
        <f t="array" ref="N177">_xlfn.IFS(J177=0,E177,J177=1,E177,J177=2,0)</f>
        <v>45.046209632171042</v>
      </c>
      <c r="O177" s="20">
        <f t="shared" si="171"/>
        <v>917.7291092337241</v>
      </c>
      <c r="P177" s="24">
        <f t="shared" si="19"/>
        <v>-74.410027929188459</v>
      </c>
      <c r="Q177" s="25">
        <f t="shared" si="20"/>
        <v>-8.8234725833646638E-2</v>
      </c>
      <c r="R177" s="22" cm="1">
        <f t="array" ref="R177">_xlfn.IFS(Q177&gt;0,0.02,AND(Q177&gt;-0.33,Q177&lt;0),(0.02+Q177*0.02/0.33),Q177&lt;-0.33,0)</f>
        <v>1.4652440858566871E-2</v>
      </c>
      <c r="S177" s="24">
        <f t="shared" ref="S177:T177" si="212">0.9*0.82*IF(I177=0,M177,0)</f>
        <v>0</v>
      </c>
      <c r="T177" s="24">
        <f t="shared" si="212"/>
        <v>0</v>
      </c>
      <c r="U177" s="24">
        <f t="shared" si="22"/>
        <v>0</v>
      </c>
      <c r="V177" s="24">
        <f t="shared" si="23"/>
        <v>343.94402202671483</v>
      </c>
      <c r="W177" s="9"/>
      <c r="X177" s="9"/>
      <c r="Y177" s="9"/>
      <c r="Z177" s="9"/>
    </row>
    <row r="178" spans="1:26" ht="14.25" customHeight="1" x14ac:dyDescent="0.35">
      <c r="A178" s="8">
        <f t="shared" si="179"/>
        <v>160</v>
      </c>
      <c r="B178" s="23">
        <f t="shared" si="173"/>
        <v>44998</v>
      </c>
      <c r="C178" s="5">
        <f t="shared" si="180"/>
        <v>0</v>
      </c>
      <c r="D178" s="20">
        <f t="shared" si="168"/>
        <v>8.433190813045357</v>
      </c>
      <c r="E178" s="20">
        <f t="shared" si="169"/>
        <v>45.960591079266052</v>
      </c>
      <c r="F178" s="20">
        <f t="shared" si="174"/>
        <v>54.393781892311409</v>
      </c>
      <c r="G178" s="24">
        <f t="shared" si="170"/>
        <v>851.75227211758101</v>
      </c>
      <c r="H178" s="20">
        <f t="shared" si="175"/>
        <v>3188.8148507399078</v>
      </c>
      <c r="I178" s="4">
        <f t="shared" si="188"/>
        <v>1</v>
      </c>
      <c r="J178" s="4">
        <f t="shared" si="188"/>
        <v>1</v>
      </c>
      <c r="K178" s="20">
        <f t="shared" si="176"/>
        <v>8.433190813045357</v>
      </c>
      <c r="L178" s="20">
        <f t="shared" si="197"/>
        <v>43.662561525302749</v>
      </c>
      <c r="M178" s="20" cm="1">
        <f t="array" ref="M178">_xlfn.IFS(I178=0,D178,I178=1,D178,I178=2,0)</f>
        <v>8.433190813045357</v>
      </c>
      <c r="N178" s="20" cm="1">
        <f t="array" ref="N178">_xlfn.IFS(J178=0,E178,J178=1,E178,J178=2,0)</f>
        <v>45.960591079266052</v>
      </c>
      <c r="O178" s="20">
        <f t="shared" si="171"/>
        <v>926.16230004676947</v>
      </c>
      <c r="P178" s="24">
        <f t="shared" si="19"/>
        <v>-74.410027929188459</v>
      </c>
      <c r="Q178" s="25">
        <f t="shared" si="20"/>
        <v>-8.7361114686778846E-2</v>
      </c>
      <c r="R178" s="22" cm="1">
        <f t="array" ref="R178">_xlfn.IFS(Q178&gt;0,0.02,AND(Q178&gt;-0.33,Q178&lt;0),(0.02+Q178*0.02/0.33),Q178&lt;-0.33,0)</f>
        <v>1.4705386988680069E-2</v>
      </c>
      <c r="S178" s="24">
        <f t="shared" ref="S178:T178" si="213">0.9*0.82*IF(I178=0,M178,0)</f>
        <v>0</v>
      </c>
      <c r="T178" s="24">
        <f t="shared" si="213"/>
        <v>0</v>
      </c>
      <c r="U178" s="24">
        <f t="shared" si="22"/>
        <v>0</v>
      </c>
      <c r="V178" s="24">
        <f t="shared" si="23"/>
        <v>343.94402202671483</v>
      </c>
      <c r="W178" s="9"/>
      <c r="X178" s="9"/>
      <c r="Y178" s="9"/>
      <c r="Z178" s="9"/>
    </row>
    <row r="179" spans="1:26" ht="14.25" customHeight="1" x14ac:dyDescent="0.35">
      <c r="A179" s="8">
        <f t="shared" si="179"/>
        <v>161</v>
      </c>
      <c r="B179" s="23">
        <f t="shared" si="173"/>
        <v>44999</v>
      </c>
      <c r="C179" s="5">
        <f t="shared" si="180"/>
        <v>34.606854234550745</v>
      </c>
      <c r="D179" s="20">
        <f t="shared" si="168"/>
        <v>8.5175227211758102</v>
      </c>
      <c r="E179" s="20">
        <f t="shared" si="169"/>
        <v>46.892756415380418</v>
      </c>
      <c r="F179" s="20">
        <f t="shared" si="174"/>
        <v>55.410279136556227</v>
      </c>
      <c r="G179" s="24">
        <f t="shared" si="170"/>
        <v>886.35912635213174</v>
      </c>
      <c r="H179" s="20">
        <f t="shared" si="175"/>
        <v>3223.4217049744584</v>
      </c>
      <c r="I179" s="4">
        <f t="shared" si="188"/>
        <v>0</v>
      </c>
      <c r="J179" s="4">
        <f t="shared" si="188"/>
        <v>0</v>
      </c>
      <c r="K179" s="20">
        <f t="shared" si="176"/>
        <v>0</v>
      </c>
      <c r="L179" s="20">
        <f t="shared" ref="K179:L194" si="214">IF(J179=1,E179*0.95,0)</f>
        <v>0</v>
      </c>
      <c r="M179" s="20" cm="1">
        <f t="array" ref="M179">_xlfn.IFS(I179=0,D179,I179=1,D179,I179=2,0)</f>
        <v>8.5175227211758102</v>
      </c>
      <c r="N179" s="20" cm="1">
        <f t="array" ref="N179">_xlfn.IFS(J179=0,E179,J179=1,E179,J179=2,0)</f>
        <v>46.892756415380418</v>
      </c>
      <c r="O179" s="20">
        <f t="shared" si="171"/>
        <v>981.57257918332573</v>
      </c>
      <c r="P179" s="24">
        <f t="shared" si="19"/>
        <v>-95.21345283119399</v>
      </c>
      <c r="Q179" s="25">
        <f t="shared" si="20"/>
        <v>-0.10742085233899616</v>
      </c>
      <c r="R179" s="22" cm="1">
        <f t="array" ref="R179">_xlfn.IFS(Q179&gt;0,0.02,AND(Q179&gt;-0.33,Q179&lt;0),(0.02+Q179*0.02/0.33),Q179&lt;-0.33,0)</f>
        <v>1.3489645312788113E-2</v>
      </c>
      <c r="S179" s="24">
        <f t="shared" ref="S179:T179" si="215">0.9*0.82*IF(I179=0,M179,0)</f>
        <v>6.2859317682277478</v>
      </c>
      <c r="T179" s="24">
        <f t="shared" si="215"/>
        <v>34.606854234550745</v>
      </c>
      <c r="U179" s="24">
        <f t="shared" si="22"/>
        <v>40.892786002778493</v>
      </c>
      <c r="V179" s="24">
        <f t="shared" si="23"/>
        <v>384.83680802949334</v>
      </c>
      <c r="W179" s="9"/>
      <c r="X179" s="9"/>
      <c r="Y179" s="9"/>
      <c r="Z179" s="9"/>
    </row>
    <row r="180" spans="1:26" ht="14.25" customHeight="1" x14ac:dyDescent="0.35">
      <c r="A180" s="8">
        <f t="shared" si="179"/>
        <v>162</v>
      </c>
      <c r="B180" s="23">
        <f t="shared" si="173"/>
        <v>45000</v>
      </c>
      <c r="C180" s="5">
        <f t="shared" si="180"/>
        <v>0</v>
      </c>
      <c r="D180" s="20">
        <f t="shared" si="168"/>
        <v>8.8635912635213181</v>
      </c>
      <c r="E180" s="20">
        <f t="shared" si="169"/>
        <v>43.482815493648168</v>
      </c>
      <c r="F180" s="20">
        <f t="shared" si="174"/>
        <v>52.34640675716949</v>
      </c>
      <c r="G180" s="24">
        <f t="shared" si="170"/>
        <v>895.2227176156531</v>
      </c>
      <c r="H180" s="20">
        <f t="shared" si="175"/>
        <v>3273.5939709569457</v>
      </c>
      <c r="I180" s="4">
        <f t="shared" si="188"/>
        <v>1</v>
      </c>
      <c r="J180" s="4">
        <f t="shared" si="188"/>
        <v>1</v>
      </c>
      <c r="K180" s="20">
        <f t="shared" si="176"/>
        <v>8.8635912635213181</v>
      </c>
      <c r="L180" s="20">
        <f t="shared" si="214"/>
        <v>41.308674718965754</v>
      </c>
      <c r="M180" s="20" cm="1">
        <f t="array" ref="M180">_xlfn.IFS(I180=0,D180,I180=1,D180,I180=2,0)</f>
        <v>8.8635912635213181</v>
      </c>
      <c r="N180" s="20" cm="1">
        <f t="array" ref="N180">_xlfn.IFS(J180=0,E180,J180=1,E180,J180=2,0)</f>
        <v>43.482815493648168</v>
      </c>
      <c r="O180" s="20">
        <f t="shared" si="171"/>
        <v>990.4361704468472</v>
      </c>
      <c r="P180" s="24">
        <f t="shared" si="19"/>
        <v>-95.213452831194104</v>
      </c>
      <c r="Q180" s="25">
        <f t="shared" si="20"/>
        <v>-0.10635727954356068</v>
      </c>
      <c r="R180" s="22" cm="1">
        <f t="array" ref="R180">_xlfn.IFS(Q180&gt;0,0.02,AND(Q180&gt;-0.33,Q180&lt;0),(0.02+Q180*0.02/0.33),Q180&lt;-0.33,0)</f>
        <v>1.3554104270087233E-2</v>
      </c>
      <c r="S180" s="24">
        <f t="shared" ref="S180:T180" si="216">0.9*0.82*IF(I180=0,M180,0)</f>
        <v>0</v>
      </c>
      <c r="T180" s="24">
        <f t="shared" si="216"/>
        <v>0</v>
      </c>
      <c r="U180" s="24">
        <f t="shared" si="22"/>
        <v>0</v>
      </c>
      <c r="V180" s="24">
        <f t="shared" si="23"/>
        <v>384.83680802949334</v>
      </c>
      <c r="W180" s="9"/>
      <c r="X180" s="9"/>
      <c r="Y180" s="9"/>
      <c r="Z180" s="9"/>
    </row>
    <row r="181" spans="1:26" ht="14.25" customHeight="1" x14ac:dyDescent="0.35">
      <c r="A181" s="8">
        <f t="shared" si="179"/>
        <v>163</v>
      </c>
      <c r="B181" s="23">
        <f t="shared" si="173"/>
        <v>45001</v>
      </c>
      <c r="C181" s="5">
        <f t="shared" si="180"/>
        <v>0</v>
      </c>
      <c r="D181" s="20">
        <f t="shared" si="168"/>
        <v>8.9522271761565317</v>
      </c>
      <c r="E181" s="20">
        <f t="shared" si="169"/>
        <v>44.370634020279361</v>
      </c>
      <c r="F181" s="20">
        <f t="shared" si="174"/>
        <v>53.322861196435895</v>
      </c>
      <c r="G181" s="24">
        <f t="shared" si="170"/>
        <v>904.17494479180959</v>
      </c>
      <c r="H181" s="20">
        <f t="shared" si="175"/>
        <v>3324.6983004523677</v>
      </c>
      <c r="I181" s="4">
        <f t="shared" si="188"/>
        <v>1</v>
      </c>
      <c r="J181" s="4">
        <f t="shared" si="188"/>
        <v>1</v>
      </c>
      <c r="K181" s="20">
        <f t="shared" si="176"/>
        <v>8.9522271761565317</v>
      </c>
      <c r="L181" s="20">
        <f t="shared" si="214"/>
        <v>42.152102319265389</v>
      </c>
      <c r="M181" s="20" cm="1">
        <f t="array" ref="M181">_xlfn.IFS(I181=0,D181,I181=1,D181,I181=2,0)</f>
        <v>8.9522271761565317</v>
      </c>
      <c r="N181" s="20" cm="1">
        <f t="array" ref="N181">_xlfn.IFS(J181=0,E181,J181=1,E181,J181=2,0)</f>
        <v>44.370634020279361</v>
      </c>
      <c r="O181" s="20">
        <f t="shared" si="171"/>
        <v>999.38839762300381</v>
      </c>
      <c r="P181" s="24">
        <f t="shared" si="19"/>
        <v>-95.213452831194218</v>
      </c>
      <c r="Q181" s="25">
        <f t="shared" si="20"/>
        <v>-0.1053042371718424</v>
      </c>
      <c r="R181" s="22" cm="1">
        <f t="array" ref="R181">_xlfn.IFS(Q181&gt;0,0.02,AND(Q181&gt;-0.33,Q181&lt;0),(0.02+Q181*0.02/0.33),Q181&lt;-0.33,0)</f>
        <v>1.361792501988834E-2</v>
      </c>
      <c r="S181" s="24">
        <f t="shared" ref="S181:T181" si="217">0.9*0.82*IF(I181=0,M181,0)</f>
        <v>0</v>
      </c>
      <c r="T181" s="24">
        <f t="shared" si="217"/>
        <v>0</v>
      </c>
      <c r="U181" s="24">
        <f t="shared" si="22"/>
        <v>0</v>
      </c>
      <c r="V181" s="24">
        <f t="shared" si="23"/>
        <v>384.83680802949334</v>
      </c>
      <c r="W181" s="9"/>
      <c r="X181" s="9"/>
      <c r="Y181" s="9"/>
      <c r="Z181" s="9"/>
    </row>
    <row r="182" spans="1:26" ht="14.25" customHeight="1" x14ac:dyDescent="0.35">
      <c r="A182" s="8">
        <f t="shared" si="179"/>
        <v>164</v>
      </c>
      <c r="B182" s="23">
        <f t="shared" si="173"/>
        <v>45002</v>
      </c>
      <c r="C182" s="5">
        <f t="shared" si="180"/>
        <v>0</v>
      </c>
      <c r="D182" s="20">
        <f t="shared" si="168"/>
        <v>9.0417494479180966</v>
      </c>
      <c r="E182" s="20">
        <f t="shared" si="169"/>
        <v>45.275492169310539</v>
      </c>
      <c r="F182" s="20">
        <f t="shared" si="174"/>
        <v>54.317241617228632</v>
      </c>
      <c r="G182" s="24">
        <f t="shared" si="170"/>
        <v>913.21669423972764</v>
      </c>
      <c r="H182" s="20">
        <f t="shared" si="175"/>
        <v>3376.7517674611308</v>
      </c>
      <c r="I182" s="4">
        <f t="shared" si="188"/>
        <v>1</v>
      </c>
      <c r="J182" s="4">
        <f t="shared" si="188"/>
        <v>1</v>
      </c>
      <c r="K182" s="20">
        <f t="shared" si="176"/>
        <v>9.0417494479180966</v>
      </c>
      <c r="L182" s="20">
        <f t="shared" si="214"/>
        <v>43.011717560845007</v>
      </c>
      <c r="M182" s="20" cm="1">
        <f t="array" ref="M182">_xlfn.IFS(I182=0,D182,I182=1,D182,I182=2,0)</f>
        <v>9.0417494479180966</v>
      </c>
      <c r="N182" s="20" cm="1">
        <f t="array" ref="N182">_xlfn.IFS(J182=0,E182,J182=1,E182,J182=2,0)</f>
        <v>45.275492169310539</v>
      </c>
      <c r="O182" s="20">
        <f t="shared" si="171"/>
        <v>1008.4301470709219</v>
      </c>
      <c r="P182" s="24">
        <f t="shared" si="19"/>
        <v>-95.213452831194218</v>
      </c>
      <c r="Q182" s="25">
        <f t="shared" si="20"/>
        <v>-0.10426162096222019</v>
      </c>
      <c r="R182" s="22" cm="1">
        <f t="array" ref="R182">_xlfn.IFS(Q182&gt;0,0.02,AND(Q182&gt;-0.33,Q182&lt;0),(0.02+Q182*0.02/0.33),Q182&lt;-0.33,0)</f>
        <v>1.3681113881077565E-2</v>
      </c>
      <c r="S182" s="24">
        <f t="shared" ref="S182:T182" si="218">0.9*0.82*IF(I182=0,M182,0)</f>
        <v>0</v>
      </c>
      <c r="T182" s="24">
        <f t="shared" si="218"/>
        <v>0</v>
      </c>
      <c r="U182" s="24">
        <f t="shared" si="22"/>
        <v>0</v>
      </c>
      <c r="V182" s="24">
        <f t="shared" si="23"/>
        <v>384.83680802949334</v>
      </c>
      <c r="W182" s="9"/>
      <c r="X182" s="9"/>
      <c r="Y182" s="9"/>
      <c r="Z182" s="9"/>
    </row>
    <row r="183" spans="1:26" ht="14.25" customHeight="1" x14ac:dyDescent="0.35">
      <c r="A183" s="8">
        <f t="shared" si="179"/>
        <v>165</v>
      </c>
      <c r="B183" s="23">
        <f t="shared" si="173"/>
        <v>45003</v>
      </c>
      <c r="C183" s="5">
        <f t="shared" si="180"/>
        <v>0</v>
      </c>
      <c r="D183" s="20">
        <f t="shared" si="168"/>
        <v>9.1321669423972764</v>
      </c>
      <c r="E183" s="20">
        <f t="shared" si="169"/>
        <v>46.197725478765676</v>
      </c>
      <c r="F183" s="20">
        <f t="shared" si="174"/>
        <v>55.329892421162953</v>
      </c>
      <c r="G183" s="24">
        <f t="shared" si="170"/>
        <v>922.34886118212489</v>
      </c>
      <c r="H183" s="20">
        <f t="shared" si="175"/>
        <v>3429.7717736083555</v>
      </c>
      <c r="I183" s="4">
        <f t="shared" si="188"/>
        <v>1</v>
      </c>
      <c r="J183" s="4">
        <f t="shared" si="188"/>
        <v>1</v>
      </c>
      <c r="K183" s="20">
        <f t="shared" si="176"/>
        <v>9.1321669423972764</v>
      </c>
      <c r="L183" s="20">
        <f t="shared" si="214"/>
        <v>43.887839204827394</v>
      </c>
      <c r="M183" s="20" cm="1">
        <f t="array" ref="M183">_xlfn.IFS(I183=0,D183,I183=1,D183,I183=2,0)</f>
        <v>9.1321669423972764</v>
      </c>
      <c r="N183" s="20" cm="1">
        <f t="array" ref="N183">_xlfn.IFS(J183=0,E183,J183=1,E183,J183=2,0)</f>
        <v>46.197725478765676</v>
      </c>
      <c r="O183" s="20">
        <f t="shared" si="171"/>
        <v>1017.5623140133191</v>
      </c>
      <c r="P183" s="24">
        <f t="shared" si="19"/>
        <v>-95.213452831194218</v>
      </c>
      <c r="Q183" s="25">
        <f t="shared" si="20"/>
        <v>-0.10322932768536654</v>
      </c>
      <c r="R183" s="22" cm="1">
        <f t="array" ref="R183">_xlfn.IFS(Q183&gt;0,0.02,AND(Q183&gt;-0.33,Q183&lt;0),(0.02+Q183*0.02/0.33),Q183&lt;-0.33,0)</f>
        <v>1.3743677109977787E-2</v>
      </c>
      <c r="S183" s="24">
        <f t="shared" ref="S183:T183" si="219">0.9*0.82*IF(I183=0,M183,0)</f>
        <v>0</v>
      </c>
      <c r="T183" s="24">
        <f t="shared" si="219"/>
        <v>0</v>
      </c>
      <c r="U183" s="24">
        <f t="shared" si="22"/>
        <v>0</v>
      </c>
      <c r="V183" s="24">
        <f t="shared" si="23"/>
        <v>384.83680802949334</v>
      </c>
      <c r="W183" s="9"/>
      <c r="X183" s="9"/>
      <c r="Y183" s="9"/>
      <c r="Z183" s="9"/>
    </row>
    <row r="184" spans="1:26" ht="14.25" customHeight="1" x14ac:dyDescent="0.35">
      <c r="A184" s="8">
        <f t="shared" si="179"/>
        <v>166</v>
      </c>
      <c r="B184" s="23">
        <f t="shared" si="173"/>
        <v>45004</v>
      </c>
      <c r="C184" s="5">
        <f t="shared" si="180"/>
        <v>0</v>
      </c>
      <c r="D184" s="20">
        <f t="shared" si="168"/>
        <v>9.2234886118212493</v>
      </c>
      <c r="E184" s="20">
        <f t="shared" si="169"/>
        <v>47.137675817389074</v>
      </c>
      <c r="F184" s="20">
        <f t="shared" si="174"/>
        <v>56.361164429210319</v>
      </c>
      <c r="G184" s="24">
        <f t="shared" si="170"/>
        <v>931.57234979394616</v>
      </c>
      <c r="H184" s="20">
        <f t="shared" si="175"/>
        <v>3483.7760542466963</v>
      </c>
      <c r="I184" s="4">
        <f t="shared" si="188"/>
        <v>1</v>
      </c>
      <c r="J184" s="4">
        <f t="shared" si="188"/>
        <v>1</v>
      </c>
      <c r="K184" s="20">
        <f t="shared" si="176"/>
        <v>9.2234886118212493</v>
      </c>
      <c r="L184" s="20">
        <f t="shared" si="214"/>
        <v>44.78079202651962</v>
      </c>
      <c r="M184" s="20" cm="1">
        <f t="array" ref="M184">_xlfn.IFS(I184=0,D184,I184=1,D184,I184=2,0)</f>
        <v>9.2234886118212493</v>
      </c>
      <c r="N184" s="20" cm="1">
        <f t="array" ref="N184">_xlfn.IFS(J184=0,E184,J184=1,E184,J184=2,0)</f>
        <v>47.137675817389074</v>
      </c>
      <c r="O184" s="20">
        <f t="shared" si="171"/>
        <v>1026.7858026251404</v>
      </c>
      <c r="P184" s="24">
        <f t="shared" si="19"/>
        <v>-95.213452831194218</v>
      </c>
      <c r="Q184" s="25">
        <f t="shared" si="20"/>
        <v>-0.10220725513402627</v>
      </c>
      <c r="R184" s="22" cm="1">
        <f t="array" ref="R184">_xlfn.IFS(Q184&gt;0,0.02,AND(Q184&gt;-0.33,Q184&lt;0),(0.02+Q184*0.02/0.33),Q184&lt;-0.33,0)</f>
        <v>1.3805620900968107E-2</v>
      </c>
      <c r="S184" s="24">
        <f t="shared" ref="S184:T184" si="220">0.9*0.82*IF(I184=0,M184,0)</f>
        <v>0</v>
      </c>
      <c r="T184" s="24">
        <f t="shared" si="220"/>
        <v>0</v>
      </c>
      <c r="U184" s="24">
        <f t="shared" si="22"/>
        <v>0</v>
      </c>
      <c r="V184" s="24">
        <f t="shared" si="23"/>
        <v>384.83680802949334</v>
      </c>
      <c r="W184" s="9"/>
      <c r="X184" s="9"/>
      <c r="Y184" s="9"/>
      <c r="Z184" s="9"/>
    </row>
    <row r="185" spans="1:26" ht="14.25" customHeight="1" x14ac:dyDescent="0.35">
      <c r="A185" s="8">
        <f t="shared" si="179"/>
        <v>167</v>
      </c>
      <c r="B185" s="23">
        <f t="shared" si="173"/>
        <v>45005</v>
      </c>
      <c r="C185" s="5">
        <f t="shared" si="180"/>
        <v>0</v>
      </c>
      <c r="D185" s="20">
        <f t="shared" si="168"/>
        <v>9.3157234979394623</v>
      </c>
      <c r="E185" s="20">
        <f t="shared" si="169"/>
        <v>48.095691508800392</v>
      </c>
      <c r="F185" s="20">
        <f t="shared" si="174"/>
        <v>57.411415006739858</v>
      </c>
      <c r="G185" s="24">
        <f t="shared" si="170"/>
        <v>940.88807329188558</v>
      </c>
      <c r="H185" s="20">
        <f t="shared" si="175"/>
        <v>3538.7826846779963</v>
      </c>
      <c r="I185" s="4">
        <f t="shared" si="188"/>
        <v>1</v>
      </c>
      <c r="J185" s="4">
        <f t="shared" si="188"/>
        <v>1</v>
      </c>
      <c r="K185" s="20">
        <f t="shared" si="176"/>
        <v>9.3157234979394623</v>
      </c>
      <c r="L185" s="20">
        <f t="shared" si="214"/>
        <v>45.690906933360374</v>
      </c>
      <c r="M185" s="20" cm="1">
        <f t="array" ref="M185">_xlfn.IFS(I185=0,D185,I185=1,D185,I185=2,0)</f>
        <v>9.3157234979394623</v>
      </c>
      <c r="N185" s="20" cm="1">
        <f t="array" ref="N185">_xlfn.IFS(J185=0,E185,J185=1,E185,J185=2,0)</f>
        <v>48.095691508800392</v>
      </c>
      <c r="O185" s="20">
        <f t="shared" si="171"/>
        <v>1036.1015261230798</v>
      </c>
      <c r="P185" s="24">
        <f t="shared" si="19"/>
        <v>-95.213452831194218</v>
      </c>
      <c r="Q185" s="25">
        <f t="shared" si="20"/>
        <v>-0.1011953021128973</v>
      </c>
      <c r="R185" s="22" cm="1">
        <f t="array" ref="R185">_xlfn.IFS(Q185&gt;0,0.02,AND(Q185&gt;-0.33,Q185&lt;0),(0.02+Q185*0.02/0.33),Q185&lt;-0.33,0)</f>
        <v>1.3866951387097134E-2</v>
      </c>
      <c r="S185" s="24">
        <f t="shared" ref="S185:T185" si="221">0.9*0.82*IF(I185=0,M185,0)</f>
        <v>0</v>
      </c>
      <c r="T185" s="24">
        <f t="shared" si="221"/>
        <v>0</v>
      </c>
      <c r="U185" s="24">
        <f t="shared" si="22"/>
        <v>0</v>
      </c>
      <c r="V185" s="24">
        <f t="shared" si="23"/>
        <v>384.83680802949334</v>
      </c>
      <c r="W185" s="9"/>
      <c r="X185" s="9"/>
      <c r="Y185" s="9"/>
      <c r="Z185" s="9"/>
    </row>
    <row r="186" spans="1:26" ht="14.25" customHeight="1" x14ac:dyDescent="0.35">
      <c r="A186" s="8">
        <f t="shared" si="179"/>
        <v>168</v>
      </c>
      <c r="B186" s="23">
        <f t="shared" si="173"/>
        <v>45006</v>
      </c>
      <c r="C186" s="5">
        <f t="shared" si="180"/>
        <v>36.215230063952973</v>
      </c>
      <c r="D186" s="20">
        <f t="shared" si="168"/>
        <v>9.4088807329188562</v>
      </c>
      <c r="E186" s="20">
        <f t="shared" si="169"/>
        <v>49.072127457930861</v>
      </c>
      <c r="F186" s="20">
        <f t="shared" si="174"/>
        <v>58.481008190849721</v>
      </c>
      <c r="G186" s="24">
        <f t="shared" si="170"/>
        <v>977.10330335583853</v>
      </c>
      <c r="H186" s="20">
        <f t="shared" si="175"/>
        <v>3574.9979147419494</v>
      </c>
      <c r="I186" s="4">
        <f t="shared" si="188"/>
        <v>0</v>
      </c>
      <c r="J186" s="4">
        <f t="shared" si="188"/>
        <v>0</v>
      </c>
      <c r="K186" s="20">
        <f t="shared" si="176"/>
        <v>0</v>
      </c>
      <c r="L186" s="20">
        <f t="shared" si="214"/>
        <v>0</v>
      </c>
      <c r="M186" s="20" cm="1">
        <f t="array" ref="M186">_xlfn.IFS(I186=0,D186,I186=1,D186,I186=2,0)</f>
        <v>9.4088807329188562</v>
      </c>
      <c r="N186" s="20" cm="1">
        <f t="array" ref="N186">_xlfn.IFS(J186=0,E186,J186=1,E186,J186=2,0)</f>
        <v>49.072127457930861</v>
      </c>
      <c r="O186" s="20">
        <f t="shared" si="171"/>
        <v>1094.5825343139295</v>
      </c>
      <c r="P186" s="24">
        <f t="shared" si="19"/>
        <v>-117.47923095809097</v>
      </c>
      <c r="Q186" s="25">
        <f t="shared" si="20"/>
        <v>-0.12023215002406734</v>
      </c>
      <c r="R186" s="22" cm="1">
        <f t="array" ref="R186">_xlfn.IFS(Q186&gt;0,0.02,AND(Q186&gt;-0.33,Q186&lt;0),(0.02+Q186*0.02/0.33),Q186&lt;-0.33,0)</f>
        <v>1.2713203028844405E-2</v>
      </c>
      <c r="S186" s="24">
        <f t="shared" ref="S186:T186" si="222">0.9*0.82*IF(I186=0,M186,0)</f>
        <v>6.9437539808941153</v>
      </c>
      <c r="T186" s="24">
        <f t="shared" si="222"/>
        <v>36.215230063952973</v>
      </c>
      <c r="U186" s="24">
        <f t="shared" si="22"/>
        <v>43.158984044847088</v>
      </c>
      <c r="V186" s="24">
        <f t="shared" si="23"/>
        <v>427.99579207434044</v>
      </c>
      <c r="W186" s="9"/>
      <c r="X186" s="9"/>
      <c r="Y186" s="9"/>
      <c r="Z186" s="9"/>
    </row>
    <row r="187" spans="1:26" ht="14.25" customHeight="1" x14ac:dyDescent="0.35">
      <c r="A187" s="8">
        <f t="shared" si="179"/>
        <v>169</v>
      </c>
      <c r="B187" s="23">
        <f t="shared" si="173"/>
        <v>45007</v>
      </c>
      <c r="C187" s="5">
        <f t="shared" si="180"/>
        <v>0</v>
      </c>
      <c r="D187" s="20">
        <f t="shared" si="168"/>
        <v>9.7710330335583855</v>
      </c>
      <c r="E187" s="20">
        <f t="shared" si="169"/>
        <v>45.449674317809787</v>
      </c>
      <c r="F187" s="20">
        <f t="shared" si="174"/>
        <v>55.220707351368176</v>
      </c>
      <c r="G187" s="24">
        <f t="shared" si="170"/>
        <v>986.87433638939694</v>
      </c>
      <c r="H187" s="20">
        <f t="shared" si="175"/>
        <v>3627.9461383774274</v>
      </c>
      <c r="I187" s="4">
        <f t="shared" si="188"/>
        <v>1</v>
      </c>
      <c r="J187" s="4">
        <f t="shared" si="188"/>
        <v>1</v>
      </c>
      <c r="K187" s="20">
        <f t="shared" si="176"/>
        <v>9.7710330335583855</v>
      </c>
      <c r="L187" s="20">
        <f t="shared" si="214"/>
        <v>43.177190601919293</v>
      </c>
      <c r="M187" s="20" cm="1">
        <f t="array" ref="M187">_xlfn.IFS(I187=0,D187,I187=1,D187,I187=2,0)</f>
        <v>9.7710330335583855</v>
      </c>
      <c r="N187" s="20" cm="1">
        <f t="array" ref="N187">_xlfn.IFS(J187=0,E187,J187=1,E187,J187=2,0)</f>
        <v>45.449674317809787</v>
      </c>
      <c r="O187" s="20">
        <f t="shared" si="171"/>
        <v>1104.3535673474878</v>
      </c>
      <c r="P187" s="24">
        <f t="shared" si="19"/>
        <v>-117.47923095809085</v>
      </c>
      <c r="Q187" s="25">
        <f t="shared" si="20"/>
        <v>-0.11904173269709627</v>
      </c>
      <c r="R187" s="22" cm="1">
        <f t="array" ref="R187">_xlfn.IFS(Q187&gt;0,0.02,AND(Q187&gt;-0.33,Q187&lt;0),(0.02+Q187*0.02/0.33),Q187&lt;-0.33,0)</f>
        <v>1.2785349533509318E-2</v>
      </c>
      <c r="S187" s="24">
        <f t="shared" ref="S187:T187" si="223">0.9*0.82*IF(I187=0,M187,0)</f>
        <v>0</v>
      </c>
      <c r="T187" s="24">
        <f t="shared" si="223"/>
        <v>0</v>
      </c>
      <c r="U187" s="24">
        <f t="shared" si="22"/>
        <v>0</v>
      </c>
      <c r="V187" s="24">
        <f t="shared" si="23"/>
        <v>427.99579207434044</v>
      </c>
      <c r="W187" s="9"/>
      <c r="X187" s="9"/>
      <c r="Y187" s="9"/>
      <c r="Z187" s="9"/>
    </row>
    <row r="188" spans="1:26" ht="14.25" customHeight="1" x14ac:dyDescent="0.35">
      <c r="A188" s="8">
        <f t="shared" si="179"/>
        <v>170</v>
      </c>
      <c r="B188" s="23">
        <f t="shared" si="173"/>
        <v>45008</v>
      </c>
      <c r="C188" s="5">
        <f t="shared" si="180"/>
        <v>0</v>
      </c>
      <c r="D188" s="20">
        <f t="shared" si="168"/>
        <v>9.8687433638939694</v>
      </c>
      <c r="E188" s="20">
        <f t="shared" si="169"/>
        <v>46.384559467900772</v>
      </c>
      <c r="F188" s="20">
        <f t="shared" si="174"/>
        <v>56.253302831794741</v>
      </c>
      <c r="G188" s="24">
        <f t="shared" si="170"/>
        <v>996.74307975329089</v>
      </c>
      <c r="H188" s="20">
        <f t="shared" si="175"/>
        <v>3681.8802132358269</v>
      </c>
      <c r="I188" s="4">
        <f t="shared" si="188"/>
        <v>1</v>
      </c>
      <c r="J188" s="4">
        <f t="shared" si="188"/>
        <v>1</v>
      </c>
      <c r="K188" s="20">
        <f t="shared" si="176"/>
        <v>9.8687433638939694</v>
      </c>
      <c r="L188" s="20">
        <f t="shared" si="214"/>
        <v>44.065331494505735</v>
      </c>
      <c r="M188" s="20" cm="1">
        <f t="array" ref="M188">_xlfn.IFS(I188=0,D188,I188=1,D188,I188=2,0)</f>
        <v>9.8687433638939694</v>
      </c>
      <c r="N188" s="20" cm="1">
        <f t="array" ref="N188">_xlfn.IFS(J188=0,E188,J188=1,E188,J188=2,0)</f>
        <v>46.384559467900772</v>
      </c>
      <c r="O188" s="20">
        <f t="shared" si="171"/>
        <v>1114.2223107113819</v>
      </c>
      <c r="P188" s="24">
        <f t="shared" si="19"/>
        <v>-117.47923095809097</v>
      </c>
      <c r="Q188" s="25">
        <f t="shared" si="20"/>
        <v>-0.11786310168029344</v>
      </c>
      <c r="R188" s="22" cm="1">
        <f t="array" ref="R188">_xlfn.IFS(Q188&gt;0,0.02,AND(Q188&gt;-0.33,Q188&lt;0),(0.02+Q188*0.02/0.33),Q188&lt;-0.33,0)</f>
        <v>1.2856781716345852E-2</v>
      </c>
      <c r="S188" s="24">
        <f t="shared" ref="S188:T188" si="224">0.9*0.82*IF(I188=0,M188,0)</f>
        <v>0</v>
      </c>
      <c r="T188" s="24">
        <f t="shared" si="224"/>
        <v>0</v>
      </c>
      <c r="U188" s="24">
        <f t="shared" si="22"/>
        <v>0</v>
      </c>
      <c r="V188" s="24">
        <f t="shared" si="23"/>
        <v>427.99579207434044</v>
      </c>
      <c r="W188" s="9"/>
      <c r="X188" s="9"/>
      <c r="Y188" s="9"/>
      <c r="Z188" s="9"/>
    </row>
    <row r="189" spans="1:26" ht="14.25" customHeight="1" x14ac:dyDescent="0.35">
      <c r="A189" s="8">
        <f t="shared" si="179"/>
        <v>171</v>
      </c>
      <c r="B189" s="23">
        <f t="shared" si="173"/>
        <v>45009</v>
      </c>
      <c r="C189" s="5">
        <f t="shared" si="180"/>
        <v>0</v>
      </c>
      <c r="D189" s="20">
        <f t="shared" si="168"/>
        <v>9.9674307975329093</v>
      </c>
      <c r="E189" s="20">
        <f t="shared" si="169"/>
        <v>47.337130207305947</v>
      </c>
      <c r="F189" s="20">
        <f t="shared" si="174"/>
        <v>57.30456100483886</v>
      </c>
      <c r="G189" s="24">
        <f t="shared" si="170"/>
        <v>1006.7105105508238</v>
      </c>
      <c r="H189" s="20">
        <f t="shared" si="175"/>
        <v>3736.8179177303005</v>
      </c>
      <c r="I189" s="4">
        <f t="shared" si="188"/>
        <v>1</v>
      </c>
      <c r="J189" s="4">
        <f t="shared" si="188"/>
        <v>1</v>
      </c>
      <c r="K189" s="20">
        <f t="shared" si="176"/>
        <v>9.9674307975329093</v>
      </c>
      <c r="L189" s="20">
        <f t="shared" si="214"/>
        <v>44.970273696940644</v>
      </c>
      <c r="M189" s="20" cm="1">
        <f t="array" ref="M189">_xlfn.IFS(I189=0,D189,I189=1,D189,I189=2,0)</f>
        <v>9.9674307975329093</v>
      </c>
      <c r="N189" s="20" cm="1">
        <f t="array" ref="N189">_xlfn.IFS(J189=0,E189,J189=1,E189,J189=2,0)</f>
        <v>47.337130207305947</v>
      </c>
      <c r="O189" s="20">
        <f t="shared" si="171"/>
        <v>1124.1897415089147</v>
      </c>
      <c r="P189" s="24">
        <f t="shared" si="19"/>
        <v>-117.47923095809097</v>
      </c>
      <c r="Q189" s="25">
        <f t="shared" si="20"/>
        <v>-0.11669614027751828</v>
      </c>
      <c r="R189" s="22" cm="1">
        <f t="array" ref="R189">_xlfn.IFS(Q189&gt;0,0.02,AND(Q189&gt;-0.33,Q189&lt;0),(0.02+Q189*0.02/0.33),Q189&lt;-0.33,0)</f>
        <v>1.2927506649847379E-2</v>
      </c>
      <c r="S189" s="24">
        <f t="shared" ref="S189:T189" si="225">0.9*0.82*IF(I189=0,M189,0)</f>
        <v>0</v>
      </c>
      <c r="T189" s="24">
        <f t="shared" si="225"/>
        <v>0</v>
      </c>
      <c r="U189" s="24">
        <f t="shared" si="22"/>
        <v>0</v>
      </c>
      <c r="V189" s="24">
        <f t="shared" si="23"/>
        <v>427.99579207434044</v>
      </c>
      <c r="W189" s="9"/>
      <c r="X189" s="9"/>
      <c r="Y189" s="9"/>
      <c r="Z189" s="9"/>
    </row>
    <row r="190" spans="1:26" ht="14.25" customHeight="1" x14ac:dyDescent="0.35">
      <c r="A190" s="8">
        <f t="shared" si="179"/>
        <v>172</v>
      </c>
      <c r="B190" s="23">
        <f t="shared" si="173"/>
        <v>45010</v>
      </c>
      <c r="C190" s="5">
        <f t="shared" si="180"/>
        <v>0</v>
      </c>
      <c r="D190" s="20">
        <f t="shared" si="168"/>
        <v>10.067105105508238</v>
      </c>
      <c r="E190" s="20">
        <f t="shared" si="169"/>
        <v>48.307738480727295</v>
      </c>
      <c r="F190" s="20">
        <f t="shared" si="174"/>
        <v>58.374843586235535</v>
      </c>
      <c r="G190" s="24">
        <f t="shared" si="170"/>
        <v>1016.777615656332</v>
      </c>
      <c r="H190" s="20">
        <f t="shared" si="175"/>
        <v>3792.7773743924995</v>
      </c>
      <c r="I190" s="4">
        <f t="shared" si="188"/>
        <v>1</v>
      </c>
      <c r="J190" s="4">
        <f t="shared" si="188"/>
        <v>1</v>
      </c>
      <c r="K190" s="20">
        <f t="shared" si="176"/>
        <v>10.067105105508238</v>
      </c>
      <c r="L190" s="20">
        <f t="shared" si="214"/>
        <v>45.892351556690926</v>
      </c>
      <c r="M190" s="20" cm="1">
        <f t="array" ref="M190">_xlfn.IFS(I190=0,D190,I190=1,D190,I190=2,0)</f>
        <v>10.067105105508238</v>
      </c>
      <c r="N190" s="20" cm="1">
        <f t="array" ref="N190">_xlfn.IFS(J190=0,E190,J190=1,E190,J190=2,0)</f>
        <v>48.307738480727295</v>
      </c>
      <c r="O190" s="20">
        <f t="shared" si="171"/>
        <v>1134.256846614423</v>
      </c>
      <c r="P190" s="24">
        <f t="shared" si="19"/>
        <v>-117.47923095809097</v>
      </c>
      <c r="Q190" s="25">
        <f t="shared" si="20"/>
        <v>-0.11554073294803789</v>
      </c>
      <c r="R190" s="22" cm="1">
        <f t="array" ref="R190">_xlfn.IFS(Q190&gt;0,0.02,AND(Q190&gt;-0.33,Q190&lt;0),(0.02+Q190*0.02/0.33),Q190&lt;-0.33,0)</f>
        <v>1.2997531336482553E-2</v>
      </c>
      <c r="S190" s="24">
        <f t="shared" ref="S190:T190" si="226">0.9*0.82*IF(I190=0,M190,0)</f>
        <v>0</v>
      </c>
      <c r="T190" s="24">
        <f t="shared" si="226"/>
        <v>0</v>
      </c>
      <c r="U190" s="24">
        <f t="shared" si="22"/>
        <v>0</v>
      </c>
      <c r="V190" s="24">
        <f t="shared" si="23"/>
        <v>427.99579207434044</v>
      </c>
      <c r="W190" s="9"/>
      <c r="X190" s="9"/>
      <c r="Y190" s="9"/>
      <c r="Z190" s="9"/>
    </row>
    <row r="191" spans="1:26" ht="14.25" customHeight="1" x14ac:dyDescent="0.35">
      <c r="A191" s="8">
        <f t="shared" si="179"/>
        <v>173</v>
      </c>
      <c r="B191" s="23">
        <f t="shared" si="173"/>
        <v>45011</v>
      </c>
      <c r="C191" s="5">
        <f t="shared" si="180"/>
        <v>0</v>
      </c>
      <c r="D191" s="20">
        <f t="shared" si="168"/>
        <v>10.16777615656332</v>
      </c>
      <c r="E191" s="20">
        <f t="shared" si="169"/>
        <v>49.296742775968532</v>
      </c>
      <c r="F191" s="20">
        <f t="shared" si="174"/>
        <v>59.464518932531853</v>
      </c>
      <c r="G191" s="24">
        <f t="shared" si="170"/>
        <v>1026.9453918128954</v>
      </c>
      <c r="H191" s="20">
        <f t="shared" si="175"/>
        <v>3849.777056186233</v>
      </c>
      <c r="I191" s="4">
        <f t="shared" si="188"/>
        <v>1</v>
      </c>
      <c r="J191" s="4">
        <f t="shared" si="188"/>
        <v>1</v>
      </c>
      <c r="K191" s="20">
        <f t="shared" si="176"/>
        <v>10.16777615656332</v>
      </c>
      <c r="L191" s="20">
        <f t="shared" si="214"/>
        <v>46.831905637170102</v>
      </c>
      <c r="M191" s="20" cm="1">
        <f t="array" ref="M191">_xlfn.IFS(I191=0,D191,I191=1,D191,I191=2,0)</f>
        <v>10.16777615656332</v>
      </c>
      <c r="N191" s="20" cm="1">
        <f t="array" ref="N191">_xlfn.IFS(J191=0,E191,J191=1,E191,J191=2,0)</f>
        <v>49.296742775968532</v>
      </c>
      <c r="O191" s="20">
        <f t="shared" si="171"/>
        <v>1144.4246227709864</v>
      </c>
      <c r="P191" s="24">
        <f t="shared" si="19"/>
        <v>-117.47923095809097</v>
      </c>
      <c r="Q191" s="25">
        <f t="shared" si="20"/>
        <v>-0.11439676529508701</v>
      </c>
      <c r="R191" s="22" cm="1">
        <f t="array" ref="R191">_xlfn.IFS(Q191&gt;0,0.02,AND(Q191&gt;-0.33,Q191&lt;0),(0.02+Q191*0.02/0.33),Q191&lt;-0.33,0)</f>
        <v>1.3066862709388668E-2</v>
      </c>
      <c r="S191" s="24">
        <f t="shared" ref="S191:T191" si="227">0.9*0.82*IF(I191=0,M191,0)</f>
        <v>0</v>
      </c>
      <c r="T191" s="24">
        <f t="shared" si="227"/>
        <v>0</v>
      </c>
      <c r="U191" s="24">
        <f t="shared" si="22"/>
        <v>0</v>
      </c>
      <c r="V191" s="24">
        <f t="shared" si="23"/>
        <v>427.99579207434044</v>
      </c>
      <c r="W191" s="9"/>
      <c r="X191" s="9"/>
      <c r="Y191" s="9"/>
      <c r="Z191" s="9"/>
    </row>
    <row r="192" spans="1:26" ht="14.25" customHeight="1" x14ac:dyDescent="0.35">
      <c r="A192" s="8">
        <f t="shared" si="179"/>
        <v>174</v>
      </c>
      <c r="B192" s="23">
        <f t="shared" si="173"/>
        <v>45012</v>
      </c>
      <c r="C192" s="5">
        <f t="shared" si="180"/>
        <v>0</v>
      </c>
      <c r="D192" s="20">
        <f t="shared" si="168"/>
        <v>10.269453918128955</v>
      </c>
      <c r="E192" s="20">
        <f t="shared" si="169"/>
        <v>50.304508254939968</v>
      </c>
      <c r="F192" s="20">
        <f t="shared" si="174"/>
        <v>60.573962173068921</v>
      </c>
      <c r="G192" s="24">
        <f t="shared" si="170"/>
        <v>1037.2148457310243</v>
      </c>
      <c r="H192" s="20">
        <f t="shared" si="175"/>
        <v>3907.8357929465551</v>
      </c>
      <c r="I192" s="4">
        <f t="shared" si="188"/>
        <v>1</v>
      </c>
      <c r="J192" s="4">
        <f t="shared" si="188"/>
        <v>1</v>
      </c>
      <c r="K192" s="20">
        <f t="shared" si="176"/>
        <v>10.269453918128955</v>
      </c>
      <c r="L192" s="20">
        <f t="shared" si="214"/>
        <v>47.789282842192968</v>
      </c>
      <c r="M192" s="20" cm="1">
        <f t="array" ref="M192">_xlfn.IFS(I192=0,D192,I192=1,D192,I192=2,0)</f>
        <v>10.269453918128955</v>
      </c>
      <c r="N192" s="20" cm="1">
        <f t="array" ref="N192">_xlfn.IFS(J192=0,E192,J192=1,E192,J192=2,0)</f>
        <v>50.304508254939968</v>
      </c>
      <c r="O192" s="20">
        <f t="shared" si="171"/>
        <v>1154.6940766891153</v>
      </c>
      <c r="P192" s="24">
        <f t="shared" si="19"/>
        <v>-117.47923095809097</v>
      </c>
      <c r="Q192" s="25">
        <f t="shared" si="20"/>
        <v>-0.1132641240545416</v>
      </c>
      <c r="R192" s="22" cm="1">
        <f t="array" ref="R192">_xlfn.IFS(Q192&gt;0,0.02,AND(Q192&gt;-0.33,Q192&lt;0),(0.02+Q192*0.02/0.33),Q192&lt;-0.33,0)</f>
        <v>1.3135507633058086E-2</v>
      </c>
      <c r="S192" s="24">
        <f t="shared" ref="S192:T192" si="228">0.9*0.82*IF(I192=0,M192,0)</f>
        <v>0</v>
      </c>
      <c r="T192" s="24">
        <f t="shared" si="228"/>
        <v>0</v>
      </c>
      <c r="U192" s="24">
        <f t="shared" si="22"/>
        <v>0</v>
      </c>
      <c r="V192" s="24">
        <f t="shared" si="23"/>
        <v>427.99579207434044</v>
      </c>
      <c r="W192" s="9"/>
      <c r="X192" s="9"/>
      <c r="Y192" s="9"/>
      <c r="Z192" s="9"/>
    </row>
    <row r="193" spans="1:26" ht="14.25" customHeight="1" x14ac:dyDescent="0.35">
      <c r="A193" s="8">
        <f t="shared" si="179"/>
        <v>175</v>
      </c>
      <c r="B193" s="23">
        <f t="shared" si="173"/>
        <v>45013</v>
      </c>
      <c r="C193" s="5">
        <f t="shared" si="180"/>
        <v>37.882578282596462</v>
      </c>
      <c r="D193" s="20">
        <f t="shared" si="168"/>
        <v>10.372148457310244</v>
      </c>
      <c r="E193" s="20">
        <f t="shared" si="169"/>
        <v>51.331406886987075</v>
      </c>
      <c r="F193" s="20">
        <f t="shared" si="174"/>
        <v>61.703555344297321</v>
      </c>
      <c r="G193" s="24">
        <f t="shared" si="170"/>
        <v>1075.0974240136209</v>
      </c>
      <c r="H193" s="20">
        <f t="shared" si="175"/>
        <v>3945.7183712291517</v>
      </c>
      <c r="I193" s="4">
        <f t="shared" si="188"/>
        <v>0</v>
      </c>
      <c r="J193" s="4">
        <f t="shared" si="188"/>
        <v>0</v>
      </c>
      <c r="K193" s="20">
        <f t="shared" si="176"/>
        <v>0</v>
      </c>
      <c r="L193" s="20">
        <f t="shared" si="214"/>
        <v>0</v>
      </c>
      <c r="M193" s="20" cm="1">
        <f t="array" ref="M193">_xlfn.IFS(I193=0,D193,I193=1,D193,I193=2,0)</f>
        <v>10.372148457310244</v>
      </c>
      <c r="N193" s="20" cm="1">
        <f t="array" ref="N193">_xlfn.IFS(J193=0,E193,J193=1,E193,J193=2,0)</f>
        <v>51.331406886987075</v>
      </c>
      <c r="O193" s="20">
        <f t="shared" si="171"/>
        <v>1216.3976320334125</v>
      </c>
      <c r="P193" s="24">
        <f t="shared" si="19"/>
        <v>-141.30020801979163</v>
      </c>
      <c r="Q193" s="25">
        <f t="shared" si="20"/>
        <v>-0.131430142853734</v>
      </c>
      <c r="R193" s="22" cm="1">
        <f t="array" ref="R193">_xlfn.IFS(Q193&gt;0,0.02,AND(Q193&gt;-0.33,Q193&lt;0),(0.02+Q193*0.02/0.33),Q193&lt;-0.33,0)</f>
        <v>1.2034536796743394E-2</v>
      </c>
      <c r="S193" s="24">
        <f t="shared" ref="S193:T193" si="229">0.9*0.82*IF(I193=0,M193,0)</f>
        <v>7.6546455614949602</v>
      </c>
      <c r="T193" s="24">
        <f t="shared" si="229"/>
        <v>37.882578282596462</v>
      </c>
      <c r="U193" s="24">
        <f t="shared" si="22"/>
        <v>45.537223844091422</v>
      </c>
      <c r="V193" s="24">
        <f t="shared" si="23"/>
        <v>473.53301591843189</v>
      </c>
      <c r="W193" s="9"/>
      <c r="X193" s="9"/>
      <c r="Y193" s="9"/>
      <c r="Z193" s="9"/>
    </row>
    <row r="194" spans="1:26" ht="14.25" customHeight="1" x14ac:dyDescent="0.35">
      <c r="A194" s="8">
        <f t="shared" si="179"/>
        <v>176</v>
      </c>
      <c r="B194" s="23">
        <f t="shared" si="173"/>
        <v>45014</v>
      </c>
      <c r="C194" s="5">
        <f t="shared" si="180"/>
        <v>0</v>
      </c>
      <c r="D194" s="20">
        <f t="shared" si="168"/>
        <v>10.750974240136209</v>
      </c>
      <c r="E194" s="20">
        <f t="shared" si="169"/>
        <v>47.484892928143637</v>
      </c>
      <c r="F194" s="20">
        <f t="shared" si="174"/>
        <v>58.235867168279846</v>
      </c>
      <c r="G194" s="24">
        <f t="shared" si="170"/>
        <v>1085.8483982537571</v>
      </c>
      <c r="H194" s="20">
        <f t="shared" si="175"/>
        <v>4001.5799937510242</v>
      </c>
      <c r="I194" s="4">
        <f t="shared" si="188"/>
        <v>1</v>
      </c>
      <c r="J194" s="4">
        <f t="shared" si="188"/>
        <v>1</v>
      </c>
      <c r="K194" s="20">
        <f t="shared" si="176"/>
        <v>10.750974240136209</v>
      </c>
      <c r="L194" s="20">
        <f t="shared" si="214"/>
        <v>45.110648281736452</v>
      </c>
      <c r="M194" s="20" cm="1">
        <f t="array" ref="M194">_xlfn.IFS(I194=0,D194,I194=1,D194,I194=2,0)</f>
        <v>10.750974240136209</v>
      </c>
      <c r="N194" s="20" cm="1">
        <f t="array" ref="N194">_xlfn.IFS(J194=0,E194,J194=1,E194,J194=2,0)</f>
        <v>47.484892928143637</v>
      </c>
      <c r="O194" s="20">
        <f t="shared" si="171"/>
        <v>1227.1486062735487</v>
      </c>
      <c r="P194" s="24">
        <f t="shared" si="19"/>
        <v>-141.30020801979163</v>
      </c>
      <c r="Q194" s="25">
        <f t="shared" si="20"/>
        <v>-0.13012885431062773</v>
      </c>
      <c r="R194" s="22" cm="1">
        <f t="array" ref="R194">_xlfn.IFS(Q194&gt;0,0.02,AND(Q194&gt;-0.33,Q194&lt;0),(0.02+Q194*0.02/0.33),Q194&lt;-0.33,0)</f>
        <v>1.2113402769052865E-2</v>
      </c>
      <c r="S194" s="24">
        <f t="shared" ref="S194:T194" si="230">0.9*0.82*IF(I194=0,M194,0)</f>
        <v>0</v>
      </c>
      <c r="T194" s="24">
        <f t="shared" si="230"/>
        <v>0</v>
      </c>
      <c r="U194" s="24">
        <f t="shared" si="22"/>
        <v>0</v>
      </c>
      <c r="V194" s="24">
        <f t="shared" si="23"/>
        <v>473.53301591843189</v>
      </c>
      <c r="W194" s="9"/>
      <c r="X194" s="9"/>
      <c r="Y194" s="9"/>
      <c r="Z194" s="9"/>
    </row>
    <row r="195" spans="1:26" ht="14.25" customHeight="1" x14ac:dyDescent="0.35">
      <c r="A195" s="8">
        <f t="shared" si="179"/>
        <v>177</v>
      </c>
      <c r="B195" s="23">
        <f t="shared" si="173"/>
        <v>45015</v>
      </c>
      <c r="C195" s="5">
        <f t="shared" si="180"/>
        <v>0</v>
      </c>
      <c r="D195" s="20">
        <f t="shared" si="168"/>
        <v>10.858483982537571</v>
      </c>
      <c r="E195" s="20">
        <f t="shared" si="169"/>
        <v>48.472750176890202</v>
      </c>
      <c r="F195" s="20">
        <f t="shared" si="174"/>
        <v>59.331234159427773</v>
      </c>
      <c r="G195" s="24">
        <f t="shared" si="170"/>
        <v>1096.7068822362946</v>
      </c>
      <c r="H195" s="20">
        <f t="shared" si="175"/>
        <v>4058.4875904016076</v>
      </c>
      <c r="I195" s="4">
        <f t="shared" si="188"/>
        <v>1</v>
      </c>
      <c r="J195" s="4">
        <f t="shared" si="188"/>
        <v>1</v>
      </c>
      <c r="K195" s="20">
        <f t="shared" si="176"/>
        <v>10.858483982537571</v>
      </c>
      <c r="L195" s="20">
        <f t="shared" ref="K195:L210" si="231">IF(J195=1,E195*0.95,0)</f>
        <v>46.049112668045687</v>
      </c>
      <c r="M195" s="20" cm="1">
        <f t="array" ref="M195">_xlfn.IFS(I195=0,D195,I195=1,D195,I195=2,0)</f>
        <v>10.858483982537571</v>
      </c>
      <c r="N195" s="20" cm="1">
        <f t="array" ref="N195">_xlfn.IFS(J195=0,E195,J195=1,E195,J195=2,0)</f>
        <v>48.472750176890202</v>
      </c>
      <c r="O195" s="20">
        <f t="shared" si="171"/>
        <v>1238.0070902560863</v>
      </c>
      <c r="P195" s="24">
        <f t="shared" si="19"/>
        <v>-141.30020801979163</v>
      </c>
      <c r="Q195" s="25">
        <f t="shared" si="20"/>
        <v>-0.1288404498125027</v>
      </c>
      <c r="R195" s="22" cm="1">
        <f t="array" ref="R195">_xlfn.IFS(Q195&gt;0,0.02,AND(Q195&gt;-0.33,Q195&lt;0),(0.02+Q195*0.02/0.33),Q195&lt;-0.33,0)</f>
        <v>1.2191487890151353E-2</v>
      </c>
      <c r="S195" s="24">
        <f t="shared" ref="S195:T195" si="232">0.9*0.82*IF(I195=0,M195,0)</f>
        <v>0</v>
      </c>
      <c r="T195" s="24">
        <f t="shared" si="232"/>
        <v>0</v>
      </c>
      <c r="U195" s="24">
        <f t="shared" si="22"/>
        <v>0</v>
      </c>
      <c r="V195" s="24">
        <f t="shared" si="23"/>
        <v>473.53301591843189</v>
      </c>
      <c r="W195" s="9"/>
      <c r="X195" s="9"/>
      <c r="Y195" s="9"/>
      <c r="Z195" s="9"/>
    </row>
    <row r="196" spans="1:26" ht="14.25" customHeight="1" x14ac:dyDescent="0.35">
      <c r="A196" s="8">
        <f t="shared" si="179"/>
        <v>178</v>
      </c>
      <c r="B196" s="23">
        <f t="shared" si="173"/>
        <v>45016</v>
      </c>
      <c r="C196" s="5">
        <f t="shared" si="180"/>
        <v>0</v>
      </c>
      <c r="D196" s="20">
        <f t="shared" si="168"/>
        <v>10.967068822362947</v>
      </c>
      <c r="E196" s="20">
        <f t="shared" si="169"/>
        <v>49.47900231071074</v>
      </c>
      <c r="F196" s="20">
        <f t="shared" si="174"/>
        <v>60.446071133073687</v>
      </c>
      <c r="G196" s="24">
        <f t="shared" si="170"/>
        <v>1107.6739510586576</v>
      </c>
      <c r="H196" s="20">
        <f t="shared" si="175"/>
        <v>4116.4597114191456</v>
      </c>
      <c r="I196" s="4">
        <f t="shared" si="188"/>
        <v>1</v>
      </c>
      <c r="J196" s="4">
        <f t="shared" si="188"/>
        <v>1</v>
      </c>
      <c r="K196" s="20">
        <f t="shared" si="176"/>
        <v>10.967068822362947</v>
      </c>
      <c r="L196" s="20">
        <f t="shared" si="231"/>
        <v>47.005052195175203</v>
      </c>
      <c r="M196" s="20" cm="1">
        <f t="array" ref="M196">_xlfn.IFS(I196=0,D196,I196=1,D196,I196=2,0)</f>
        <v>10.967068822362947</v>
      </c>
      <c r="N196" s="20" cm="1">
        <f t="array" ref="N196">_xlfn.IFS(J196=0,E196,J196=1,E196,J196=2,0)</f>
        <v>49.47900231071074</v>
      </c>
      <c r="O196" s="20">
        <f t="shared" si="171"/>
        <v>1248.9741590784492</v>
      </c>
      <c r="P196" s="24">
        <f t="shared" si="19"/>
        <v>-141.30020801979163</v>
      </c>
      <c r="Q196" s="25">
        <f t="shared" si="20"/>
        <v>-0.12756480179455712</v>
      </c>
      <c r="R196" s="22" cm="1">
        <f t="array" ref="R196">_xlfn.IFS(Q196&gt;0,0.02,AND(Q196&gt;-0.33,Q196&lt;0),(0.02+Q196*0.02/0.33),Q196&lt;-0.33,0)</f>
        <v>1.2268799891238963E-2</v>
      </c>
      <c r="S196" s="24">
        <f t="shared" ref="S196:T196" si="233">0.9*0.82*IF(I196=0,M196,0)</f>
        <v>0</v>
      </c>
      <c r="T196" s="24">
        <f t="shared" si="233"/>
        <v>0</v>
      </c>
      <c r="U196" s="24">
        <f t="shared" si="22"/>
        <v>0</v>
      </c>
      <c r="V196" s="24">
        <f t="shared" si="23"/>
        <v>473.53301591843189</v>
      </c>
      <c r="W196" s="9"/>
      <c r="X196" s="9"/>
      <c r="Y196" s="9"/>
      <c r="Z196" s="9"/>
    </row>
    <row r="197" spans="1:26" ht="14.25" customHeight="1" x14ac:dyDescent="0.35">
      <c r="A197" s="8">
        <f t="shared" si="179"/>
        <v>179</v>
      </c>
      <c r="B197" s="23">
        <f t="shared" si="173"/>
        <v>45017</v>
      </c>
      <c r="C197" s="5">
        <f t="shared" si="180"/>
        <v>0</v>
      </c>
      <c r="D197" s="20">
        <f t="shared" si="168"/>
        <v>11.076739510586576</v>
      </c>
      <c r="E197" s="20">
        <f t="shared" si="169"/>
        <v>50.504020459748787</v>
      </c>
      <c r="F197" s="20">
        <f t="shared" si="174"/>
        <v>61.580759970335365</v>
      </c>
      <c r="G197" s="24">
        <f t="shared" si="170"/>
        <v>1118.7506905692442</v>
      </c>
      <c r="H197" s="20">
        <f t="shared" si="175"/>
        <v>4175.5152703664935</v>
      </c>
      <c r="I197" s="4">
        <f t="shared" si="188"/>
        <v>1</v>
      </c>
      <c r="J197" s="4">
        <f t="shared" si="188"/>
        <v>1</v>
      </c>
      <c r="K197" s="20">
        <f t="shared" si="176"/>
        <v>11.076739510586576</v>
      </c>
      <c r="L197" s="20">
        <f t="shared" si="231"/>
        <v>47.978819436761349</v>
      </c>
      <c r="M197" s="20" cm="1">
        <f t="array" ref="M197">_xlfn.IFS(I197=0,D197,I197=1,D197,I197=2,0)</f>
        <v>11.076739510586576</v>
      </c>
      <c r="N197" s="20" cm="1">
        <f t="array" ref="N197">_xlfn.IFS(J197=0,E197,J197=1,E197,J197=2,0)</f>
        <v>50.504020459748787</v>
      </c>
      <c r="O197" s="20">
        <f t="shared" si="171"/>
        <v>1260.0508985890358</v>
      </c>
      <c r="P197" s="24">
        <f t="shared" si="19"/>
        <v>-141.30020801979163</v>
      </c>
      <c r="Q197" s="25">
        <f t="shared" si="20"/>
        <v>-0.12630178395500705</v>
      </c>
      <c r="R197" s="22" cm="1">
        <f t="array" ref="R197">_xlfn.IFS(Q197&gt;0,0.02,AND(Q197&gt;-0.33,Q197&lt;0),(0.02+Q197*0.02/0.33),Q197&lt;-0.33,0)</f>
        <v>1.2345346426969271E-2</v>
      </c>
      <c r="S197" s="24">
        <f t="shared" ref="S197:T197" si="234">0.9*0.82*IF(I197=0,M197,0)</f>
        <v>0</v>
      </c>
      <c r="T197" s="24">
        <f t="shared" si="234"/>
        <v>0</v>
      </c>
      <c r="U197" s="24">
        <f t="shared" si="22"/>
        <v>0</v>
      </c>
      <c r="V197" s="24">
        <f t="shared" si="23"/>
        <v>473.53301591843189</v>
      </c>
      <c r="W197" s="9"/>
      <c r="X197" s="9"/>
      <c r="Y197" s="9"/>
      <c r="Z197" s="9"/>
    </row>
    <row r="198" spans="1:26" ht="14.25" customHeight="1" x14ac:dyDescent="0.35">
      <c r="A198" s="8">
        <f t="shared" si="179"/>
        <v>180</v>
      </c>
      <c r="B198" s="23">
        <f t="shared" si="173"/>
        <v>45018</v>
      </c>
      <c r="C198" s="5">
        <f t="shared" si="180"/>
        <v>0</v>
      </c>
      <c r="D198" s="20">
        <f t="shared" si="168"/>
        <v>11.187506905692443</v>
      </c>
      <c r="E198" s="20">
        <f t="shared" si="169"/>
        <v>51.548182523774621</v>
      </c>
      <c r="F198" s="20">
        <f t="shared" si="174"/>
        <v>62.735689429467065</v>
      </c>
      <c r="G198" s="24">
        <f t="shared" si="170"/>
        <v>1129.9381974749367</v>
      </c>
      <c r="H198" s="20">
        <f t="shared" si="175"/>
        <v>4235.6735506697714</v>
      </c>
      <c r="I198" s="4">
        <f t="shared" si="188"/>
        <v>1</v>
      </c>
      <c r="J198" s="4">
        <f t="shared" si="188"/>
        <v>1</v>
      </c>
      <c r="K198" s="20">
        <f t="shared" si="176"/>
        <v>11.187506905692443</v>
      </c>
      <c r="L198" s="20">
        <f t="shared" si="231"/>
        <v>48.970773397585887</v>
      </c>
      <c r="M198" s="20" cm="1">
        <f t="array" ref="M198">_xlfn.IFS(I198=0,D198,I198=1,D198,I198=2,0)</f>
        <v>11.187506905692443</v>
      </c>
      <c r="N198" s="20" cm="1">
        <f t="array" ref="N198">_xlfn.IFS(J198=0,E198,J198=1,E198,J198=2,0)</f>
        <v>51.548182523774621</v>
      </c>
      <c r="O198" s="20">
        <f t="shared" si="171"/>
        <v>1271.2384054947283</v>
      </c>
      <c r="P198" s="24">
        <f t="shared" si="19"/>
        <v>-141.30020801979163</v>
      </c>
      <c r="Q198" s="25">
        <f t="shared" si="20"/>
        <v>-0.12505127124258122</v>
      </c>
      <c r="R198" s="22" cm="1">
        <f t="array" ref="R198">_xlfn.IFS(Q198&gt;0,0.02,AND(Q198&gt;-0.33,Q198&lt;0),(0.02+Q198*0.02/0.33),Q198&lt;-0.33,0)</f>
        <v>1.24211350762072E-2</v>
      </c>
      <c r="S198" s="24">
        <f t="shared" ref="S198:T198" si="235">0.9*0.82*IF(I198=0,M198,0)</f>
        <v>0</v>
      </c>
      <c r="T198" s="24">
        <f t="shared" si="235"/>
        <v>0</v>
      </c>
      <c r="U198" s="24">
        <f t="shared" si="22"/>
        <v>0</v>
      </c>
      <c r="V198" s="24">
        <f t="shared" si="23"/>
        <v>473.53301591843189</v>
      </c>
      <c r="W198" s="9"/>
      <c r="X198" s="9"/>
      <c r="Y198" s="9"/>
      <c r="Z198" s="9"/>
    </row>
    <row r="199" spans="1:26" ht="14.25" customHeight="1" x14ac:dyDescent="0.35">
      <c r="A199" s="8">
        <f t="shared" si="179"/>
        <v>181</v>
      </c>
      <c r="B199" s="23">
        <f t="shared" si="173"/>
        <v>45019</v>
      </c>
      <c r="C199" s="5">
        <f t="shared" si="180"/>
        <v>0</v>
      </c>
      <c r="D199" s="20">
        <f t="shared" si="168"/>
        <v>11.299381974749368</v>
      </c>
      <c r="E199" s="20">
        <f t="shared" si="169"/>
        <v>52.611873311587395</v>
      </c>
      <c r="F199" s="20">
        <f t="shared" si="174"/>
        <v>63.911255286336761</v>
      </c>
      <c r="G199" s="24">
        <f t="shared" si="170"/>
        <v>1141.2375794496861</v>
      </c>
      <c r="H199" s="20">
        <f t="shared" si="175"/>
        <v>4296.9542122905286</v>
      </c>
      <c r="I199" s="4">
        <f t="shared" si="188"/>
        <v>1</v>
      </c>
      <c r="J199" s="4">
        <f t="shared" si="188"/>
        <v>1</v>
      </c>
      <c r="K199" s="20">
        <f t="shared" si="176"/>
        <v>11.299381974749368</v>
      </c>
      <c r="L199" s="20">
        <f t="shared" si="231"/>
        <v>49.981279646008026</v>
      </c>
      <c r="M199" s="20" cm="1">
        <f t="array" ref="M199">_xlfn.IFS(I199=0,D199,I199=1,D199,I199=2,0)</f>
        <v>11.299381974749368</v>
      </c>
      <c r="N199" s="20" cm="1">
        <f t="array" ref="N199">_xlfn.IFS(J199=0,E199,J199=1,E199,J199=2,0)</f>
        <v>52.611873311587395</v>
      </c>
      <c r="O199" s="20">
        <f t="shared" si="171"/>
        <v>1282.5377874694777</v>
      </c>
      <c r="P199" s="24">
        <f t="shared" si="19"/>
        <v>-141.30020801979163</v>
      </c>
      <c r="Q199" s="25">
        <f t="shared" si="20"/>
        <v>-0.12381313984413983</v>
      </c>
      <c r="R199" s="22" cm="1">
        <f t="array" ref="R199">_xlfn.IFS(Q199&gt;0,0.02,AND(Q199&gt;-0.33,Q199&lt;0),(0.02+Q199*0.02/0.33),Q199&lt;-0.33,0)</f>
        <v>1.2496173342779405E-2</v>
      </c>
      <c r="S199" s="24">
        <f t="shared" ref="S199:T199" si="236">0.9*0.82*IF(I199=0,M199,0)</f>
        <v>0</v>
      </c>
      <c r="T199" s="24">
        <f t="shared" si="236"/>
        <v>0</v>
      </c>
      <c r="U199" s="24">
        <f t="shared" si="22"/>
        <v>0</v>
      </c>
      <c r="V199" s="24">
        <f t="shared" si="23"/>
        <v>473.53301591843189</v>
      </c>
      <c r="W199" s="9"/>
      <c r="X199" s="9"/>
      <c r="Y199" s="9"/>
      <c r="Z199" s="9"/>
    </row>
    <row r="200" spans="1:26" ht="14.25" customHeight="1" x14ac:dyDescent="0.35">
      <c r="A200" s="8">
        <f t="shared" si="179"/>
        <v>182</v>
      </c>
      <c r="B200" s="23">
        <f t="shared" si="173"/>
        <v>45020</v>
      </c>
      <c r="C200" s="5">
        <f t="shared" si="180"/>
        <v>39.627267695883212</v>
      </c>
      <c r="D200" s="20">
        <f t="shared" si="168"/>
        <v>11.412375794496862</v>
      </c>
      <c r="E200" s="20">
        <f t="shared" si="169"/>
        <v>53.69548468276858</v>
      </c>
      <c r="F200" s="20">
        <f t="shared" si="174"/>
        <v>65.107860477265447</v>
      </c>
      <c r="G200" s="24">
        <f t="shared" si="170"/>
        <v>1180.8648471455692</v>
      </c>
      <c r="H200" s="20">
        <f t="shared" si="175"/>
        <v>4336.581479986412</v>
      </c>
      <c r="I200" s="4">
        <f t="shared" si="188"/>
        <v>0</v>
      </c>
      <c r="J200" s="4">
        <f t="shared" si="188"/>
        <v>0</v>
      </c>
      <c r="K200" s="20">
        <f t="shared" si="176"/>
        <v>0</v>
      </c>
      <c r="L200" s="20">
        <f t="shared" si="231"/>
        <v>0</v>
      </c>
      <c r="M200" s="20" cm="1">
        <f t="array" ref="M200">_xlfn.IFS(I200=0,D200,I200=1,D200,I200=2,0)</f>
        <v>11.412375794496862</v>
      </c>
      <c r="N200" s="20" cm="1">
        <f t="array" ref="N200">_xlfn.IFS(J200=0,E200,J200=1,E200,J200=2,0)</f>
        <v>53.69548468276858</v>
      </c>
      <c r="O200" s="20">
        <f t="shared" si="171"/>
        <v>1347.6456479467433</v>
      </c>
      <c r="P200" s="24">
        <f t="shared" si="19"/>
        <v>-166.78080080117411</v>
      </c>
      <c r="Q200" s="25">
        <f t="shared" si="20"/>
        <v>-0.14123614671426871</v>
      </c>
      <c r="R200" s="22" cm="1">
        <f t="array" ref="R200">_xlfn.IFS(Q200&gt;0,0.02,AND(Q200&gt;-0.33,Q200&lt;0),(0.02+Q200*0.02/0.33),Q200&lt;-0.33,0)</f>
        <v>1.1440233532468563E-2</v>
      </c>
      <c r="S200" s="24">
        <f t="shared" ref="S200:T200" si="237">0.9*0.82*IF(I200=0,M200,0)</f>
        <v>8.4223333363386832</v>
      </c>
      <c r="T200" s="24">
        <f t="shared" si="237"/>
        <v>39.627267695883212</v>
      </c>
      <c r="U200" s="24">
        <f t="shared" si="22"/>
        <v>48.049601032221894</v>
      </c>
      <c r="V200" s="24">
        <f t="shared" si="23"/>
        <v>521.5826169506538</v>
      </c>
      <c r="W200" s="9"/>
      <c r="X200" s="9"/>
      <c r="Y200" s="9"/>
      <c r="Z200" s="9"/>
    </row>
    <row r="201" spans="1:26" ht="14.25" customHeight="1" x14ac:dyDescent="0.35">
      <c r="A201" s="8">
        <f t="shared" si="179"/>
        <v>183</v>
      </c>
      <c r="B201" s="23">
        <f t="shared" si="173"/>
        <v>45021</v>
      </c>
      <c r="C201" s="5">
        <f t="shared" si="180"/>
        <v>0</v>
      </c>
      <c r="D201" s="20">
        <f t="shared" si="168"/>
        <v>11.808648471455692</v>
      </c>
      <c r="E201" s="20">
        <f t="shared" si="169"/>
        <v>49.611504863622699</v>
      </c>
      <c r="F201" s="20">
        <f t="shared" si="174"/>
        <v>61.420153335078389</v>
      </c>
      <c r="G201" s="24">
        <f t="shared" si="170"/>
        <v>1192.6734956170249</v>
      </c>
      <c r="H201" s="20">
        <f t="shared" si="175"/>
        <v>4395.5210580783096</v>
      </c>
      <c r="I201" s="4">
        <f t="shared" si="188"/>
        <v>1</v>
      </c>
      <c r="J201" s="4">
        <f t="shared" si="188"/>
        <v>1</v>
      </c>
      <c r="K201" s="20">
        <f t="shared" si="176"/>
        <v>11.808648471455692</v>
      </c>
      <c r="L201" s="20">
        <f t="shared" si="231"/>
        <v>47.130929620441563</v>
      </c>
      <c r="M201" s="20" cm="1">
        <f t="array" ref="M201">_xlfn.IFS(I201=0,D201,I201=1,D201,I201=2,0)</f>
        <v>11.808648471455692</v>
      </c>
      <c r="N201" s="20" cm="1">
        <f t="array" ref="N201">_xlfn.IFS(J201=0,E201,J201=1,E201,J201=2,0)</f>
        <v>49.611504863622699</v>
      </c>
      <c r="O201" s="20">
        <f t="shared" si="171"/>
        <v>1359.454296418199</v>
      </c>
      <c r="P201" s="24">
        <f t="shared" si="19"/>
        <v>-166.78080080117411</v>
      </c>
      <c r="Q201" s="25">
        <f t="shared" si="20"/>
        <v>-0.13983776902402845</v>
      </c>
      <c r="R201" s="22" cm="1">
        <f t="array" ref="R201">_xlfn.IFS(Q201&gt;0,0.02,AND(Q201&gt;-0.33,Q201&lt;0),(0.02+Q201*0.02/0.33),Q201&lt;-0.33,0)</f>
        <v>1.1524983695513427E-2</v>
      </c>
      <c r="S201" s="24">
        <f t="shared" ref="S201:T201" si="238">0.9*0.82*IF(I201=0,M201,0)</f>
        <v>0</v>
      </c>
      <c r="T201" s="24">
        <f t="shared" si="238"/>
        <v>0</v>
      </c>
      <c r="U201" s="24">
        <f t="shared" si="22"/>
        <v>0</v>
      </c>
      <c r="V201" s="24">
        <f t="shared" si="23"/>
        <v>521.5826169506538</v>
      </c>
      <c r="W201" s="9"/>
      <c r="X201" s="9"/>
      <c r="Y201" s="9"/>
      <c r="Z201" s="9"/>
    </row>
    <row r="202" spans="1:26" ht="14.25" customHeight="1" x14ac:dyDescent="0.35">
      <c r="A202" s="8">
        <f t="shared" si="179"/>
        <v>184</v>
      </c>
      <c r="B202" s="23">
        <f t="shared" si="173"/>
        <v>45022</v>
      </c>
      <c r="C202" s="5">
        <f t="shared" si="180"/>
        <v>0</v>
      </c>
      <c r="D202" s="20">
        <f t="shared" si="168"/>
        <v>11.926734956170248</v>
      </c>
      <c r="E202" s="20">
        <f t="shared" si="169"/>
        <v>50.658308527638447</v>
      </c>
      <c r="F202" s="20">
        <f t="shared" si="174"/>
        <v>62.585043483808697</v>
      </c>
      <c r="G202" s="24">
        <f t="shared" si="170"/>
        <v>1204.6002305731952</v>
      </c>
      <c r="H202" s="20">
        <f t="shared" si="175"/>
        <v>4455.5731861357363</v>
      </c>
      <c r="I202" s="4">
        <f t="shared" si="188"/>
        <v>1</v>
      </c>
      <c r="J202" s="4">
        <f t="shared" si="188"/>
        <v>1</v>
      </c>
      <c r="K202" s="20">
        <f t="shared" si="176"/>
        <v>11.926734956170248</v>
      </c>
      <c r="L202" s="20">
        <f t="shared" si="231"/>
        <v>48.12539310125652</v>
      </c>
      <c r="M202" s="20" cm="1">
        <f t="array" ref="M202">_xlfn.IFS(I202=0,D202,I202=1,D202,I202=2,0)</f>
        <v>11.926734956170248</v>
      </c>
      <c r="N202" s="20" cm="1">
        <f t="array" ref="N202">_xlfn.IFS(J202=0,E202,J202=1,E202,J202=2,0)</f>
        <v>50.658308527638447</v>
      </c>
      <c r="O202" s="20">
        <f t="shared" si="171"/>
        <v>1371.3810313743693</v>
      </c>
      <c r="P202" s="24">
        <f t="shared" si="19"/>
        <v>-166.78080080117411</v>
      </c>
      <c r="Q202" s="25">
        <f t="shared" si="20"/>
        <v>-0.13845323665745388</v>
      </c>
      <c r="R202" s="22" cm="1">
        <f t="array" ref="R202">_xlfn.IFS(Q202&gt;0,0.02,AND(Q202&gt;-0.33,Q202&lt;0),(0.02+Q202*0.02/0.33),Q202&lt;-0.33,0)</f>
        <v>1.1608894748033101E-2</v>
      </c>
      <c r="S202" s="24">
        <f t="shared" ref="S202:T202" si="239">0.9*0.82*IF(I202=0,M202,0)</f>
        <v>0</v>
      </c>
      <c r="T202" s="24">
        <f t="shared" si="239"/>
        <v>0</v>
      </c>
      <c r="U202" s="24">
        <f t="shared" si="22"/>
        <v>0</v>
      </c>
      <c r="V202" s="24">
        <f t="shared" si="23"/>
        <v>521.5826169506538</v>
      </c>
      <c r="W202" s="9"/>
      <c r="X202" s="9"/>
      <c r="Y202" s="9"/>
      <c r="Z202" s="9"/>
    </row>
    <row r="203" spans="1:26" ht="14.25" customHeight="1" x14ac:dyDescent="0.35">
      <c r="A203" s="8">
        <f t="shared" si="179"/>
        <v>185</v>
      </c>
      <c r="B203" s="23">
        <f t="shared" si="173"/>
        <v>45023</v>
      </c>
      <c r="C203" s="5">
        <f t="shared" si="180"/>
        <v>0</v>
      </c>
      <c r="D203" s="20">
        <f t="shared" si="168"/>
        <v>12.046002305731951</v>
      </c>
      <c r="E203" s="20">
        <f t="shared" si="169"/>
        <v>51.724280160008256</v>
      </c>
      <c r="F203" s="20">
        <f t="shared" si="174"/>
        <v>63.770282465740209</v>
      </c>
      <c r="G203" s="24">
        <f t="shared" si="170"/>
        <v>1216.6462328789271</v>
      </c>
      <c r="H203" s="20">
        <f t="shared" si="175"/>
        <v>4516.7572545934763</v>
      </c>
      <c r="I203" s="4">
        <f t="shared" si="188"/>
        <v>1</v>
      </c>
      <c r="J203" s="4">
        <f t="shared" si="188"/>
        <v>1</v>
      </c>
      <c r="K203" s="20">
        <f t="shared" si="176"/>
        <v>12.046002305731951</v>
      </c>
      <c r="L203" s="20">
        <f t="shared" si="231"/>
        <v>49.138066152007838</v>
      </c>
      <c r="M203" s="20" cm="1">
        <f t="array" ref="M203">_xlfn.IFS(I203=0,D203,I203=1,D203,I203=2,0)</f>
        <v>12.046002305731951</v>
      </c>
      <c r="N203" s="20" cm="1">
        <f t="array" ref="N203">_xlfn.IFS(J203=0,E203,J203=1,E203,J203=2,0)</f>
        <v>51.724280160008256</v>
      </c>
      <c r="O203" s="20">
        <f t="shared" si="171"/>
        <v>1383.4270336801012</v>
      </c>
      <c r="P203" s="24">
        <f t="shared" si="19"/>
        <v>-166.78080080117411</v>
      </c>
      <c r="Q203" s="25">
        <f t="shared" si="20"/>
        <v>-0.13708241253213257</v>
      </c>
      <c r="R203" s="22" cm="1">
        <f t="array" ref="R203">_xlfn.IFS(Q203&gt;0,0.02,AND(Q203&gt;-0.33,Q203&lt;0),(0.02+Q203*0.02/0.33),Q203&lt;-0.33,0)</f>
        <v>1.1691974998052572E-2</v>
      </c>
      <c r="S203" s="24">
        <f t="shared" ref="S203:T203" si="240">0.9*0.82*IF(I203=0,M203,0)</f>
        <v>0</v>
      </c>
      <c r="T203" s="24">
        <f t="shared" si="240"/>
        <v>0</v>
      </c>
      <c r="U203" s="24">
        <f t="shared" si="22"/>
        <v>0</v>
      </c>
      <c r="V203" s="24">
        <f t="shared" si="23"/>
        <v>521.5826169506538</v>
      </c>
      <c r="W203" s="9"/>
      <c r="X203" s="9"/>
      <c r="Y203" s="9"/>
      <c r="Z203" s="9"/>
    </row>
    <row r="204" spans="1:26" ht="14.25" customHeight="1" x14ac:dyDescent="0.35">
      <c r="A204" s="8">
        <f t="shared" si="179"/>
        <v>186</v>
      </c>
      <c r="B204" s="23">
        <f t="shared" si="173"/>
        <v>45024</v>
      </c>
      <c r="C204" s="5">
        <f t="shared" si="180"/>
        <v>0</v>
      </c>
      <c r="D204" s="20">
        <f t="shared" si="168"/>
        <v>12.166462328789271</v>
      </c>
      <c r="E204" s="20">
        <f t="shared" si="169"/>
        <v>52.809812892979501</v>
      </c>
      <c r="F204" s="20">
        <f t="shared" si="174"/>
        <v>64.976275221768773</v>
      </c>
      <c r="G204" s="24">
        <f t="shared" si="170"/>
        <v>1228.8126952077164</v>
      </c>
      <c r="H204" s="20">
        <f t="shared" si="175"/>
        <v>4579.0930391705961</v>
      </c>
      <c r="I204" s="4">
        <f t="shared" si="188"/>
        <v>1</v>
      </c>
      <c r="J204" s="4">
        <f t="shared" si="188"/>
        <v>1</v>
      </c>
      <c r="K204" s="20">
        <f t="shared" si="176"/>
        <v>12.166462328789271</v>
      </c>
      <c r="L204" s="20">
        <f t="shared" si="231"/>
        <v>50.169322248330523</v>
      </c>
      <c r="M204" s="20" cm="1">
        <f t="array" ref="M204">_xlfn.IFS(I204=0,D204,I204=1,D204,I204=2,0)</f>
        <v>12.166462328789271</v>
      </c>
      <c r="N204" s="20" cm="1">
        <f t="array" ref="N204">_xlfn.IFS(J204=0,E204,J204=1,E204,J204=2,0)</f>
        <v>52.809812892979501</v>
      </c>
      <c r="O204" s="20">
        <f t="shared" si="171"/>
        <v>1395.5934960088905</v>
      </c>
      <c r="P204" s="24">
        <f t="shared" si="19"/>
        <v>-166.78080080117411</v>
      </c>
      <c r="Q204" s="25">
        <f t="shared" si="20"/>
        <v>-0.13572516092290351</v>
      </c>
      <c r="R204" s="22" cm="1">
        <f t="array" ref="R204">_xlfn.IFS(Q204&gt;0,0.02,AND(Q204&gt;-0.33,Q204&lt;0),(0.02+Q204*0.02/0.33),Q204&lt;-0.33,0)</f>
        <v>1.1774232671339181E-2</v>
      </c>
      <c r="S204" s="24">
        <f t="shared" ref="S204:T204" si="241">0.9*0.82*IF(I204=0,M204,0)</f>
        <v>0</v>
      </c>
      <c r="T204" s="24">
        <f t="shared" si="241"/>
        <v>0</v>
      </c>
      <c r="U204" s="24">
        <f t="shared" si="22"/>
        <v>0</v>
      </c>
      <c r="V204" s="24">
        <f t="shared" si="23"/>
        <v>521.5826169506538</v>
      </c>
      <c r="W204" s="9"/>
      <c r="X204" s="9"/>
      <c r="Y204" s="9"/>
      <c r="Z204" s="9"/>
    </row>
    <row r="205" spans="1:26" ht="14.25" customHeight="1" x14ac:dyDescent="0.35">
      <c r="A205" s="8">
        <f t="shared" si="179"/>
        <v>187</v>
      </c>
      <c r="B205" s="23">
        <f t="shared" si="173"/>
        <v>45025</v>
      </c>
      <c r="C205" s="5">
        <f t="shared" si="180"/>
        <v>0</v>
      </c>
      <c r="D205" s="20">
        <f t="shared" si="168"/>
        <v>12.288126952077164</v>
      </c>
      <c r="E205" s="20">
        <f t="shared" si="169"/>
        <v>53.91530686690426</v>
      </c>
      <c r="F205" s="20">
        <f t="shared" si="174"/>
        <v>66.203433818981424</v>
      </c>
      <c r="G205" s="24">
        <f t="shared" si="170"/>
        <v>1241.1008221597936</v>
      </c>
      <c r="H205" s="20">
        <f t="shared" si="175"/>
        <v>4642.6007076462329</v>
      </c>
      <c r="I205" s="4">
        <f t="shared" si="188"/>
        <v>1</v>
      </c>
      <c r="J205" s="4">
        <f t="shared" si="188"/>
        <v>1</v>
      </c>
      <c r="K205" s="20">
        <f t="shared" si="176"/>
        <v>12.288126952077164</v>
      </c>
      <c r="L205" s="20">
        <f t="shared" si="231"/>
        <v>51.219541523559045</v>
      </c>
      <c r="M205" s="20" cm="1">
        <f t="array" ref="M205">_xlfn.IFS(I205=0,D205,I205=1,D205,I205=2,0)</f>
        <v>12.288126952077164</v>
      </c>
      <c r="N205" s="20" cm="1">
        <f t="array" ref="N205">_xlfn.IFS(J205=0,E205,J205=1,E205,J205=2,0)</f>
        <v>53.91530686690426</v>
      </c>
      <c r="O205" s="20">
        <f t="shared" si="171"/>
        <v>1407.8816229609677</v>
      </c>
      <c r="P205" s="24">
        <f t="shared" si="19"/>
        <v>-166.78080080117411</v>
      </c>
      <c r="Q205" s="25">
        <f t="shared" si="20"/>
        <v>-0.13438134744841934</v>
      </c>
      <c r="R205" s="22" cm="1">
        <f t="array" ref="R205">_xlfn.IFS(Q205&gt;0,0.02,AND(Q205&gt;-0.33,Q205&lt;0),(0.02+Q205*0.02/0.33),Q205&lt;-0.33,0)</f>
        <v>1.185567591221701E-2</v>
      </c>
      <c r="S205" s="24">
        <f t="shared" ref="S205:T205" si="242">0.9*0.82*IF(I205=0,M205,0)</f>
        <v>0</v>
      </c>
      <c r="T205" s="24">
        <f t="shared" si="242"/>
        <v>0</v>
      </c>
      <c r="U205" s="24">
        <f t="shared" si="22"/>
        <v>0</v>
      </c>
      <c r="V205" s="24">
        <f t="shared" si="23"/>
        <v>521.5826169506538</v>
      </c>
      <c r="W205" s="9"/>
      <c r="X205" s="9"/>
      <c r="Y205" s="9"/>
      <c r="Z205" s="9"/>
    </row>
    <row r="206" spans="1:26" ht="14.25" customHeight="1" x14ac:dyDescent="0.35">
      <c r="A206" s="8">
        <f t="shared" si="179"/>
        <v>188</v>
      </c>
      <c r="B206" s="23">
        <f t="shared" si="173"/>
        <v>45026</v>
      </c>
      <c r="C206" s="5">
        <f t="shared" si="180"/>
        <v>0</v>
      </c>
      <c r="D206" s="20">
        <f t="shared" si="168"/>
        <v>12.411008221597935</v>
      </c>
      <c r="E206" s="20">
        <f t="shared" si="169"/>
        <v>55.04116937968309</v>
      </c>
      <c r="F206" s="20">
        <f t="shared" si="174"/>
        <v>67.452177601281022</v>
      </c>
      <c r="G206" s="24">
        <f t="shared" si="170"/>
        <v>1253.5118303813915</v>
      </c>
      <c r="H206" s="20">
        <f t="shared" si="175"/>
        <v>4707.300826778529</v>
      </c>
      <c r="I206" s="4">
        <f t="shared" si="188"/>
        <v>1</v>
      </c>
      <c r="J206" s="4">
        <f t="shared" si="188"/>
        <v>1</v>
      </c>
      <c r="K206" s="20">
        <f t="shared" si="176"/>
        <v>12.411008221597935</v>
      </c>
      <c r="L206" s="20">
        <f t="shared" si="231"/>
        <v>52.28911091069893</v>
      </c>
      <c r="M206" s="20" cm="1">
        <f t="array" ref="M206">_xlfn.IFS(I206=0,D206,I206=1,D206,I206=2,0)</f>
        <v>12.411008221597935</v>
      </c>
      <c r="N206" s="20" cm="1">
        <f t="array" ref="N206">_xlfn.IFS(J206=0,E206,J206=1,E206,J206=2,0)</f>
        <v>55.04116937968309</v>
      </c>
      <c r="O206" s="20">
        <f t="shared" si="171"/>
        <v>1420.2926311825656</v>
      </c>
      <c r="P206" s="24">
        <f t="shared" si="19"/>
        <v>-166.78080080117411</v>
      </c>
      <c r="Q206" s="25">
        <f t="shared" si="20"/>
        <v>-0.13305083905784093</v>
      </c>
      <c r="R206" s="22" cm="1">
        <f t="array" ref="R206">_xlfn.IFS(Q206&gt;0,0.02,AND(Q206&gt;-0.33,Q206&lt;0),(0.02+Q206*0.02/0.33),Q206&lt;-0.33,0)</f>
        <v>1.1936312784373277E-2</v>
      </c>
      <c r="S206" s="24">
        <f t="shared" ref="S206:T206" si="243">0.9*0.82*IF(I206=0,M206,0)</f>
        <v>0</v>
      </c>
      <c r="T206" s="24">
        <f t="shared" si="243"/>
        <v>0</v>
      </c>
      <c r="U206" s="24">
        <f t="shared" si="22"/>
        <v>0</v>
      </c>
      <c r="V206" s="24">
        <f t="shared" si="23"/>
        <v>521.5826169506538</v>
      </c>
      <c r="W206" s="9"/>
      <c r="X206" s="9"/>
      <c r="Y206" s="9"/>
      <c r="Z206" s="9"/>
    </row>
    <row r="207" spans="1:26" ht="14.25" customHeight="1" x14ac:dyDescent="0.35">
      <c r="A207" s="8">
        <f t="shared" si="179"/>
        <v>189</v>
      </c>
      <c r="B207" s="23">
        <f t="shared" si="173"/>
        <v>45027</v>
      </c>
      <c r="C207" s="5">
        <f t="shared" si="180"/>
        <v>41.466607498462785</v>
      </c>
      <c r="D207" s="20">
        <f t="shared" si="168"/>
        <v>12.535118303813915</v>
      </c>
      <c r="E207" s="20">
        <f t="shared" si="169"/>
        <v>56.187815038567457</v>
      </c>
      <c r="F207" s="20">
        <f t="shared" si="174"/>
        <v>68.722933342381367</v>
      </c>
      <c r="G207" s="24">
        <f t="shared" si="170"/>
        <v>1294.9784378798543</v>
      </c>
      <c r="H207" s="20">
        <f t="shared" si="175"/>
        <v>4748.7674342769915</v>
      </c>
      <c r="I207" s="4">
        <f t="shared" si="188"/>
        <v>0</v>
      </c>
      <c r="J207" s="4">
        <f t="shared" si="188"/>
        <v>0</v>
      </c>
      <c r="K207" s="20">
        <f t="shared" si="176"/>
        <v>0</v>
      </c>
      <c r="L207" s="20">
        <f t="shared" si="231"/>
        <v>0</v>
      </c>
      <c r="M207" s="20" cm="1">
        <f t="array" ref="M207">_xlfn.IFS(I207=0,D207,I207=1,D207,I207=2,0)</f>
        <v>12.535118303813915</v>
      </c>
      <c r="N207" s="20" cm="1">
        <f t="array" ref="N207">_xlfn.IFS(J207=0,E207,J207=1,E207,J207=2,0)</f>
        <v>56.187815038567457</v>
      </c>
      <c r="O207" s="20">
        <f t="shared" si="171"/>
        <v>1489.015564524947</v>
      </c>
      <c r="P207" s="24">
        <f t="shared" si="19"/>
        <v>-194.03712664509271</v>
      </c>
      <c r="Q207" s="25">
        <f t="shared" si="20"/>
        <v>-0.14983811387838344</v>
      </c>
      <c r="R207" s="22" cm="1">
        <f t="array" ref="R207">_xlfn.IFS(Q207&gt;0,0.02,AND(Q207&gt;-0.33,Q207&lt;0),(0.02+Q207*0.02/0.33),Q207&lt;-0.33,0)</f>
        <v>1.0918902189188883E-2</v>
      </c>
      <c r="S207" s="24">
        <f t="shared" ref="S207:T207" si="244">0.9*0.82*IF(I207=0,M207,0)</f>
        <v>9.2509173082146692</v>
      </c>
      <c r="T207" s="24">
        <f t="shared" si="244"/>
        <v>41.466607498462785</v>
      </c>
      <c r="U207" s="24">
        <f t="shared" si="22"/>
        <v>50.717524806677453</v>
      </c>
      <c r="V207" s="24">
        <f t="shared" si="23"/>
        <v>572.30014175733129</v>
      </c>
      <c r="W207" s="9"/>
      <c r="X207" s="9"/>
      <c r="Y207" s="9"/>
      <c r="Z207" s="9"/>
    </row>
    <row r="208" spans="1:26" ht="14.25" customHeight="1" x14ac:dyDescent="0.35">
      <c r="A208" s="8">
        <f t="shared" si="179"/>
        <v>190</v>
      </c>
      <c r="B208" s="23">
        <f t="shared" si="173"/>
        <v>45028</v>
      </c>
      <c r="C208" s="5">
        <f t="shared" si="180"/>
        <v>0</v>
      </c>
      <c r="D208" s="20">
        <f t="shared" si="168"/>
        <v>12.949784378798542</v>
      </c>
      <c r="E208" s="20">
        <f t="shared" si="169"/>
        <v>51.851327134075916</v>
      </c>
      <c r="F208" s="20">
        <f t="shared" si="174"/>
        <v>64.801111512874456</v>
      </c>
      <c r="G208" s="24">
        <f t="shared" si="170"/>
        <v>1307.9282222586528</v>
      </c>
      <c r="H208" s="20">
        <f t="shared" si="175"/>
        <v>4810.9759794331621</v>
      </c>
      <c r="I208" s="4">
        <f t="shared" si="188"/>
        <v>1</v>
      </c>
      <c r="J208" s="4">
        <f t="shared" si="188"/>
        <v>1</v>
      </c>
      <c r="K208" s="20">
        <f t="shared" si="176"/>
        <v>12.949784378798542</v>
      </c>
      <c r="L208" s="20">
        <f t="shared" si="231"/>
        <v>49.258760777372117</v>
      </c>
      <c r="M208" s="20" cm="1">
        <f t="array" ref="M208">_xlfn.IFS(I208=0,D208,I208=1,D208,I208=2,0)</f>
        <v>12.949784378798542</v>
      </c>
      <c r="N208" s="20" cm="1">
        <f t="array" ref="N208">_xlfn.IFS(J208=0,E208,J208=1,E208,J208=2,0)</f>
        <v>51.851327134075916</v>
      </c>
      <c r="O208" s="20">
        <f t="shared" si="171"/>
        <v>1501.9653489037455</v>
      </c>
      <c r="P208" s="24">
        <f t="shared" si="19"/>
        <v>-194.03712664509271</v>
      </c>
      <c r="Q208" s="25">
        <f t="shared" si="20"/>
        <v>-0.14835456819641926</v>
      </c>
      <c r="R208" s="22" cm="1">
        <f t="array" ref="R208">_xlfn.IFS(Q208&gt;0,0.02,AND(Q208&gt;-0.33,Q208&lt;0),(0.02+Q208*0.02/0.33),Q208&lt;-0.33,0)</f>
        <v>1.1008814048701862E-2</v>
      </c>
      <c r="S208" s="24">
        <f t="shared" ref="S208:T208" si="245">0.9*0.82*IF(I208=0,M208,0)</f>
        <v>0</v>
      </c>
      <c r="T208" s="24">
        <f t="shared" si="245"/>
        <v>0</v>
      </c>
      <c r="U208" s="24">
        <f t="shared" si="22"/>
        <v>0</v>
      </c>
      <c r="V208" s="24">
        <f t="shared" si="23"/>
        <v>572.30014175733129</v>
      </c>
      <c r="W208" s="9"/>
      <c r="X208" s="9"/>
      <c r="Y208" s="9"/>
      <c r="Z208" s="9"/>
    </row>
    <row r="209" spans="1:26" ht="14.25" customHeight="1" x14ac:dyDescent="0.35">
      <c r="A209" s="8">
        <f t="shared" si="179"/>
        <v>191</v>
      </c>
      <c r="B209" s="23">
        <f t="shared" si="173"/>
        <v>45029</v>
      </c>
      <c r="C209" s="5">
        <f t="shared" si="180"/>
        <v>0</v>
      </c>
      <c r="D209" s="20">
        <f t="shared" si="168"/>
        <v>13.079282222586528</v>
      </c>
      <c r="E209" s="20">
        <f t="shared" si="169"/>
        <v>52.963139950351</v>
      </c>
      <c r="F209" s="20">
        <f t="shared" si="174"/>
        <v>66.042422172937535</v>
      </c>
      <c r="G209" s="24">
        <f t="shared" si="170"/>
        <v>1321.0075044812393</v>
      </c>
      <c r="H209" s="20">
        <f t="shared" si="175"/>
        <v>4874.3702446085827</v>
      </c>
      <c r="I209" s="4">
        <f t="shared" si="188"/>
        <v>1</v>
      </c>
      <c r="J209" s="4">
        <f t="shared" si="188"/>
        <v>1</v>
      </c>
      <c r="K209" s="20">
        <f t="shared" si="176"/>
        <v>13.079282222586528</v>
      </c>
      <c r="L209" s="20">
        <f t="shared" si="231"/>
        <v>50.314982952833446</v>
      </c>
      <c r="M209" s="20" cm="1">
        <f t="array" ref="M209">_xlfn.IFS(I209=0,D209,I209=1,D209,I209=2,0)</f>
        <v>13.079282222586528</v>
      </c>
      <c r="N209" s="20" cm="1">
        <f t="array" ref="N209">_xlfn.IFS(J209=0,E209,J209=1,E209,J209=2,0)</f>
        <v>52.963139950351</v>
      </c>
      <c r="O209" s="20">
        <f t="shared" si="171"/>
        <v>1515.044631126332</v>
      </c>
      <c r="P209" s="24">
        <f t="shared" si="19"/>
        <v>-194.03712664509271</v>
      </c>
      <c r="Q209" s="25">
        <f t="shared" si="20"/>
        <v>-0.14688571108556364</v>
      </c>
      <c r="R209" s="22" cm="1">
        <f t="array" ref="R209">_xlfn.IFS(Q209&gt;0,0.02,AND(Q209&gt;-0.33,Q209&lt;0),(0.02+Q209*0.02/0.33),Q209&lt;-0.33,0)</f>
        <v>1.1097835691784023E-2</v>
      </c>
      <c r="S209" s="24">
        <f t="shared" ref="S209:T209" si="246">0.9*0.82*IF(I209=0,M209,0)</f>
        <v>0</v>
      </c>
      <c r="T209" s="24">
        <f t="shared" si="246"/>
        <v>0</v>
      </c>
      <c r="U209" s="24">
        <f t="shared" si="22"/>
        <v>0</v>
      </c>
      <c r="V209" s="24">
        <f t="shared" si="23"/>
        <v>572.30014175733129</v>
      </c>
      <c r="W209" s="9"/>
      <c r="X209" s="9"/>
      <c r="Y209" s="9"/>
      <c r="Z209" s="9"/>
    </row>
    <row r="210" spans="1:26" ht="14.25" customHeight="1" x14ac:dyDescent="0.35">
      <c r="A210" s="8">
        <f t="shared" si="179"/>
        <v>192</v>
      </c>
      <c r="B210" s="23">
        <f t="shared" si="173"/>
        <v>45030</v>
      </c>
      <c r="C210" s="5">
        <f t="shared" si="180"/>
        <v>0</v>
      </c>
      <c r="D210" s="20">
        <f t="shared" ref="D210:D273" si="247">D209-M209+(A210-A209)*G209*0.01</f>
        <v>13.210075044812394</v>
      </c>
      <c r="E210" s="20">
        <f t="shared" ref="E210:E273" si="248">E209-N209+(A210-A209)*H209*R209</f>
        <v>54.094960075587146</v>
      </c>
      <c r="F210" s="20">
        <f t="shared" si="174"/>
        <v>67.305035120399538</v>
      </c>
      <c r="G210" s="24">
        <f t="shared" ref="G210:G273" si="249">C210+G209+K210</f>
        <v>1334.2175795260516</v>
      </c>
      <c r="H210" s="20">
        <f t="shared" si="175"/>
        <v>4938.9705317252028</v>
      </c>
      <c r="I210" s="4">
        <f t="shared" si="188"/>
        <v>1</v>
      </c>
      <c r="J210" s="4">
        <f t="shared" si="188"/>
        <v>1</v>
      </c>
      <c r="K210" s="20">
        <f t="shared" si="176"/>
        <v>13.210075044812394</v>
      </c>
      <c r="L210" s="20">
        <f t="shared" si="231"/>
        <v>51.390212071807788</v>
      </c>
      <c r="M210" s="20" cm="1">
        <f t="array" ref="M210">_xlfn.IFS(I210=0,D210,I210=1,D210,I210=2,0)</f>
        <v>13.210075044812394</v>
      </c>
      <c r="N210" s="20" cm="1">
        <f t="array" ref="N210">_xlfn.IFS(J210=0,E210,J210=1,E210,J210=2,0)</f>
        <v>54.094960075587146</v>
      </c>
      <c r="O210" s="20">
        <f t="shared" ref="O210:O273" si="250">O209+M210+N210-(L210/0.95)</f>
        <v>1528.2547061711443</v>
      </c>
      <c r="P210" s="24">
        <f t="shared" si="19"/>
        <v>-194.03712664509271</v>
      </c>
      <c r="Q210" s="25">
        <f t="shared" si="20"/>
        <v>-0.14543139711441944</v>
      </c>
      <c r="R210" s="22" cm="1">
        <f t="array" ref="R210">_xlfn.IFS(Q210&gt;0,0.02,AND(Q210&gt;-0.33,Q210&lt;0),(0.02+Q210*0.02/0.33),Q210&lt;-0.33,0)</f>
        <v>1.1185975932459428E-2</v>
      </c>
      <c r="S210" s="24">
        <f t="shared" ref="S210:T210" si="251">0.9*0.82*IF(I210=0,M210,0)</f>
        <v>0</v>
      </c>
      <c r="T210" s="24">
        <f t="shared" si="251"/>
        <v>0</v>
      </c>
      <c r="U210" s="24">
        <f t="shared" si="22"/>
        <v>0</v>
      </c>
      <c r="V210" s="24">
        <f t="shared" si="23"/>
        <v>572.30014175733129</v>
      </c>
      <c r="W210" s="9"/>
      <c r="X210" s="9"/>
      <c r="Y210" s="9"/>
      <c r="Z210" s="9"/>
    </row>
    <row r="211" spans="1:26" ht="14.25" customHeight="1" x14ac:dyDescent="0.35">
      <c r="A211" s="8">
        <f t="shared" si="179"/>
        <v>193</v>
      </c>
      <c r="B211" s="23">
        <f t="shared" ref="B211:B274" si="252">$B$18+A211</f>
        <v>45031</v>
      </c>
      <c r="C211" s="5">
        <f t="shared" si="180"/>
        <v>0</v>
      </c>
      <c r="D211" s="20">
        <f t="shared" si="247"/>
        <v>13.342175795260516</v>
      </c>
      <c r="E211" s="20">
        <f t="shared" si="248"/>
        <v>55.247205499004465</v>
      </c>
      <c r="F211" s="20">
        <f t="shared" ref="F211:F274" si="253">D211+E211</f>
        <v>68.589381294264982</v>
      </c>
      <c r="G211" s="24">
        <f t="shared" si="249"/>
        <v>1347.5597553213122</v>
      </c>
      <c r="H211" s="20">
        <f t="shared" ref="H211:H274" si="254">IF(Q211&lt;-0.33,G211,H210+C211+K211+L211)</f>
        <v>5004.7975527445169</v>
      </c>
      <c r="I211" s="4">
        <f t="shared" si="188"/>
        <v>1</v>
      </c>
      <c r="J211" s="4">
        <f t="shared" si="188"/>
        <v>1</v>
      </c>
      <c r="K211" s="20">
        <f t="shared" ref="K211:K274" si="255">IF(I211=1,D211,0)</f>
        <v>13.342175795260516</v>
      </c>
      <c r="L211" s="20">
        <f t="shared" ref="K211:L226" si="256">IF(J211=1,E211*0.95,0)</f>
        <v>52.48484522405424</v>
      </c>
      <c r="M211" s="20" cm="1">
        <f t="array" ref="M211">_xlfn.IFS(I211=0,D211,I211=1,D211,I211=2,0)</f>
        <v>13.342175795260516</v>
      </c>
      <c r="N211" s="20" cm="1">
        <f t="array" ref="N211">_xlfn.IFS(J211=0,E211,J211=1,E211,J211=2,0)</f>
        <v>55.247205499004465</v>
      </c>
      <c r="O211" s="20">
        <f t="shared" si="250"/>
        <v>1541.5968819664049</v>
      </c>
      <c r="P211" s="24">
        <f t="shared" si="19"/>
        <v>-194.03712664509271</v>
      </c>
      <c r="Q211" s="25">
        <f t="shared" si="20"/>
        <v>-0.14399148229150438</v>
      </c>
      <c r="R211" s="22" cm="1">
        <f t="array" ref="R211">_xlfn.IFS(Q211&gt;0,0.02,AND(Q211&gt;-0.33,Q211&lt;0),(0.02+Q211*0.02/0.33),Q211&lt;-0.33,0)</f>
        <v>1.1273243497484584E-2</v>
      </c>
      <c r="S211" s="24">
        <f t="shared" ref="S211:T211" si="257">0.9*0.82*IF(I211=0,M211,0)</f>
        <v>0</v>
      </c>
      <c r="T211" s="24">
        <f t="shared" si="257"/>
        <v>0</v>
      </c>
      <c r="U211" s="24">
        <f t="shared" si="22"/>
        <v>0</v>
      </c>
      <c r="V211" s="24">
        <f t="shared" si="23"/>
        <v>572.30014175733129</v>
      </c>
      <c r="W211" s="9"/>
      <c r="X211" s="9"/>
      <c r="Y211" s="9"/>
      <c r="Z211" s="9"/>
    </row>
    <row r="212" spans="1:26" ht="14.25" customHeight="1" x14ac:dyDescent="0.35">
      <c r="A212" s="8">
        <f t="shared" ref="A212:A275" si="258">A211+$D$4</f>
        <v>194</v>
      </c>
      <c r="B212" s="23">
        <f t="shared" si="252"/>
        <v>45032</v>
      </c>
      <c r="C212" s="5">
        <f t="shared" ref="C212:C275" si="259">T212</f>
        <v>0</v>
      </c>
      <c r="D212" s="20">
        <f t="shared" si="247"/>
        <v>13.475597553213122</v>
      </c>
      <c r="E212" s="20">
        <f t="shared" si="248"/>
        <v>56.420301467703879</v>
      </c>
      <c r="F212" s="20">
        <f t="shared" si="253"/>
        <v>69.895899020917</v>
      </c>
      <c r="G212" s="24">
        <f t="shared" si="249"/>
        <v>1361.0353528745254</v>
      </c>
      <c r="H212" s="20">
        <f t="shared" si="254"/>
        <v>5071.8724366920487</v>
      </c>
      <c r="I212" s="4">
        <f t="shared" si="188"/>
        <v>1</v>
      </c>
      <c r="J212" s="4">
        <f t="shared" si="188"/>
        <v>1</v>
      </c>
      <c r="K212" s="20">
        <f t="shared" si="255"/>
        <v>13.475597553213122</v>
      </c>
      <c r="L212" s="20">
        <f t="shared" si="256"/>
        <v>53.599286394318682</v>
      </c>
      <c r="M212" s="20" cm="1">
        <f t="array" ref="M212">_xlfn.IFS(I212=0,D212,I212=1,D212,I212=2,0)</f>
        <v>13.475597553213122</v>
      </c>
      <c r="N212" s="20" cm="1">
        <f t="array" ref="N212">_xlfn.IFS(J212=0,E212,J212=1,E212,J212=2,0)</f>
        <v>56.420301467703879</v>
      </c>
      <c r="O212" s="20">
        <f t="shared" si="250"/>
        <v>1555.0724795196181</v>
      </c>
      <c r="P212" s="24">
        <f t="shared" si="19"/>
        <v>-194.03712664509271</v>
      </c>
      <c r="Q212" s="25">
        <f t="shared" si="20"/>
        <v>-0.14256582405099444</v>
      </c>
      <c r="R212" s="22" cm="1">
        <f t="array" ref="R212">_xlfn.IFS(Q212&gt;0,0.02,AND(Q212&gt;-0.33,Q212&lt;0),(0.02+Q212*0.02/0.33),Q212&lt;-0.33,0)</f>
        <v>1.1359647027212458E-2</v>
      </c>
      <c r="S212" s="24">
        <f t="shared" ref="S212:T212" si="260">0.9*0.82*IF(I212=0,M212,0)</f>
        <v>0</v>
      </c>
      <c r="T212" s="24">
        <f t="shared" si="260"/>
        <v>0</v>
      </c>
      <c r="U212" s="24">
        <f t="shared" si="22"/>
        <v>0</v>
      </c>
      <c r="V212" s="24">
        <f t="shared" si="23"/>
        <v>572.30014175733129</v>
      </c>
      <c r="W212" s="9"/>
      <c r="X212" s="9"/>
      <c r="Y212" s="9"/>
      <c r="Z212" s="9"/>
    </row>
    <row r="213" spans="1:26" ht="14.25" customHeight="1" x14ac:dyDescent="0.35">
      <c r="A213" s="8">
        <f t="shared" si="258"/>
        <v>195</v>
      </c>
      <c r="B213" s="23">
        <f t="shared" si="252"/>
        <v>45033</v>
      </c>
      <c r="C213" s="5">
        <f t="shared" si="259"/>
        <v>0</v>
      </c>
      <c r="D213" s="20">
        <f t="shared" si="247"/>
        <v>13.610353528745254</v>
      </c>
      <c r="E213" s="20">
        <f t="shared" si="248"/>
        <v>57.61468064786964</v>
      </c>
      <c r="F213" s="20">
        <f t="shared" si="253"/>
        <v>71.225034176614898</v>
      </c>
      <c r="G213" s="24">
        <f t="shared" si="249"/>
        <v>1374.6457064032707</v>
      </c>
      <c r="H213" s="20">
        <f t="shared" si="254"/>
        <v>5140.2167368362707</v>
      </c>
      <c r="I213" s="4">
        <f t="shared" si="188"/>
        <v>1</v>
      </c>
      <c r="J213" s="4">
        <f t="shared" si="188"/>
        <v>1</v>
      </c>
      <c r="K213" s="20">
        <f t="shared" si="255"/>
        <v>13.610353528745254</v>
      </c>
      <c r="L213" s="20">
        <f t="shared" si="256"/>
        <v>54.733946615476157</v>
      </c>
      <c r="M213" s="20" cm="1">
        <f t="array" ref="M213">_xlfn.IFS(I213=0,D213,I213=1,D213,I213=2,0)</f>
        <v>13.610353528745254</v>
      </c>
      <c r="N213" s="20" cm="1">
        <f t="array" ref="N213">_xlfn.IFS(J213=0,E213,J213=1,E213,J213=2,0)</f>
        <v>57.61468064786964</v>
      </c>
      <c r="O213" s="20">
        <f t="shared" si="250"/>
        <v>1568.6828330483634</v>
      </c>
      <c r="P213" s="24">
        <f t="shared" si="19"/>
        <v>-194.03712664509271</v>
      </c>
      <c r="Q213" s="25">
        <f t="shared" si="20"/>
        <v>-0.14115428123860835</v>
      </c>
      <c r="R213" s="22" cm="1">
        <f t="array" ref="R213">_xlfn.IFS(Q213&gt;0,0.02,AND(Q213&gt;-0.33,Q213&lt;0),(0.02+Q213*0.02/0.33),Q213&lt;-0.33,0)</f>
        <v>1.144519507644798E-2</v>
      </c>
      <c r="S213" s="24">
        <f t="shared" ref="S213:T213" si="261">0.9*0.82*IF(I213=0,M213,0)</f>
        <v>0</v>
      </c>
      <c r="T213" s="24">
        <f t="shared" si="261"/>
        <v>0</v>
      </c>
      <c r="U213" s="24">
        <f t="shared" si="22"/>
        <v>0</v>
      </c>
      <c r="V213" s="24">
        <f t="shared" si="23"/>
        <v>572.30014175733129</v>
      </c>
      <c r="W213" s="9"/>
      <c r="X213" s="9"/>
      <c r="Y213" s="9"/>
      <c r="Z213" s="9"/>
    </row>
    <row r="214" spans="1:26" ht="14.25" customHeight="1" x14ac:dyDescent="0.35">
      <c r="A214" s="8">
        <f t="shared" si="258"/>
        <v>196</v>
      </c>
      <c r="B214" s="23">
        <f t="shared" si="252"/>
        <v>45034</v>
      </c>
      <c r="C214" s="5">
        <f t="shared" si="259"/>
        <v>43.417118066775721</v>
      </c>
      <c r="D214" s="20">
        <f t="shared" si="247"/>
        <v>13.746457064032708</v>
      </c>
      <c r="E214" s="20">
        <f t="shared" si="248"/>
        <v>58.830783288313988</v>
      </c>
      <c r="F214" s="20">
        <f t="shared" si="253"/>
        <v>72.577240352346692</v>
      </c>
      <c r="G214" s="24">
        <f t="shared" si="249"/>
        <v>1418.0628244700463</v>
      </c>
      <c r="H214" s="20">
        <f t="shared" si="254"/>
        <v>5183.6338549030461</v>
      </c>
      <c r="I214" s="4">
        <f t="shared" si="188"/>
        <v>0</v>
      </c>
      <c r="J214" s="4">
        <f t="shared" si="188"/>
        <v>0</v>
      </c>
      <c r="K214" s="20">
        <f t="shared" si="255"/>
        <v>0</v>
      </c>
      <c r="L214" s="20">
        <f t="shared" si="256"/>
        <v>0</v>
      </c>
      <c r="M214" s="20" cm="1">
        <f t="array" ref="M214">_xlfn.IFS(I214=0,D214,I214=1,D214,I214=2,0)</f>
        <v>13.746457064032708</v>
      </c>
      <c r="N214" s="20" cm="1">
        <f t="array" ref="N214">_xlfn.IFS(J214=0,E214,J214=1,E214,J214=2,0)</f>
        <v>58.830783288313988</v>
      </c>
      <c r="O214" s="20">
        <f t="shared" si="250"/>
        <v>1641.2600734007101</v>
      </c>
      <c r="P214" s="24">
        <f t="shared" si="19"/>
        <v>-223.19724893066382</v>
      </c>
      <c r="Q214" s="25">
        <f t="shared" si="20"/>
        <v>-0.15739588195895082</v>
      </c>
      <c r="R214" s="22" cm="1">
        <f t="array" ref="R214">_xlfn.IFS(Q214&gt;0,0.02,AND(Q214&gt;-0.33,Q214&lt;0),(0.02+Q214*0.02/0.33),Q214&lt;-0.33,0)</f>
        <v>1.0460855638851466E-2</v>
      </c>
      <c r="S214" s="24">
        <f t="shared" ref="S214:T214" si="262">0.9*0.82*IF(I214=0,M214,0)</f>
        <v>10.144885313256138</v>
      </c>
      <c r="T214" s="24">
        <f t="shared" si="262"/>
        <v>43.417118066775721</v>
      </c>
      <c r="U214" s="24">
        <f t="shared" si="22"/>
        <v>53.562003380031861</v>
      </c>
      <c r="V214" s="24">
        <f t="shared" si="23"/>
        <v>625.8621451373632</v>
      </c>
      <c r="W214" s="9"/>
      <c r="X214" s="9"/>
      <c r="Y214" s="9"/>
      <c r="Z214" s="9"/>
    </row>
    <row r="215" spans="1:26" ht="14.25" customHeight="1" x14ac:dyDescent="0.35">
      <c r="A215" s="8">
        <f t="shared" si="258"/>
        <v>197</v>
      </c>
      <c r="B215" s="23">
        <f t="shared" si="252"/>
        <v>45035</v>
      </c>
      <c r="C215" s="5">
        <f t="shared" si="259"/>
        <v>0</v>
      </c>
      <c r="D215" s="20">
        <f t="shared" si="247"/>
        <v>14.180628244700463</v>
      </c>
      <c r="E215" s="20">
        <f t="shared" si="248"/>
        <v>54.225245440803896</v>
      </c>
      <c r="F215" s="20">
        <f t="shared" si="253"/>
        <v>68.405873685504361</v>
      </c>
      <c r="G215" s="24">
        <f t="shared" si="249"/>
        <v>1432.2434527147468</v>
      </c>
      <c r="H215" s="20">
        <f t="shared" si="254"/>
        <v>5249.3284663165105</v>
      </c>
      <c r="I215" s="4">
        <f t="shared" si="188"/>
        <v>1</v>
      </c>
      <c r="J215" s="4">
        <f t="shared" si="188"/>
        <v>1</v>
      </c>
      <c r="K215" s="20">
        <f t="shared" si="255"/>
        <v>14.180628244700463</v>
      </c>
      <c r="L215" s="20">
        <f t="shared" si="256"/>
        <v>51.513983168763701</v>
      </c>
      <c r="M215" s="20" cm="1">
        <f t="array" ref="M215">_xlfn.IFS(I215=0,D215,I215=1,D215,I215=2,0)</f>
        <v>14.180628244700463</v>
      </c>
      <c r="N215" s="20" cm="1">
        <f t="array" ref="N215">_xlfn.IFS(J215=0,E215,J215=1,E215,J215=2,0)</f>
        <v>54.225245440803896</v>
      </c>
      <c r="O215" s="20">
        <f t="shared" si="250"/>
        <v>1655.4407016454106</v>
      </c>
      <c r="P215" s="24">
        <f t="shared" si="19"/>
        <v>-223.19724893066382</v>
      </c>
      <c r="Q215" s="25">
        <f t="shared" si="20"/>
        <v>-0.15583750689005033</v>
      </c>
      <c r="R215" s="22" cm="1">
        <f t="array" ref="R215">_xlfn.IFS(Q215&gt;0,0.02,AND(Q215&gt;-0.33,Q215&lt;0),(0.02+Q215*0.02/0.33),Q215&lt;-0.33,0)</f>
        <v>1.0555302612724225E-2</v>
      </c>
      <c r="S215" s="24">
        <f t="shared" ref="S215:T215" si="263">0.9*0.82*IF(I215=0,M215,0)</f>
        <v>0</v>
      </c>
      <c r="T215" s="24">
        <f t="shared" si="263"/>
        <v>0</v>
      </c>
      <c r="U215" s="24">
        <f t="shared" si="22"/>
        <v>0</v>
      </c>
      <c r="V215" s="24">
        <f t="shared" si="23"/>
        <v>625.8621451373632</v>
      </c>
      <c r="W215" s="9"/>
      <c r="X215" s="9"/>
      <c r="Y215" s="9"/>
      <c r="Z215" s="9"/>
    </row>
    <row r="216" spans="1:26" ht="14.25" customHeight="1" x14ac:dyDescent="0.35">
      <c r="A216" s="8">
        <f t="shared" si="258"/>
        <v>198</v>
      </c>
      <c r="B216" s="23">
        <f t="shared" si="252"/>
        <v>45036</v>
      </c>
      <c r="C216" s="5">
        <f t="shared" si="259"/>
        <v>0</v>
      </c>
      <c r="D216" s="20">
        <f t="shared" si="247"/>
        <v>14.322434527147468</v>
      </c>
      <c r="E216" s="20">
        <f t="shared" si="248"/>
        <v>55.408250475558312</v>
      </c>
      <c r="F216" s="20">
        <f t="shared" si="253"/>
        <v>69.730685002705783</v>
      </c>
      <c r="G216" s="24">
        <f t="shared" si="249"/>
        <v>1446.5658872418942</v>
      </c>
      <c r="H216" s="20">
        <f t="shared" si="254"/>
        <v>5316.2887387954379</v>
      </c>
      <c r="I216" s="4">
        <f t="shared" si="188"/>
        <v>1</v>
      </c>
      <c r="J216" s="4">
        <f t="shared" si="188"/>
        <v>1</v>
      </c>
      <c r="K216" s="20">
        <f t="shared" si="255"/>
        <v>14.322434527147468</v>
      </c>
      <c r="L216" s="20">
        <f t="shared" si="256"/>
        <v>52.637837951780391</v>
      </c>
      <c r="M216" s="20" cm="1">
        <f t="array" ref="M216">_xlfn.IFS(I216=0,D216,I216=1,D216,I216=2,0)</f>
        <v>14.322434527147468</v>
      </c>
      <c r="N216" s="20" cm="1">
        <f t="array" ref="N216">_xlfn.IFS(J216=0,E216,J216=1,E216,J216=2,0)</f>
        <v>55.408250475558312</v>
      </c>
      <c r="O216" s="20">
        <f t="shared" si="250"/>
        <v>1669.763136172558</v>
      </c>
      <c r="P216" s="24">
        <f t="shared" si="19"/>
        <v>-223.19724893066382</v>
      </c>
      <c r="Q216" s="25">
        <f t="shared" si="20"/>
        <v>-0.15429456127727756</v>
      </c>
      <c r="R216" s="22" cm="1">
        <f t="array" ref="R216">_xlfn.IFS(Q216&gt;0,0.02,AND(Q216&gt;-0.33,Q216&lt;0),(0.02+Q216*0.02/0.33),Q216&lt;-0.33,0)</f>
        <v>1.0648814468043786E-2</v>
      </c>
      <c r="S216" s="24">
        <f t="shared" ref="S216:T216" si="264">0.9*0.82*IF(I216=0,M216,0)</f>
        <v>0</v>
      </c>
      <c r="T216" s="24">
        <f t="shared" si="264"/>
        <v>0</v>
      </c>
      <c r="U216" s="24">
        <f t="shared" si="22"/>
        <v>0</v>
      </c>
      <c r="V216" s="24">
        <f t="shared" si="23"/>
        <v>625.8621451373632</v>
      </c>
      <c r="W216" s="9"/>
      <c r="X216" s="9"/>
      <c r="Y216" s="9"/>
      <c r="Z216" s="9"/>
    </row>
    <row r="217" spans="1:26" ht="14.25" customHeight="1" x14ac:dyDescent="0.35">
      <c r="A217" s="8">
        <f t="shared" si="258"/>
        <v>199</v>
      </c>
      <c r="B217" s="23">
        <f t="shared" si="252"/>
        <v>45037</v>
      </c>
      <c r="C217" s="5">
        <f t="shared" si="259"/>
        <v>0</v>
      </c>
      <c r="D217" s="20">
        <f t="shared" si="247"/>
        <v>14.465658872418942</v>
      </c>
      <c r="E217" s="20">
        <f t="shared" si="248"/>
        <v>56.612172437983105</v>
      </c>
      <c r="F217" s="20">
        <f t="shared" si="253"/>
        <v>71.077831310402047</v>
      </c>
      <c r="G217" s="24">
        <f t="shared" si="249"/>
        <v>1461.0315461143132</v>
      </c>
      <c r="H217" s="20">
        <f t="shared" si="254"/>
        <v>5384.5359614839408</v>
      </c>
      <c r="I217" s="4">
        <f t="shared" si="188"/>
        <v>1</v>
      </c>
      <c r="J217" s="4">
        <f t="shared" si="188"/>
        <v>1</v>
      </c>
      <c r="K217" s="20">
        <f t="shared" si="255"/>
        <v>14.465658872418942</v>
      </c>
      <c r="L217" s="20">
        <f t="shared" si="256"/>
        <v>53.781563816083946</v>
      </c>
      <c r="M217" s="20" cm="1">
        <f t="array" ref="M217">_xlfn.IFS(I217=0,D217,I217=1,D217,I217=2,0)</f>
        <v>14.465658872418942</v>
      </c>
      <c r="N217" s="20" cm="1">
        <f t="array" ref="N217">_xlfn.IFS(J217=0,E217,J217=1,E217,J217=2,0)</f>
        <v>56.612172437983105</v>
      </c>
      <c r="O217" s="20">
        <f t="shared" si="250"/>
        <v>1684.228795044977</v>
      </c>
      <c r="P217" s="24">
        <f t="shared" si="19"/>
        <v>-223.19724893066382</v>
      </c>
      <c r="Q217" s="25">
        <f t="shared" si="20"/>
        <v>-0.15276689235374014</v>
      </c>
      <c r="R217" s="22" cm="1">
        <f t="array" ref="R217">_xlfn.IFS(Q217&gt;0,0.02,AND(Q217&gt;-0.33,Q217&lt;0),(0.02+Q217*0.02/0.33),Q217&lt;-0.33,0)</f>
        <v>1.0741400463409689E-2</v>
      </c>
      <c r="S217" s="24">
        <f t="shared" ref="S217:T217" si="265">0.9*0.82*IF(I217=0,M217,0)</f>
        <v>0</v>
      </c>
      <c r="T217" s="24">
        <f t="shared" si="265"/>
        <v>0</v>
      </c>
      <c r="U217" s="24">
        <f t="shared" si="22"/>
        <v>0</v>
      </c>
      <c r="V217" s="24">
        <f t="shared" si="23"/>
        <v>625.8621451373632</v>
      </c>
      <c r="W217" s="9"/>
      <c r="X217" s="9"/>
      <c r="Y217" s="9"/>
      <c r="Z217" s="9"/>
    </row>
    <row r="218" spans="1:26" ht="14.25" customHeight="1" x14ac:dyDescent="0.35">
      <c r="A218" s="8">
        <f t="shared" si="258"/>
        <v>200</v>
      </c>
      <c r="B218" s="23">
        <f t="shared" si="252"/>
        <v>45038</v>
      </c>
      <c r="C218" s="5">
        <f t="shared" si="259"/>
        <v>0</v>
      </c>
      <c r="D218" s="20">
        <f t="shared" si="247"/>
        <v>14.610315461143133</v>
      </c>
      <c r="E218" s="20">
        <f t="shared" si="248"/>
        <v>57.837457071929734</v>
      </c>
      <c r="F218" s="20">
        <f t="shared" si="253"/>
        <v>72.447772533072865</v>
      </c>
      <c r="G218" s="24">
        <f t="shared" si="249"/>
        <v>1475.6418615754562</v>
      </c>
      <c r="H218" s="20">
        <f t="shared" si="254"/>
        <v>5454.091861163417</v>
      </c>
      <c r="I218" s="4">
        <f t="shared" si="188"/>
        <v>1</v>
      </c>
      <c r="J218" s="4">
        <f t="shared" si="188"/>
        <v>1</v>
      </c>
      <c r="K218" s="20">
        <f t="shared" si="255"/>
        <v>14.610315461143133</v>
      </c>
      <c r="L218" s="20">
        <f t="shared" si="256"/>
        <v>54.945584218333245</v>
      </c>
      <c r="M218" s="20" cm="1">
        <f t="array" ref="M218">_xlfn.IFS(I218=0,D218,I218=1,D218,I218=2,0)</f>
        <v>14.610315461143133</v>
      </c>
      <c r="N218" s="20" cm="1">
        <f t="array" ref="N218">_xlfn.IFS(J218=0,E218,J218=1,E218,J218=2,0)</f>
        <v>57.837457071929734</v>
      </c>
      <c r="O218" s="20">
        <f t="shared" si="250"/>
        <v>1698.8391105061201</v>
      </c>
      <c r="P218" s="24">
        <f t="shared" si="19"/>
        <v>-223.19724893066382</v>
      </c>
      <c r="Q218" s="25">
        <f t="shared" si="20"/>
        <v>-0.15125434886508926</v>
      </c>
      <c r="R218" s="22" cm="1">
        <f t="array" ref="R218">_xlfn.IFS(Q218&gt;0,0.02,AND(Q218&gt;-0.33,Q218&lt;0),(0.02+Q218*0.02/0.33),Q218&lt;-0.33,0)</f>
        <v>1.0833069765752167E-2</v>
      </c>
      <c r="S218" s="24">
        <f t="shared" ref="S218:T218" si="266">0.9*0.82*IF(I218=0,M218,0)</f>
        <v>0</v>
      </c>
      <c r="T218" s="24">
        <f t="shared" si="266"/>
        <v>0</v>
      </c>
      <c r="U218" s="24">
        <f t="shared" si="22"/>
        <v>0</v>
      </c>
      <c r="V218" s="24">
        <f t="shared" si="23"/>
        <v>625.8621451373632</v>
      </c>
      <c r="W218" s="9"/>
      <c r="X218" s="9"/>
      <c r="Y218" s="9"/>
      <c r="Z218" s="9"/>
    </row>
    <row r="219" spans="1:26" ht="14.25" customHeight="1" x14ac:dyDescent="0.35">
      <c r="A219" s="8">
        <f t="shared" si="258"/>
        <v>201</v>
      </c>
      <c r="B219" s="23">
        <f t="shared" si="252"/>
        <v>45039</v>
      </c>
      <c r="C219" s="5">
        <f t="shared" si="259"/>
        <v>0</v>
      </c>
      <c r="D219" s="20">
        <f t="shared" si="247"/>
        <v>14.756418615754562</v>
      </c>
      <c r="E219" s="20">
        <f t="shared" si="248"/>
        <v>59.084557640804377</v>
      </c>
      <c r="F219" s="20">
        <f t="shared" si="253"/>
        <v>73.840976256558946</v>
      </c>
      <c r="G219" s="24">
        <f t="shared" si="249"/>
        <v>1490.3982801912107</v>
      </c>
      <c r="H219" s="20">
        <f t="shared" si="254"/>
        <v>5524.978609537935</v>
      </c>
      <c r="I219" s="4">
        <f t="shared" ref="I219:J282" si="267">I212</f>
        <v>1</v>
      </c>
      <c r="J219" s="4">
        <f t="shared" si="267"/>
        <v>1</v>
      </c>
      <c r="K219" s="20">
        <f t="shared" si="255"/>
        <v>14.756418615754562</v>
      </c>
      <c r="L219" s="20">
        <f t="shared" si="256"/>
        <v>56.130329758764155</v>
      </c>
      <c r="M219" s="20" cm="1">
        <f t="array" ref="M219">_xlfn.IFS(I219=0,D219,I219=1,D219,I219=2,0)</f>
        <v>14.756418615754562</v>
      </c>
      <c r="N219" s="20" cm="1">
        <f t="array" ref="N219">_xlfn.IFS(J219=0,E219,J219=1,E219,J219=2,0)</f>
        <v>59.084557640804377</v>
      </c>
      <c r="O219" s="20">
        <f t="shared" si="250"/>
        <v>1713.5955291218745</v>
      </c>
      <c r="P219" s="24">
        <f t="shared" si="19"/>
        <v>-223.19724893066382</v>
      </c>
      <c r="Q219" s="25">
        <f t="shared" si="20"/>
        <v>-0.14975678105454385</v>
      </c>
      <c r="R219" s="22" cm="1">
        <f t="array" ref="R219">_xlfn.IFS(Q219&gt;0,0.02,AND(Q219&gt;-0.33,Q219&lt;0),(0.02+Q219*0.02/0.33),Q219&lt;-0.33,0)</f>
        <v>1.0923831451239768E-2</v>
      </c>
      <c r="S219" s="24">
        <f t="shared" ref="S219:T219" si="268">0.9*0.82*IF(I219=0,M219,0)</f>
        <v>0</v>
      </c>
      <c r="T219" s="24">
        <f t="shared" si="268"/>
        <v>0</v>
      </c>
      <c r="U219" s="24">
        <f t="shared" si="22"/>
        <v>0</v>
      </c>
      <c r="V219" s="24">
        <f t="shared" si="23"/>
        <v>625.8621451373632</v>
      </c>
      <c r="W219" s="9"/>
      <c r="X219" s="9"/>
      <c r="Y219" s="9"/>
      <c r="Z219" s="9"/>
    </row>
    <row r="220" spans="1:26" ht="14.25" customHeight="1" x14ac:dyDescent="0.35">
      <c r="A220" s="8">
        <f t="shared" si="258"/>
        <v>202</v>
      </c>
      <c r="B220" s="23">
        <f t="shared" si="252"/>
        <v>45040</v>
      </c>
      <c r="C220" s="5">
        <f t="shared" si="259"/>
        <v>0</v>
      </c>
      <c r="D220" s="20">
        <f t="shared" si="247"/>
        <v>14.903982801912107</v>
      </c>
      <c r="E220" s="20">
        <f t="shared" si="248"/>
        <v>60.353935102297456</v>
      </c>
      <c r="F220" s="20">
        <f t="shared" si="253"/>
        <v>75.257917904209563</v>
      </c>
      <c r="G220" s="24">
        <f t="shared" si="249"/>
        <v>1505.3022629931229</v>
      </c>
      <c r="H220" s="20">
        <f t="shared" si="254"/>
        <v>5597.2188306870294</v>
      </c>
      <c r="I220" s="4">
        <f t="shared" si="267"/>
        <v>1</v>
      </c>
      <c r="J220" s="4">
        <f t="shared" si="267"/>
        <v>1</v>
      </c>
      <c r="K220" s="20">
        <f t="shared" si="255"/>
        <v>14.903982801912107</v>
      </c>
      <c r="L220" s="20">
        <f t="shared" si="256"/>
        <v>57.336238347182579</v>
      </c>
      <c r="M220" s="20" cm="1">
        <f t="array" ref="M220">_xlfn.IFS(I220=0,D220,I220=1,D220,I220=2,0)</f>
        <v>14.903982801912107</v>
      </c>
      <c r="N220" s="20" cm="1">
        <f t="array" ref="N220">_xlfn.IFS(J220=0,E220,J220=1,E220,J220=2,0)</f>
        <v>60.353935102297456</v>
      </c>
      <c r="O220" s="20">
        <f t="shared" si="250"/>
        <v>1728.4995119237867</v>
      </c>
      <c r="P220" s="24">
        <f t="shared" si="19"/>
        <v>-223.19724893066382</v>
      </c>
      <c r="Q220" s="25">
        <f t="shared" si="20"/>
        <v>-0.14827404064806318</v>
      </c>
      <c r="R220" s="22" cm="1">
        <f t="array" ref="R220">_xlfn.IFS(Q220&gt;0,0.02,AND(Q220&gt;-0.33,Q220&lt;0),(0.02+Q220*0.02/0.33),Q220&lt;-0.33,0)</f>
        <v>1.1013694506177989E-2</v>
      </c>
      <c r="S220" s="24">
        <f t="shared" ref="S220:T220" si="269">0.9*0.82*IF(I220=0,M220,0)</f>
        <v>0</v>
      </c>
      <c r="T220" s="24">
        <f t="shared" si="269"/>
        <v>0</v>
      </c>
      <c r="U220" s="24">
        <f t="shared" si="22"/>
        <v>0</v>
      </c>
      <c r="V220" s="24">
        <f t="shared" si="23"/>
        <v>625.8621451373632</v>
      </c>
      <c r="W220" s="9"/>
      <c r="X220" s="9"/>
      <c r="Y220" s="9"/>
      <c r="Z220" s="9"/>
    </row>
    <row r="221" spans="1:26" ht="14.25" customHeight="1" x14ac:dyDescent="0.35">
      <c r="A221" s="8">
        <f t="shared" si="258"/>
        <v>203</v>
      </c>
      <c r="B221" s="23">
        <f t="shared" si="252"/>
        <v>45041</v>
      </c>
      <c r="C221" s="5">
        <f t="shared" si="259"/>
        <v>45.494791014635325</v>
      </c>
      <c r="D221" s="20">
        <f t="shared" si="247"/>
        <v>15.053022629931229</v>
      </c>
      <c r="E221" s="20">
        <f t="shared" si="248"/>
        <v>61.646058285413723</v>
      </c>
      <c r="F221" s="20">
        <f t="shared" si="253"/>
        <v>76.69908091534495</v>
      </c>
      <c r="G221" s="24">
        <f t="shared" si="249"/>
        <v>1550.7970540077581</v>
      </c>
      <c r="H221" s="20">
        <f t="shared" si="254"/>
        <v>5642.713621701665</v>
      </c>
      <c r="I221" s="4">
        <f t="shared" si="267"/>
        <v>0</v>
      </c>
      <c r="J221" s="4">
        <f t="shared" si="267"/>
        <v>0</v>
      </c>
      <c r="K221" s="20">
        <f t="shared" si="255"/>
        <v>0</v>
      </c>
      <c r="L221" s="20">
        <f t="shared" si="256"/>
        <v>0</v>
      </c>
      <c r="M221" s="20" cm="1">
        <f t="array" ref="M221">_xlfn.IFS(I221=0,D221,I221=1,D221,I221=2,0)</f>
        <v>15.053022629931229</v>
      </c>
      <c r="N221" s="20" cm="1">
        <f t="array" ref="N221">_xlfn.IFS(J221=0,E221,J221=1,E221,J221=2,0)</f>
        <v>61.646058285413723</v>
      </c>
      <c r="O221" s="20">
        <f t="shared" si="250"/>
        <v>1805.1985928391318</v>
      </c>
      <c r="P221" s="24">
        <f t="shared" si="19"/>
        <v>-254.40153883137373</v>
      </c>
      <c r="Q221" s="25">
        <f t="shared" si="20"/>
        <v>-0.16404566811235446</v>
      </c>
      <c r="R221" s="22" cm="1">
        <f t="array" ref="R221">_xlfn.IFS(Q221&gt;0,0.02,AND(Q221&gt;-0.33,Q221&lt;0),(0.02+Q221*0.02/0.33),Q221&lt;-0.33,0)</f>
        <v>1.0057838296220941E-2</v>
      </c>
      <c r="S221" s="24">
        <f t="shared" ref="S221:T221" si="270">0.9*0.82*IF(I221=0,M221,0)</f>
        <v>11.109130700889247</v>
      </c>
      <c r="T221" s="24">
        <f t="shared" si="270"/>
        <v>45.494791014635325</v>
      </c>
      <c r="U221" s="24">
        <f t="shared" si="22"/>
        <v>56.603921715524571</v>
      </c>
      <c r="V221" s="24">
        <f t="shared" si="23"/>
        <v>682.46606685288782</v>
      </c>
      <c r="W221" s="9"/>
      <c r="X221" s="9"/>
      <c r="Y221" s="9"/>
      <c r="Z221" s="9"/>
    </row>
    <row r="222" spans="1:26" ht="14.25" customHeight="1" x14ac:dyDescent="0.35">
      <c r="A222" s="8">
        <f t="shared" si="258"/>
        <v>204</v>
      </c>
      <c r="B222" s="23">
        <f t="shared" si="252"/>
        <v>45042</v>
      </c>
      <c r="C222" s="5">
        <f t="shared" si="259"/>
        <v>0</v>
      </c>
      <c r="D222" s="20">
        <f t="shared" si="247"/>
        <v>15.507970540077581</v>
      </c>
      <c r="E222" s="20">
        <f t="shared" si="248"/>
        <v>56.753501158958571</v>
      </c>
      <c r="F222" s="20">
        <f t="shared" si="253"/>
        <v>72.26147169903615</v>
      </c>
      <c r="G222" s="24">
        <f t="shared" si="249"/>
        <v>1566.3050245478357</v>
      </c>
      <c r="H222" s="20">
        <f t="shared" si="254"/>
        <v>5712.1374183427533</v>
      </c>
      <c r="I222" s="4">
        <f t="shared" si="267"/>
        <v>1</v>
      </c>
      <c r="J222" s="4">
        <f t="shared" si="267"/>
        <v>1</v>
      </c>
      <c r="K222" s="20">
        <f t="shared" si="255"/>
        <v>15.507970540077581</v>
      </c>
      <c r="L222" s="20">
        <f t="shared" si="256"/>
        <v>53.915826101010637</v>
      </c>
      <c r="M222" s="20" cm="1">
        <f t="array" ref="M222">_xlfn.IFS(I222=0,D222,I222=1,D222,I222=2,0)</f>
        <v>15.507970540077581</v>
      </c>
      <c r="N222" s="20" cm="1">
        <f t="array" ref="N222">_xlfn.IFS(J222=0,E222,J222=1,E222,J222=2,0)</f>
        <v>56.753501158958571</v>
      </c>
      <c r="O222" s="20">
        <f t="shared" si="250"/>
        <v>1820.7065633792095</v>
      </c>
      <c r="P222" s="24">
        <f t="shared" si="19"/>
        <v>-254.40153883137373</v>
      </c>
      <c r="Q222" s="25">
        <f t="shared" si="20"/>
        <v>-0.16242145357658858</v>
      </c>
      <c r="R222" s="22" cm="1">
        <f t="array" ref="R222">_xlfn.IFS(Q222&gt;0,0.02,AND(Q222&gt;-0.33,Q222&lt;0),(0.02+Q222*0.02/0.33),Q222&lt;-0.33,0)</f>
        <v>1.0156275540812814E-2</v>
      </c>
      <c r="S222" s="24">
        <f t="shared" ref="S222:T222" si="271">0.9*0.82*IF(I222=0,M222,0)</f>
        <v>0</v>
      </c>
      <c r="T222" s="24">
        <f t="shared" si="271"/>
        <v>0</v>
      </c>
      <c r="U222" s="24">
        <f t="shared" si="22"/>
        <v>0</v>
      </c>
      <c r="V222" s="24">
        <f t="shared" si="23"/>
        <v>682.46606685288782</v>
      </c>
      <c r="W222" s="9"/>
      <c r="X222" s="9"/>
      <c r="Y222" s="9"/>
      <c r="Z222" s="9"/>
    </row>
    <row r="223" spans="1:26" ht="14.25" customHeight="1" x14ac:dyDescent="0.35">
      <c r="A223" s="8">
        <f t="shared" si="258"/>
        <v>205</v>
      </c>
      <c r="B223" s="23">
        <f t="shared" si="252"/>
        <v>45043</v>
      </c>
      <c r="C223" s="5">
        <f t="shared" si="259"/>
        <v>0</v>
      </c>
      <c r="D223" s="20">
        <f t="shared" si="247"/>
        <v>15.663050245478358</v>
      </c>
      <c r="E223" s="20">
        <f t="shared" si="248"/>
        <v>58.014041547676158</v>
      </c>
      <c r="F223" s="20">
        <f t="shared" si="253"/>
        <v>73.677091793154517</v>
      </c>
      <c r="G223" s="24">
        <f t="shared" si="249"/>
        <v>1581.9680747933141</v>
      </c>
      <c r="H223" s="20">
        <f t="shared" si="254"/>
        <v>5782.9138080585235</v>
      </c>
      <c r="I223" s="4">
        <f t="shared" si="267"/>
        <v>1</v>
      </c>
      <c r="J223" s="4">
        <f t="shared" si="267"/>
        <v>1</v>
      </c>
      <c r="K223" s="20">
        <f t="shared" si="255"/>
        <v>15.663050245478358</v>
      </c>
      <c r="L223" s="20">
        <f t="shared" si="256"/>
        <v>55.113339470292345</v>
      </c>
      <c r="M223" s="20" cm="1">
        <f t="array" ref="M223">_xlfn.IFS(I223=0,D223,I223=1,D223,I223=2,0)</f>
        <v>15.663050245478358</v>
      </c>
      <c r="N223" s="20" cm="1">
        <f t="array" ref="N223">_xlfn.IFS(J223=0,E223,J223=1,E223,J223=2,0)</f>
        <v>58.014041547676158</v>
      </c>
      <c r="O223" s="20">
        <f t="shared" si="250"/>
        <v>1836.3696136246879</v>
      </c>
      <c r="P223" s="24">
        <f t="shared" si="19"/>
        <v>-254.40153883137373</v>
      </c>
      <c r="Q223" s="25">
        <f t="shared" si="20"/>
        <v>-0.16081332037285997</v>
      </c>
      <c r="R223" s="22" cm="1">
        <f t="array" ref="R223">_xlfn.IFS(Q223&gt;0,0.02,AND(Q223&gt;-0.33,Q223&lt;0),(0.02+Q223*0.02/0.33),Q223&lt;-0.33,0)</f>
        <v>1.0253738159220607E-2</v>
      </c>
      <c r="S223" s="24">
        <f t="shared" ref="S223:T223" si="272">0.9*0.82*IF(I223=0,M223,0)</f>
        <v>0</v>
      </c>
      <c r="T223" s="24">
        <f t="shared" si="272"/>
        <v>0</v>
      </c>
      <c r="U223" s="24">
        <f t="shared" si="22"/>
        <v>0</v>
      </c>
      <c r="V223" s="24">
        <f t="shared" si="23"/>
        <v>682.46606685288782</v>
      </c>
      <c r="W223" s="9"/>
      <c r="X223" s="9"/>
      <c r="Y223" s="9"/>
      <c r="Z223" s="9"/>
    </row>
    <row r="224" spans="1:26" ht="14.25" customHeight="1" x14ac:dyDescent="0.35">
      <c r="A224" s="8">
        <f t="shared" si="258"/>
        <v>206</v>
      </c>
      <c r="B224" s="23">
        <f t="shared" si="252"/>
        <v>45044</v>
      </c>
      <c r="C224" s="5">
        <f t="shared" si="259"/>
        <v>0</v>
      </c>
      <c r="D224" s="20">
        <f t="shared" si="247"/>
        <v>15.819680747933141</v>
      </c>
      <c r="E224" s="20">
        <f t="shared" si="248"/>
        <v>59.296483985173438</v>
      </c>
      <c r="F224" s="20">
        <f t="shared" si="253"/>
        <v>75.116164733106586</v>
      </c>
      <c r="G224" s="24">
        <f t="shared" si="249"/>
        <v>1597.7877555412472</v>
      </c>
      <c r="H224" s="20">
        <f t="shared" si="254"/>
        <v>5855.0651485923718</v>
      </c>
      <c r="I224" s="4">
        <f t="shared" si="267"/>
        <v>1</v>
      </c>
      <c r="J224" s="4">
        <f t="shared" si="267"/>
        <v>1</v>
      </c>
      <c r="K224" s="20">
        <f t="shared" si="255"/>
        <v>15.819680747933141</v>
      </c>
      <c r="L224" s="20">
        <f t="shared" si="256"/>
        <v>56.331659785914766</v>
      </c>
      <c r="M224" s="20" cm="1">
        <f t="array" ref="M224">_xlfn.IFS(I224=0,D224,I224=1,D224,I224=2,0)</f>
        <v>15.819680747933141</v>
      </c>
      <c r="N224" s="20" cm="1">
        <f t="array" ref="N224">_xlfn.IFS(J224=0,E224,J224=1,E224,J224=2,0)</f>
        <v>59.296483985173438</v>
      </c>
      <c r="O224" s="20">
        <f t="shared" si="250"/>
        <v>1852.1892943726209</v>
      </c>
      <c r="P224" s="24">
        <f t="shared" si="19"/>
        <v>-254.40153883137373</v>
      </c>
      <c r="Q224" s="25">
        <f t="shared" si="20"/>
        <v>-0.15922110928005939</v>
      </c>
      <c r="R224" s="22" cm="1">
        <f t="array" ref="R224">_xlfn.IFS(Q224&gt;0,0.02,AND(Q224&gt;-0.33,Q224&lt;0),(0.02+Q224*0.02/0.33),Q224&lt;-0.33,0)</f>
        <v>1.0350235801208522E-2</v>
      </c>
      <c r="S224" s="24">
        <f t="shared" ref="S224:T224" si="273">0.9*0.82*IF(I224=0,M224,0)</f>
        <v>0</v>
      </c>
      <c r="T224" s="24">
        <f t="shared" si="273"/>
        <v>0</v>
      </c>
      <c r="U224" s="24">
        <f t="shared" si="22"/>
        <v>0</v>
      </c>
      <c r="V224" s="24">
        <f t="shared" si="23"/>
        <v>682.46606685288782</v>
      </c>
      <c r="W224" s="9"/>
      <c r="X224" s="9"/>
      <c r="Y224" s="9"/>
      <c r="Z224" s="9"/>
    </row>
    <row r="225" spans="1:26" ht="14.25" customHeight="1" x14ac:dyDescent="0.35">
      <c r="A225" s="8">
        <f t="shared" si="258"/>
        <v>207</v>
      </c>
      <c r="B225" s="23">
        <f t="shared" si="252"/>
        <v>45045</v>
      </c>
      <c r="C225" s="5">
        <f t="shared" si="259"/>
        <v>0</v>
      </c>
      <c r="D225" s="20">
        <f t="shared" si="247"/>
        <v>15.977877555412473</v>
      </c>
      <c r="E225" s="20">
        <f t="shared" si="248"/>
        <v>60.601304919369063</v>
      </c>
      <c r="F225" s="20">
        <f t="shared" si="253"/>
        <v>76.579182474781533</v>
      </c>
      <c r="G225" s="24">
        <f t="shared" si="249"/>
        <v>1613.7656330966597</v>
      </c>
      <c r="H225" s="20">
        <f t="shared" si="254"/>
        <v>5928.6142658211847</v>
      </c>
      <c r="I225" s="4">
        <f t="shared" si="267"/>
        <v>1</v>
      </c>
      <c r="J225" s="4">
        <f t="shared" si="267"/>
        <v>1</v>
      </c>
      <c r="K225" s="20">
        <f t="shared" si="255"/>
        <v>15.977877555412473</v>
      </c>
      <c r="L225" s="20">
        <f t="shared" si="256"/>
        <v>57.571239673400605</v>
      </c>
      <c r="M225" s="20" cm="1">
        <f t="array" ref="M225">_xlfn.IFS(I225=0,D225,I225=1,D225,I225=2,0)</f>
        <v>15.977877555412473</v>
      </c>
      <c r="N225" s="20" cm="1">
        <f t="array" ref="N225">_xlfn.IFS(J225=0,E225,J225=1,E225,J225=2,0)</f>
        <v>60.601304919369063</v>
      </c>
      <c r="O225" s="20">
        <f t="shared" si="250"/>
        <v>1868.1671719280334</v>
      </c>
      <c r="P225" s="24">
        <f t="shared" si="19"/>
        <v>-254.40153883137373</v>
      </c>
      <c r="Q225" s="25">
        <f t="shared" si="20"/>
        <v>-0.15764466265352414</v>
      </c>
      <c r="R225" s="22" cm="1">
        <f t="array" ref="R225">_xlfn.IFS(Q225&gt;0,0.02,AND(Q225&gt;-0.33,Q225&lt;0),(0.02+Q225*0.02/0.33),Q225&lt;-0.33,0)</f>
        <v>1.0445778020998537E-2</v>
      </c>
      <c r="S225" s="24">
        <f t="shared" ref="S225:T225" si="274">0.9*0.82*IF(I225=0,M225,0)</f>
        <v>0</v>
      </c>
      <c r="T225" s="24">
        <f t="shared" si="274"/>
        <v>0</v>
      </c>
      <c r="U225" s="24">
        <f t="shared" si="22"/>
        <v>0</v>
      </c>
      <c r="V225" s="24">
        <f t="shared" si="23"/>
        <v>682.46606685288782</v>
      </c>
      <c r="W225" s="9"/>
      <c r="X225" s="9"/>
      <c r="Y225" s="9"/>
      <c r="Z225" s="9"/>
    </row>
    <row r="226" spans="1:26" ht="14.25" customHeight="1" x14ac:dyDescent="0.35">
      <c r="A226" s="8">
        <f t="shared" si="258"/>
        <v>208</v>
      </c>
      <c r="B226" s="23">
        <f t="shared" si="252"/>
        <v>45046</v>
      </c>
      <c r="C226" s="5">
        <f t="shared" si="259"/>
        <v>0</v>
      </c>
      <c r="D226" s="20">
        <f t="shared" si="247"/>
        <v>16.137656330966596</v>
      </c>
      <c r="E226" s="20">
        <f t="shared" si="248"/>
        <v>61.928988592893312</v>
      </c>
      <c r="F226" s="20">
        <f t="shared" si="253"/>
        <v>78.066644923859911</v>
      </c>
      <c r="G226" s="24">
        <f t="shared" si="249"/>
        <v>1629.9032894276263</v>
      </c>
      <c r="H226" s="20">
        <f t="shared" si="254"/>
        <v>6003.5844613154004</v>
      </c>
      <c r="I226" s="4">
        <f t="shared" si="267"/>
        <v>1</v>
      </c>
      <c r="J226" s="4">
        <f t="shared" si="267"/>
        <v>1</v>
      </c>
      <c r="K226" s="20">
        <f t="shared" si="255"/>
        <v>16.137656330966596</v>
      </c>
      <c r="L226" s="20">
        <f t="shared" si="256"/>
        <v>58.83253916324864</v>
      </c>
      <c r="M226" s="20" cm="1">
        <f t="array" ref="M226">_xlfn.IFS(I226=0,D226,I226=1,D226,I226=2,0)</f>
        <v>16.137656330966596</v>
      </c>
      <c r="N226" s="20" cm="1">
        <f t="array" ref="N226">_xlfn.IFS(J226=0,E226,J226=1,E226,J226=2,0)</f>
        <v>61.928988592893312</v>
      </c>
      <c r="O226" s="20">
        <f t="shared" si="250"/>
        <v>1884.304828259</v>
      </c>
      <c r="P226" s="24">
        <f t="shared" si="19"/>
        <v>-254.40153883137373</v>
      </c>
      <c r="Q226" s="25">
        <f t="shared" si="20"/>
        <v>-0.15608382440942983</v>
      </c>
      <c r="R226" s="22" cm="1">
        <f t="array" ref="R226">_xlfn.IFS(Q226&gt;0,0.02,AND(Q226&gt;-0.33,Q226&lt;0),(0.02+Q226*0.02/0.33),Q226&lt;-0.33,0)</f>
        <v>1.0540374278216375E-2</v>
      </c>
      <c r="S226" s="24">
        <f t="shared" ref="S226:T226" si="275">0.9*0.82*IF(I226=0,M226,0)</f>
        <v>0</v>
      </c>
      <c r="T226" s="24">
        <f t="shared" si="275"/>
        <v>0</v>
      </c>
      <c r="U226" s="24">
        <f t="shared" si="22"/>
        <v>0</v>
      </c>
      <c r="V226" s="24">
        <f t="shared" si="23"/>
        <v>682.46606685288782</v>
      </c>
      <c r="W226" s="9"/>
      <c r="X226" s="9"/>
      <c r="Y226" s="9"/>
      <c r="Z226" s="9"/>
    </row>
    <row r="227" spans="1:26" ht="14.25" customHeight="1" x14ac:dyDescent="0.35">
      <c r="A227" s="8">
        <f t="shared" si="258"/>
        <v>209</v>
      </c>
      <c r="B227" s="23">
        <f t="shared" si="252"/>
        <v>45047</v>
      </c>
      <c r="C227" s="5">
        <f t="shared" si="259"/>
        <v>0</v>
      </c>
      <c r="D227" s="20">
        <f t="shared" si="247"/>
        <v>16.299032894276262</v>
      </c>
      <c r="E227" s="20">
        <f t="shared" si="248"/>
        <v>63.28002723314836</v>
      </c>
      <c r="F227" s="20">
        <f t="shared" si="253"/>
        <v>79.579060127424626</v>
      </c>
      <c r="G227" s="24">
        <f t="shared" si="249"/>
        <v>1646.2023223219026</v>
      </c>
      <c r="H227" s="20">
        <f t="shared" si="254"/>
        <v>6079.9995200811672</v>
      </c>
      <c r="I227" s="4">
        <f t="shared" si="267"/>
        <v>1</v>
      </c>
      <c r="J227" s="4">
        <f t="shared" si="267"/>
        <v>1</v>
      </c>
      <c r="K227" s="20">
        <f t="shared" si="255"/>
        <v>16.299032894276262</v>
      </c>
      <c r="L227" s="20">
        <f t="shared" ref="K227:L242" si="276">IF(J227=1,E227*0.95,0)</f>
        <v>60.11602587149094</v>
      </c>
      <c r="M227" s="20" cm="1">
        <f t="array" ref="M227">_xlfn.IFS(I227=0,D227,I227=1,D227,I227=2,0)</f>
        <v>16.299032894276262</v>
      </c>
      <c r="N227" s="20" cm="1">
        <f t="array" ref="N227">_xlfn.IFS(J227=0,E227,J227=1,E227,J227=2,0)</f>
        <v>63.28002723314836</v>
      </c>
      <c r="O227" s="20">
        <f t="shared" si="250"/>
        <v>1900.6038611532763</v>
      </c>
      <c r="P227" s="24">
        <f t="shared" si="19"/>
        <v>-254.40153883137373</v>
      </c>
      <c r="Q227" s="25">
        <f t="shared" si="20"/>
        <v>-0.15453844000933648</v>
      </c>
      <c r="R227" s="22" cm="1">
        <f t="array" ref="R227">_xlfn.IFS(Q227&gt;0,0.02,AND(Q227&gt;-0.33,Q227&lt;0),(0.02+Q227*0.02/0.33),Q227&lt;-0.33,0)</f>
        <v>1.0634033938828093E-2</v>
      </c>
      <c r="S227" s="24">
        <f t="shared" ref="S227:T227" si="277">0.9*0.82*IF(I227=0,M227,0)</f>
        <v>0</v>
      </c>
      <c r="T227" s="24">
        <f t="shared" si="277"/>
        <v>0</v>
      </c>
      <c r="U227" s="24">
        <f t="shared" si="22"/>
        <v>0</v>
      </c>
      <c r="V227" s="24">
        <f t="shared" si="23"/>
        <v>682.46606685288782</v>
      </c>
      <c r="W227" s="9"/>
      <c r="X227" s="9"/>
      <c r="Y227" s="9"/>
      <c r="Z227" s="9"/>
    </row>
    <row r="228" spans="1:26" ht="14.25" customHeight="1" x14ac:dyDescent="0.35">
      <c r="A228" s="8">
        <f t="shared" si="258"/>
        <v>210</v>
      </c>
      <c r="B228" s="23">
        <f t="shared" si="252"/>
        <v>45048</v>
      </c>
      <c r="C228" s="5">
        <f t="shared" si="259"/>
        <v>47.715331878516018</v>
      </c>
      <c r="D228" s="20">
        <f t="shared" si="247"/>
        <v>16.462023223219028</v>
      </c>
      <c r="E228" s="20">
        <f t="shared" si="248"/>
        <v>64.654921244601653</v>
      </c>
      <c r="F228" s="20">
        <f t="shared" si="253"/>
        <v>81.116944467820673</v>
      </c>
      <c r="G228" s="24">
        <f t="shared" si="249"/>
        <v>1693.9176542004186</v>
      </c>
      <c r="H228" s="20">
        <f t="shared" si="254"/>
        <v>6127.7148519596831</v>
      </c>
      <c r="I228" s="4">
        <f t="shared" si="267"/>
        <v>0</v>
      </c>
      <c r="J228" s="4">
        <f t="shared" si="267"/>
        <v>0</v>
      </c>
      <c r="K228" s="20">
        <f t="shared" si="255"/>
        <v>0</v>
      </c>
      <c r="L228" s="20">
        <f t="shared" si="276"/>
        <v>0</v>
      </c>
      <c r="M228" s="20" cm="1">
        <f t="array" ref="M228">_xlfn.IFS(I228=0,D228,I228=1,D228,I228=2,0)</f>
        <v>16.462023223219028</v>
      </c>
      <c r="N228" s="20" cm="1">
        <f t="array" ref="N228">_xlfn.IFS(J228=0,E228,J228=1,E228,J228=2,0)</f>
        <v>64.654921244601653</v>
      </c>
      <c r="O228" s="20">
        <f t="shared" si="250"/>
        <v>1981.7208056210968</v>
      </c>
      <c r="P228" s="24">
        <f t="shared" si="19"/>
        <v>-287.8031514206782</v>
      </c>
      <c r="Q228" s="25">
        <f t="shared" si="20"/>
        <v>-0.16990386203662902</v>
      </c>
      <c r="R228" s="22" cm="1">
        <f t="array" ref="R228">_xlfn.IFS(Q228&gt;0,0.02,AND(Q228&gt;-0.33,Q228&lt;0),(0.02+Q228*0.02/0.33),Q228&lt;-0.33,0)</f>
        <v>9.7027962402043023E-3</v>
      </c>
      <c r="S228" s="24">
        <f t="shared" ref="S228:T228" si="278">0.9*0.82*IF(I228=0,M228,0)</f>
        <v>12.148973138735641</v>
      </c>
      <c r="T228" s="24">
        <f t="shared" si="278"/>
        <v>47.715331878516018</v>
      </c>
      <c r="U228" s="24">
        <f t="shared" si="22"/>
        <v>59.86430501725166</v>
      </c>
      <c r="V228" s="24">
        <f t="shared" si="23"/>
        <v>742.33037187013952</v>
      </c>
      <c r="W228" s="9"/>
      <c r="X228" s="9"/>
      <c r="Y228" s="9"/>
      <c r="Z228" s="9"/>
    </row>
    <row r="229" spans="1:26" ht="14.25" customHeight="1" x14ac:dyDescent="0.35">
      <c r="A229" s="8">
        <f t="shared" si="258"/>
        <v>211</v>
      </c>
      <c r="B229" s="23">
        <f t="shared" si="252"/>
        <v>45049</v>
      </c>
      <c r="C229" s="5">
        <f t="shared" si="259"/>
        <v>0</v>
      </c>
      <c r="D229" s="20">
        <f t="shared" si="247"/>
        <v>16.939176542004187</v>
      </c>
      <c r="E229" s="20">
        <f t="shared" si="248"/>
        <v>59.455968626638473</v>
      </c>
      <c r="F229" s="20">
        <f t="shared" si="253"/>
        <v>76.395145168642657</v>
      </c>
      <c r="G229" s="24">
        <f t="shared" si="249"/>
        <v>1710.8568307424227</v>
      </c>
      <c r="H229" s="20">
        <f t="shared" si="254"/>
        <v>6201.1371986969934</v>
      </c>
      <c r="I229" s="4">
        <f t="shared" si="267"/>
        <v>1</v>
      </c>
      <c r="J229" s="4">
        <f t="shared" si="267"/>
        <v>1</v>
      </c>
      <c r="K229" s="20">
        <f t="shared" si="255"/>
        <v>16.939176542004187</v>
      </c>
      <c r="L229" s="20">
        <f t="shared" si="276"/>
        <v>56.483170195306549</v>
      </c>
      <c r="M229" s="20" cm="1">
        <f t="array" ref="M229">_xlfn.IFS(I229=0,D229,I229=1,D229,I229=2,0)</f>
        <v>16.939176542004187</v>
      </c>
      <c r="N229" s="20" cm="1">
        <f t="array" ref="N229">_xlfn.IFS(J229=0,E229,J229=1,E229,J229=2,0)</f>
        <v>59.455968626638473</v>
      </c>
      <c r="O229" s="20">
        <f t="shared" si="250"/>
        <v>1998.6599821631012</v>
      </c>
      <c r="P229" s="24">
        <f t="shared" si="19"/>
        <v>-287.80315142067843</v>
      </c>
      <c r="Q229" s="25">
        <f t="shared" si="20"/>
        <v>-0.16822164558082095</v>
      </c>
      <c r="R229" s="22" cm="1">
        <f t="array" ref="R229">_xlfn.IFS(Q229&gt;0,0.02,AND(Q229&gt;-0.33,Q229&lt;0),(0.02+Q229*0.02/0.33),Q229&lt;-0.33,0)</f>
        <v>9.8047487526775178E-3</v>
      </c>
      <c r="S229" s="24">
        <f t="shared" ref="S229:T229" si="279">0.9*0.82*IF(I229=0,M229,0)</f>
        <v>0</v>
      </c>
      <c r="T229" s="24">
        <f t="shared" si="279"/>
        <v>0</v>
      </c>
      <c r="U229" s="24">
        <f t="shared" si="22"/>
        <v>0</v>
      </c>
      <c r="V229" s="24">
        <f t="shared" si="23"/>
        <v>742.33037187013952</v>
      </c>
      <c r="W229" s="9"/>
      <c r="X229" s="9"/>
      <c r="Y229" s="9"/>
      <c r="Z229" s="9"/>
    </row>
    <row r="230" spans="1:26" ht="14.25" customHeight="1" x14ac:dyDescent="0.35">
      <c r="A230" s="8">
        <f t="shared" si="258"/>
        <v>212</v>
      </c>
      <c r="B230" s="23">
        <f t="shared" si="252"/>
        <v>45050</v>
      </c>
      <c r="C230" s="5">
        <f t="shared" si="259"/>
        <v>0</v>
      </c>
      <c r="D230" s="20">
        <f t="shared" si="247"/>
        <v>17.108568307424228</v>
      </c>
      <c r="E230" s="20">
        <f t="shared" si="248"/>
        <v>60.800592214106501</v>
      </c>
      <c r="F230" s="20">
        <f t="shared" si="253"/>
        <v>77.909160521530737</v>
      </c>
      <c r="G230" s="24">
        <f t="shared" si="249"/>
        <v>1727.9653990498471</v>
      </c>
      <c r="H230" s="20">
        <f t="shared" si="254"/>
        <v>6276.0063296078188</v>
      </c>
      <c r="I230" s="4">
        <f t="shared" si="267"/>
        <v>1</v>
      </c>
      <c r="J230" s="4">
        <f t="shared" si="267"/>
        <v>1</v>
      </c>
      <c r="K230" s="20">
        <f t="shared" si="255"/>
        <v>17.108568307424228</v>
      </c>
      <c r="L230" s="20">
        <f t="shared" si="276"/>
        <v>57.760562603401176</v>
      </c>
      <c r="M230" s="20" cm="1">
        <f t="array" ref="M230">_xlfn.IFS(I230=0,D230,I230=1,D230,I230=2,0)</f>
        <v>17.108568307424228</v>
      </c>
      <c r="N230" s="20" cm="1">
        <f t="array" ref="N230">_xlfn.IFS(J230=0,E230,J230=1,E230,J230=2,0)</f>
        <v>60.800592214106501</v>
      </c>
      <c r="O230" s="20">
        <f t="shared" si="250"/>
        <v>2015.7685504705255</v>
      </c>
      <c r="P230" s="24">
        <f t="shared" si="19"/>
        <v>-287.80315142067843</v>
      </c>
      <c r="Q230" s="25">
        <f t="shared" si="20"/>
        <v>-0.1665560847334861</v>
      </c>
      <c r="R230" s="22" cm="1">
        <f t="array" ref="R230">_xlfn.IFS(Q230&gt;0,0.02,AND(Q230&gt;-0.33,Q230&lt;0),(0.02+Q230*0.02/0.33),Q230&lt;-0.33,0)</f>
        <v>9.9056918343341759E-3</v>
      </c>
      <c r="S230" s="24">
        <f t="shared" ref="S230:T230" si="280">0.9*0.82*IF(I230=0,M230,0)</f>
        <v>0</v>
      </c>
      <c r="T230" s="24">
        <f t="shared" si="280"/>
        <v>0</v>
      </c>
      <c r="U230" s="24">
        <f t="shared" si="22"/>
        <v>0</v>
      </c>
      <c r="V230" s="24">
        <f t="shared" si="23"/>
        <v>742.33037187013952</v>
      </c>
      <c r="W230" s="9"/>
      <c r="X230" s="9"/>
      <c r="Y230" s="9"/>
      <c r="Z230" s="9"/>
    </row>
    <row r="231" spans="1:26" ht="14.25" customHeight="1" x14ac:dyDescent="0.35">
      <c r="A231" s="8">
        <f t="shared" si="258"/>
        <v>213</v>
      </c>
      <c r="B231" s="23">
        <f t="shared" si="252"/>
        <v>45051</v>
      </c>
      <c r="C231" s="5">
        <f t="shared" si="259"/>
        <v>0</v>
      </c>
      <c r="D231" s="20">
        <f t="shared" si="247"/>
        <v>17.279653990498471</v>
      </c>
      <c r="E231" s="20">
        <f t="shared" si="248"/>
        <v>62.168184651425776</v>
      </c>
      <c r="F231" s="20">
        <f t="shared" si="253"/>
        <v>79.44783864192425</v>
      </c>
      <c r="G231" s="24">
        <f t="shared" si="249"/>
        <v>1745.2450530403455</v>
      </c>
      <c r="H231" s="20">
        <f t="shared" si="254"/>
        <v>6352.345759017172</v>
      </c>
      <c r="I231" s="4">
        <f t="shared" si="267"/>
        <v>1</v>
      </c>
      <c r="J231" s="4">
        <f t="shared" si="267"/>
        <v>1</v>
      </c>
      <c r="K231" s="20">
        <f t="shared" si="255"/>
        <v>17.279653990498471</v>
      </c>
      <c r="L231" s="20">
        <f t="shared" si="276"/>
        <v>59.059775418854485</v>
      </c>
      <c r="M231" s="20" cm="1">
        <f t="array" ref="M231">_xlfn.IFS(I231=0,D231,I231=1,D231,I231=2,0)</f>
        <v>17.279653990498471</v>
      </c>
      <c r="N231" s="20" cm="1">
        <f t="array" ref="N231">_xlfn.IFS(J231=0,E231,J231=1,E231,J231=2,0)</f>
        <v>62.168184651425776</v>
      </c>
      <c r="O231" s="20">
        <f t="shared" si="250"/>
        <v>2033.0482044610239</v>
      </c>
      <c r="P231" s="24">
        <f t="shared" si="19"/>
        <v>-287.80315142067843</v>
      </c>
      <c r="Q231" s="25">
        <f t="shared" si="20"/>
        <v>-0.16490701458760998</v>
      </c>
      <c r="R231" s="22" cm="1">
        <f t="array" ref="R231">_xlfn.IFS(Q231&gt;0,0.02,AND(Q231&gt;-0.33,Q231&lt;0),(0.02+Q231*0.02/0.33),Q231&lt;-0.33,0)</f>
        <v>1.0005635479538789E-2</v>
      </c>
      <c r="S231" s="24">
        <f t="shared" ref="S231:T231" si="281">0.9*0.82*IF(I231=0,M231,0)</f>
        <v>0</v>
      </c>
      <c r="T231" s="24">
        <f t="shared" si="281"/>
        <v>0</v>
      </c>
      <c r="U231" s="24">
        <f t="shared" si="22"/>
        <v>0</v>
      </c>
      <c r="V231" s="24">
        <f t="shared" si="23"/>
        <v>742.33037187013952</v>
      </c>
      <c r="W231" s="9"/>
      <c r="X231" s="9"/>
      <c r="Y231" s="9"/>
      <c r="Z231" s="9"/>
    </row>
    <row r="232" spans="1:26" ht="14.25" customHeight="1" x14ac:dyDescent="0.35">
      <c r="A232" s="8">
        <f t="shared" si="258"/>
        <v>214</v>
      </c>
      <c r="B232" s="23">
        <f t="shared" si="252"/>
        <v>45052</v>
      </c>
      <c r="C232" s="5">
        <f t="shared" si="259"/>
        <v>0</v>
      </c>
      <c r="D232" s="20">
        <f t="shared" si="247"/>
        <v>17.452450530403457</v>
      </c>
      <c r="E232" s="20">
        <f t="shared" si="248"/>
        <v>63.559256104719978</v>
      </c>
      <c r="F232" s="20">
        <f t="shared" si="253"/>
        <v>81.011706635123431</v>
      </c>
      <c r="G232" s="24">
        <f t="shared" si="249"/>
        <v>1762.6975035707489</v>
      </c>
      <c r="H232" s="20">
        <f t="shared" si="254"/>
        <v>6430.1795028470597</v>
      </c>
      <c r="I232" s="4">
        <f t="shared" si="267"/>
        <v>1</v>
      </c>
      <c r="J232" s="4">
        <f t="shared" si="267"/>
        <v>1</v>
      </c>
      <c r="K232" s="20">
        <f t="shared" si="255"/>
        <v>17.452450530403457</v>
      </c>
      <c r="L232" s="20">
        <f t="shared" si="276"/>
        <v>60.381293299483978</v>
      </c>
      <c r="M232" s="20" cm="1">
        <f t="array" ref="M232">_xlfn.IFS(I232=0,D232,I232=1,D232,I232=2,0)</f>
        <v>17.452450530403457</v>
      </c>
      <c r="N232" s="20" cm="1">
        <f t="array" ref="N232">_xlfn.IFS(J232=0,E232,J232=1,E232,J232=2,0)</f>
        <v>63.559256104719978</v>
      </c>
      <c r="O232" s="20">
        <f t="shared" si="250"/>
        <v>2050.5006549914274</v>
      </c>
      <c r="P232" s="24">
        <f t="shared" si="19"/>
        <v>-287.80315142067843</v>
      </c>
      <c r="Q232" s="25">
        <f t="shared" si="20"/>
        <v>-0.1632742718689208</v>
      </c>
      <c r="R232" s="22" cm="1">
        <f t="array" ref="R232">_xlfn.IFS(Q232&gt;0,0.02,AND(Q232&gt;-0.33,Q232&lt;0),(0.02+Q232*0.02/0.33),Q232&lt;-0.33,0)</f>
        <v>1.0104589583701772E-2</v>
      </c>
      <c r="S232" s="24">
        <f t="shared" ref="S232:T232" si="282">0.9*0.82*IF(I232=0,M232,0)</f>
        <v>0</v>
      </c>
      <c r="T232" s="24">
        <f t="shared" si="282"/>
        <v>0</v>
      </c>
      <c r="U232" s="24">
        <f t="shared" si="22"/>
        <v>0</v>
      </c>
      <c r="V232" s="24">
        <f t="shared" si="23"/>
        <v>742.33037187013952</v>
      </c>
      <c r="W232" s="9"/>
      <c r="X232" s="9"/>
      <c r="Y232" s="9"/>
      <c r="Z232" s="9"/>
    </row>
    <row r="233" spans="1:26" ht="14.25" customHeight="1" x14ac:dyDescent="0.35">
      <c r="A233" s="8">
        <f t="shared" si="258"/>
        <v>215</v>
      </c>
      <c r="B233" s="23">
        <f t="shared" si="252"/>
        <v>45053</v>
      </c>
      <c r="C233" s="5">
        <f t="shared" si="259"/>
        <v>0</v>
      </c>
      <c r="D233" s="20">
        <f t="shared" si="247"/>
        <v>17.626975035707488</v>
      </c>
      <c r="E233" s="20">
        <f t="shared" si="248"/>
        <v>64.974324825801034</v>
      </c>
      <c r="F233" s="20">
        <f t="shared" si="253"/>
        <v>82.601299861508522</v>
      </c>
      <c r="G233" s="24">
        <f t="shared" si="249"/>
        <v>1780.3244786064565</v>
      </c>
      <c r="H233" s="20">
        <f t="shared" si="254"/>
        <v>6509.5320864672785</v>
      </c>
      <c r="I233" s="4">
        <f t="shared" si="267"/>
        <v>1</v>
      </c>
      <c r="J233" s="4">
        <f t="shared" si="267"/>
        <v>1</v>
      </c>
      <c r="K233" s="20">
        <f t="shared" si="255"/>
        <v>17.626975035707488</v>
      </c>
      <c r="L233" s="20">
        <f t="shared" si="276"/>
        <v>61.725608584510979</v>
      </c>
      <c r="M233" s="20" cm="1">
        <f t="array" ref="M233">_xlfn.IFS(I233=0,D233,I233=1,D233,I233=2,0)</f>
        <v>17.626975035707488</v>
      </c>
      <c r="N233" s="20" cm="1">
        <f t="array" ref="N233">_xlfn.IFS(J233=0,E233,J233=1,E233,J233=2,0)</f>
        <v>64.974324825801034</v>
      </c>
      <c r="O233" s="20">
        <f t="shared" si="250"/>
        <v>2068.1276300271347</v>
      </c>
      <c r="P233" s="24">
        <f t="shared" si="19"/>
        <v>-287.8031514206782</v>
      </c>
      <c r="Q233" s="25">
        <f t="shared" si="20"/>
        <v>-0.16165769491972343</v>
      </c>
      <c r="R233" s="22" cm="1">
        <f t="array" ref="R233">_xlfn.IFS(Q233&gt;0,0.02,AND(Q233&gt;-0.33,Q233&lt;0),(0.02+Q233*0.02/0.33),Q233&lt;-0.33,0)</f>
        <v>1.0202563944259188E-2</v>
      </c>
      <c r="S233" s="24">
        <f t="shared" ref="S233:T233" si="283">0.9*0.82*IF(I233=0,M233,0)</f>
        <v>0</v>
      </c>
      <c r="T233" s="24">
        <f t="shared" si="283"/>
        <v>0</v>
      </c>
      <c r="U233" s="24">
        <f t="shared" si="22"/>
        <v>0</v>
      </c>
      <c r="V233" s="24">
        <f t="shared" si="23"/>
        <v>742.33037187013952</v>
      </c>
      <c r="W233" s="9"/>
      <c r="X233" s="9"/>
      <c r="Y233" s="9"/>
      <c r="Z233" s="9"/>
    </row>
    <row r="234" spans="1:26" ht="14.25" customHeight="1" x14ac:dyDescent="0.35">
      <c r="A234" s="8">
        <f t="shared" si="258"/>
        <v>216</v>
      </c>
      <c r="B234" s="23">
        <f t="shared" si="252"/>
        <v>45054</v>
      </c>
      <c r="C234" s="5">
        <f t="shared" si="259"/>
        <v>0</v>
      </c>
      <c r="D234" s="20">
        <f t="shared" si="247"/>
        <v>17.803244786064564</v>
      </c>
      <c r="E234" s="20">
        <f t="shared" si="248"/>
        <v>66.41391735938933</v>
      </c>
      <c r="F234" s="20">
        <f t="shared" si="253"/>
        <v>84.217162145453898</v>
      </c>
      <c r="G234" s="24">
        <f t="shared" si="249"/>
        <v>1798.1277233925211</v>
      </c>
      <c r="H234" s="20">
        <f t="shared" si="254"/>
        <v>6590.4285527447628</v>
      </c>
      <c r="I234" s="4">
        <f t="shared" si="267"/>
        <v>1</v>
      </c>
      <c r="J234" s="4">
        <f t="shared" si="267"/>
        <v>1</v>
      </c>
      <c r="K234" s="20">
        <f t="shared" si="255"/>
        <v>17.803244786064564</v>
      </c>
      <c r="L234" s="20">
        <f t="shared" si="276"/>
        <v>63.093221491419861</v>
      </c>
      <c r="M234" s="20" cm="1">
        <f t="array" ref="M234">_xlfn.IFS(I234=0,D234,I234=1,D234,I234=2,0)</f>
        <v>17.803244786064564</v>
      </c>
      <c r="N234" s="20" cm="1">
        <f t="array" ref="N234">_xlfn.IFS(J234=0,E234,J234=1,E234,J234=2,0)</f>
        <v>66.41391735938933</v>
      </c>
      <c r="O234" s="20">
        <f t="shared" si="250"/>
        <v>2085.9308748131994</v>
      </c>
      <c r="P234" s="24">
        <f t="shared" si="19"/>
        <v>-287.8031514206782</v>
      </c>
      <c r="Q234" s="25">
        <f t="shared" si="20"/>
        <v>-0.16005712368289446</v>
      </c>
      <c r="R234" s="22" cm="1">
        <f t="array" ref="R234">_xlfn.IFS(Q234&gt;0,0.02,AND(Q234&gt;-0.33,Q234&lt;0),(0.02+Q234*0.02/0.33),Q234&lt;-0.33,0)</f>
        <v>1.0299568261642762E-2</v>
      </c>
      <c r="S234" s="24">
        <f t="shared" ref="S234:T234" si="284">0.9*0.82*IF(I234=0,M234,0)</f>
        <v>0</v>
      </c>
      <c r="T234" s="24">
        <f t="shared" si="284"/>
        <v>0</v>
      </c>
      <c r="U234" s="24">
        <f t="shared" si="22"/>
        <v>0</v>
      </c>
      <c r="V234" s="24">
        <f t="shared" si="23"/>
        <v>742.33037187013952</v>
      </c>
      <c r="W234" s="9"/>
      <c r="X234" s="9"/>
      <c r="Y234" s="9"/>
      <c r="Z234" s="9"/>
    </row>
    <row r="235" spans="1:26" ht="14.25" customHeight="1" x14ac:dyDescent="0.35">
      <c r="A235" s="8">
        <f t="shared" si="258"/>
        <v>217</v>
      </c>
      <c r="B235" s="23">
        <f t="shared" si="252"/>
        <v>45055</v>
      </c>
      <c r="C235" s="5">
        <f t="shared" si="259"/>
        <v>50.094383739325956</v>
      </c>
      <c r="D235" s="20">
        <f t="shared" si="247"/>
        <v>17.981277233925212</v>
      </c>
      <c r="E235" s="20">
        <f t="shared" si="248"/>
        <v>67.878568752474195</v>
      </c>
      <c r="F235" s="20">
        <f t="shared" si="253"/>
        <v>85.859845986399407</v>
      </c>
      <c r="G235" s="24">
        <f t="shared" si="249"/>
        <v>1848.222107131847</v>
      </c>
      <c r="H235" s="20">
        <f t="shared" si="254"/>
        <v>6640.5229364840889</v>
      </c>
      <c r="I235" s="4">
        <f t="shared" si="267"/>
        <v>0</v>
      </c>
      <c r="J235" s="4">
        <f t="shared" si="267"/>
        <v>0</v>
      </c>
      <c r="K235" s="20">
        <f t="shared" si="255"/>
        <v>0</v>
      </c>
      <c r="L235" s="20">
        <f t="shared" si="276"/>
        <v>0</v>
      </c>
      <c r="M235" s="20" cm="1">
        <f t="array" ref="M235">_xlfn.IFS(I235=0,D235,I235=1,D235,I235=2,0)</f>
        <v>17.981277233925212</v>
      </c>
      <c r="N235" s="20" cm="1">
        <f t="array" ref="N235">_xlfn.IFS(J235=0,E235,J235=1,E235,J235=2,0)</f>
        <v>67.878568752474195</v>
      </c>
      <c r="O235" s="20">
        <f t="shared" si="250"/>
        <v>2171.7907207995986</v>
      </c>
      <c r="P235" s="24">
        <f t="shared" si="19"/>
        <v>-323.56861366775161</v>
      </c>
      <c r="Q235" s="25">
        <f t="shared" si="20"/>
        <v>-0.17507019985270045</v>
      </c>
      <c r="R235" s="22" cm="1">
        <f t="array" ref="R235">_xlfn.IFS(Q235&gt;0,0.02,AND(Q235&gt;-0.33,Q235&lt;0),(0.02+Q235*0.02/0.33),Q235&lt;-0.33,0)</f>
        <v>9.389684857412095E-3</v>
      </c>
      <c r="S235" s="24">
        <f t="shared" ref="S235:T235" si="285">0.9*0.82*IF(I235=0,M235,0)</f>
        <v>13.270182598636806</v>
      </c>
      <c r="T235" s="24">
        <f t="shared" si="285"/>
        <v>50.094383739325956</v>
      </c>
      <c r="U235" s="24">
        <f t="shared" si="22"/>
        <v>63.364566337962763</v>
      </c>
      <c r="V235" s="24">
        <f t="shared" si="23"/>
        <v>805.69493820810226</v>
      </c>
      <c r="W235" s="9"/>
      <c r="X235" s="9"/>
      <c r="Y235" s="9"/>
      <c r="Z235" s="9"/>
    </row>
    <row r="236" spans="1:26" ht="14.25" customHeight="1" x14ac:dyDescent="0.35">
      <c r="A236" s="8">
        <f t="shared" si="258"/>
        <v>218</v>
      </c>
      <c r="B236" s="23">
        <f t="shared" si="252"/>
        <v>45056</v>
      </c>
      <c r="C236" s="5">
        <f t="shared" si="259"/>
        <v>0</v>
      </c>
      <c r="D236" s="20">
        <f t="shared" si="247"/>
        <v>18.48222107131847</v>
      </c>
      <c r="E236" s="20">
        <f t="shared" si="248"/>
        <v>62.352417662002345</v>
      </c>
      <c r="F236" s="20">
        <f t="shared" si="253"/>
        <v>80.834638733320816</v>
      </c>
      <c r="G236" s="24">
        <f t="shared" si="249"/>
        <v>1866.7043282031655</v>
      </c>
      <c r="H236" s="20">
        <f t="shared" si="254"/>
        <v>6718.239954334309</v>
      </c>
      <c r="I236" s="4">
        <f t="shared" si="267"/>
        <v>1</v>
      </c>
      <c r="J236" s="4">
        <f t="shared" si="267"/>
        <v>1</v>
      </c>
      <c r="K236" s="20">
        <f t="shared" si="255"/>
        <v>18.48222107131847</v>
      </c>
      <c r="L236" s="20">
        <f t="shared" si="276"/>
        <v>59.234796778902222</v>
      </c>
      <c r="M236" s="20" cm="1">
        <f t="array" ref="M236">_xlfn.IFS(I236=0,D236,I236=1,D236,I236=2,0)</f>
        <v>18.48222107131847</v>
      </c>
      <c r="N236" s="20" cm="1">
        <f t="array" ref="N236">_xlfn.IFS(J236=0,E236,J236=1,E236,J236=2,0)</f>
        <v>62.352417662002345</v>
      </c>
      <c r="O236" s="20">
        <f t="shared" si="250"/>
        <v>2190.2729418709173</v>
      </c>
      <c r="P236" s="24">
        <f t="shared" si="19"/>
        <v>-323.56861366775183</v>
      </c>
      <c r="Q236" s="25">
        <f t="shared" si="20"/>
        <v>-0.17333683153732732</v>
      </c>
      <c r="R236" s="22" cm="1">
        <f t="array" ref="R236">_xlfn.IFS(Q236&gt;0,0.02,AND(Q236&gt;-0.33,Q236&lt;0),(0.02+Q236*0.02/0.33),Q236&lt;-0.33,0)</f>
        <v>9.4947374825862241E-3</v>
      </c>
      <c r="S236" s="24">
        <f t="shared" ref="S236:T236" si="286">0.9*0.82*IF(I236=0,M236,0)</f>
        <v>0</v>
      </c>
      <c r="T236" s="24">
        <f t="shared" si="286"/>
        <v>0</v>
      </c>
      <c r="U236" s="24">
        <f t="shared" si="22"/>
        <v>0</v>
      </c>
      <c r="V236" s="24">
        <f t="shared" si="23"/>
        <v>805.69493820810226</v>
      </c>
      <c r="W236" s="9"/>
      <c r="X236" s="9"/>
      <c r="Y236" s="9"/>
      <c r="Z236" s="9"/>
    </row>
    <row r="237" spans="1:26" ht="14.25" customHeight="1" x14ac:dyDescent="0.35">
      <c r="A237" s="8">
        <f t="shared" si="258"/>
        <v>219</v>
      </c>
      <c r="B237" s="23">
        <f t="shared" si="252"/>
        <v>45057</v>
      </c>
      <c r="C237" s="5">
        <f t="shared" si="259"/>
        <v>0</v>
      </c>
      <c r="D237" s="20">
        <f t="shared" si="247"/>
        <v>18.667043282031656</v>
      </c>
      <c r="E237" s="20">
        <f t="shared" si="248"/>
        <v>63.787924711426328</v>
      </c>
      <c r="F237" s="20">
        <f t="shared" si="253"/>
        <v>82.454967993457984</v>
      </c>
      <c r="G237" s="24">
        <f t="shared" si="249"/>
        <v>1885.3713714851972</v>
      </c>
      <c r="H237" s="20">
        <f t="shared" si="254"/>
        <v>6797.5055260921963</v>
      </c>
      <c r="I237" s="4">
        <f t="shared" si="267"/>
        <v>1</v>
      </c>
      <c r="J237" s="4">
        <f t="shared" si="267"/>
        <v>1</v>
      </c>
      <c r="K237" s="20">
        <f t="shared" si="255"/>
        <v>18.667043282031656</v>
      </c>
      <c r="L237" s="20">
        <f t="shared" si="276"/>
        <v>60.598528475855012</v>
      </c>
      <c r="M237" s="20" cm="1">
        <f t="array" ref="M237">_xlfn.IFS(I237=0,D237,I237=1,D237,I237=2,0)</f>
        <v>18.667043282031656</v>
      </c>
      <c r="N237" s="20" cm="1">
        <f t="array" ref="N237">_xlfn.IFS(J237=0,E237,J237=1,E237,J237=2,0)</f>
        <v>63.787924711426328</v>
      </c>
      <c r="O237" s="20">
        <f t="shared" si="250"/>
        <v>2208.9399851529488</v>
      </c>
      <c r="P237" s="24">
        <f t="shared" si="19"/>
        <v>-323.56861366775161</v>
      </c>
      <c r="Q237" s="25">
        <f t="shared" si="20"/>
        <v>-0.17162062528448235</v>
      </c>
      <c r="R237" s="22" cm="1">
        <f t="array" ref="R237">_xlfn.IFS(Q237&gt;0,0.02,AND(Q237&gt;-0.33,Q237&lt;0),(0.02+Q237*0.02/0.33),Q237&lt;-0.33,0)</f>
        <v>9.5987499827586472E-3</v>
      </c>
      <c r="S237" s="24">
        <f t="shared" ref="S237:T237" si="287">0.9*0.82*IF(I237=0,M237,0)</f>
        <v>0</v>
      </c>
      <c r="T237" s="24">
        <f t="shared" si="287"/>
        <v>0</v>
      </c>
      <c r="U237" s="24">
        <f t="shared" si="22"/>
        <v>0</v>
      </c>
      <c r="V237" s="24">
        <f t="shared" si="23"/>
        <v>805.69493820810226</v>
      </c>
      <c r="W237" s="9"/>
      <c r="X237" s="9"/>
      <c r="Y237" s="9"/>
      <c r="Z237" s="9"/>
    </row>
    <row r="238" spans="1:26" ht="14.25" customHeight="1" x14ac:dyDescent="0.35">
      <c r="A238" s="8">
        <f t="shared" si="258"/>
        <v>220</v>
      </c>
      <c r="B238" s="23">
        <f t="shared" si="252"/>
        <v>45058</v>
      </c>
      <c r="C238" s="5">
        <f t="shared" si="259"/>
        <v>0</v>
      </c>
      <c r="D238" s="20">
        <f t="shared" si="247"/>
        <v>18.853713714851974</v>
      </c>
      <c r="E238" s="20">
        <f t="shared" si="248"/>
        <v>65.247556051379277</v>
      </c>
      <c r="F238" s="20">
        <f t="shared" si="253"/>
        <v>84.101269766231255</v>
      </c>
      <c r="G238" s="24">
        <f t="shared" si="249"/>
        <v>1904.2250852000491</v>
      </c>
      <c r="H238" s="20">
        <f t="shared" si="254"/>
        <v>6878.344418055859</v>
      </c>
      <c r="I238" s="4">
        <f t="shared" si="267"/>
        <v>1</v>
      </c>
      <c r="J238" s="4">
        <f t="shared" si="267"/>
        <v>1</v>
      </c>
      <c r="K238" s="20">
        <f t="shared" si="255"/>
        <v>18.853713714851974</v>
      </c>
      <c r="L238" s="20">
        <f t="shared" si="276"/>
        <v>61.985178248810307</v>
      </c>
      <c r="M238" s="20" cm="1">
        <f t="array" ref="M238">_xlfn.IFS(I238=0,D238,I238=1,D238,I238=2,0)</f>
        <v>18.853713714851974</v>
      </c>
      <c r="N238" s="20" cm="1">
        <f t="array" ref="N238">_xlfn.IFS(J238=0,E238,J238=1,E238,J238=2,0)</f>
        <v>65.247556051379277</v>
      </c>
      <c r="O238" s="20">
        <f t="shared" si="250"/>
        <v>2227.7936988678007</v>
      </c>
      <c r="P238" s="24">
        <f t="shared" si="19"/>
        <v>-323.56861366775161</v>
      </c>
      <c r="Q238" s="25">
        <f t="shared" si="20"/>
        <v>-0.1699214111727548</v>
      </c>
      <c r="R238" s="22" cm="1">
        <f t="array" ref="R238">_xlfn.IFS(Q238&gt;0,0.02,AND(Q238&gt;-0.33,Q238&lt;0),(0.02+Q238*0.02/0.33),Q238&lt;-0.33,0)</f>
        <v>9.7017326561966797E-3</v>
      </c>
      <c r="S238" s="24">
        <f t="shared" ref="S238:T238" si="288">0.9*0.82*IF(I238=0,M238,0)</f>
        <v>0</v>
      </c>
      <c r="T238" s="24">
        <f t="shared" si="288"/>
        <v>0</v>
      </c>
      <c r="U238" s="24">
        <f t="shared" si="22"/>
        <v>0</v>
      </c>
      <c r="V238" s="24">
        <f t="shared" si="23"/>
        <v>805.69493820810226</v>
      </c>
      <c r="W238" s="9"/>
      <c r="X238" s="9"/>
      <c r="Y238" s="9"/>
      <c r="Z238" s="9"/>
    </row>
    <row r="239" spans="1:26" ht="14.25" customHeight="1" x14ac:dyDescent="0.35">
      <c r="A239" s="8">
        <f t="shared" si="258"/>
        <v>221</v>
      </c>
      <c r="B239" s="23">
        <f t="shared" si="252"/>
        <v>45059</v>
      </c>
      <c r="C239" s="5">
        <f t="shared" si="259"/>
        <v>0</v>
      </c>
      <c r="D239" s="20">
        <f t="shared" si="247"/>
        <v>19.042250852000493</v>
      </c>
      <c r="E239" s="20">
        <f t="shared" si="248"/>
        <v>66.73185866122067</v>
      </c>
      <c r="F239" s="20">
        <f t="shared" si="253"/>
        <v>85.774109513221163</v>
      </c>
      <c r="G239" s="24">
        <f t="shared" si="249"/>
        <v>1923.2673360520496</v>
      </c>
      <c r="H239" s="20">
        <f t="shared" si="254"/>
        <v>6960.7819346360193</v>
      </c>
      <c r="I239" s="4">
        <f t="shared" si="267"/>
        <v>1</v>
      </c>
      <c r="J239" s="4">
        <f t="shared" si="267"/>
        <v>1</v>
      </c>
      <c r="K239" s="20">
        <f t="shared" si="255"/>
        <v>19.042250852000493</v>
      </c>
      <c r="L239" s="20">
        <f t="shared" si="276"/>
        <v>63.395265728159636</v>
      </c>
      <c r="M239" s="20" cm="1">
        <f t="array" ref="M239">_xlfn.IFS(I239=0,D239,I239=1,D239,I239=2,0)</f>
        <v>19.042250852000493</v>
      </c>
      <c r="N239" s="20" cm="1">
        <f t="array" ref="N239">_xlfn.IFS(J239=0,E239,J239=1,E239,J239=2,0)</f>
        <v>66.73185866122067</v>
      </c>
      <c r="O239" s="20">
        <f t="shared" si="250"/>
        <v>2246.8359497198012</v>
      </c>
      <c r="P239" s="24">
        <f t="shared" si="19"/>
        <v>-323.56861366775161</v>
      </c>
      <c r="Q239" s="25">
        <f t="shared" si="20"/>
        <v>-0.16823902096312357</v>
      </c>
      <c r="R239" s="22" cm="1">
        <f t="array" ref="R239">_xlfn.IFS(Q239&gt;0,0.02,AND(Q239&gt;-0.33,Q239&lt;0),(0.02+Q239*0.02/0.33),Q239&lt;-0.33,0)</f>
        <v>9.8036956992046329E-3</v>
      </c>
      <c r="S239" s="24">
        <f t="shared" ref="S239:T239" si="289">0.9*0.82*IF(I239=0,M239,0)</f>
        <v>0</v>
      </c>
      <c r="T239" s="24">
        <f t="shared" si="289"/>
        <v>0</v>
      </c>
      <c r="U239" s="24">
        <f t="shared" si="22"/>
        <v>0</v>
      </c>
      <c r="V239" s="24">
        <f t="shared" si="23"/>
        <v>805.69493820810226</v>
      </c>
      <c r="W239" s="9"/>
      <c r="X239" s="9"/>
      <c r="Y239" s="9"/>
      <c r="Z239" s="9"/>
    </row>
    <row r="240" spans="1:26" ht="14.25" customHeight="1" x14ac:dyDescent="0.35">
      <c r="A240" s="8">
        <f t="shared" si="258"/>
        <v>222</v>
      </c>
      <c r="B240" s="23">
        <f t="shared" si="252"/>
        <v>45060</v>
      </c>
      <c r="C240" s="5">
        <f t="shared" si="259"/>
        <v>0</v>
      </c>
      <c r="D240" s="20">
        <f t="shared" si="247"/>
        <v>19.232673360520497</v>
      </c>
      <c r="E240" s="20">
        <f t="shared" si="248"/>
        <v>68.241387915692442</v>
      </c>
      <c r="F240" s="20">
        <f t="shared" si="253"/>
        <v>87.474061276212936</v>
      </c>
      <c r="G240" s="24">
        <f t="shared" si="249"/>
        <v>1942.5000094125701</v>
      </c>
      <c r="H240" s="20">
        <f t="shared" si="254"/>
        <v>7044.8439265164479</v>
      </c>
      <c r="I240" s="4">
        <f t="shared" si="267"/>
        <v>1</v>
      </c>
      <c r="J240" s="4">
        <f t="shared" si="267"/>
        <v>1</v>
      </c>
      <c r="K240" s="20">
        <f t="shared" si="255"/>
        <v>19.232673360520497</v>
      </c>
      <c r="L240" s="20">
        <f t="shared" si="276"/>
        <v>64.829318519907815</v>
      </c>
      <c r="M240" s="20" cm="1">
        <f t="array" ref="M240">_xlfn.IFS(I240=0,D240,I240=1,D240,I240=2,0)</f>
        <v>19.232673360520497</v>
      </c>
      <c r="N240" s="20" cm="1">
        <f t="array" ref="N240">_xlfn.IFS(J240=0,E240,J240=1,E240,J240=2,0)</f>
        <v>68.241387915692442</v>
      </c>
      <c r="O240" s="20">
        <f t="shared" si="250"/>
        <v>2266.0686230803217</v>
      </c>
      <c r="P240" s="24">
        <f t="shared" si="19"/>
        <v>-323.56861366775161</v>
      </c>
      <c r="Q240" s="25">
        <f t="shared" si="20"/>
        <v>-0.16657328808230057</v>
      </c>
      <c r="R240" s="22" cm="1">
        <f t="array" ref="R240">_xlfn.IFS(Q240&gt;0,0.02,AND(Q240&gt;-0.33,Q240&lt;0),(0.02+Q240*0.02/0.33),Q240&lt;-0.33,0)</f>
        <v>9.9046492071332998E-3</v>
      </c>
      <c r="S240" s="24">
        <f t="shared" ref="S240:T240" si="290">0.9*0.82*IF(I240=0,M240,0)</f>
        <v>0</v>
      </c>
      <c r="T240" s="24">
        <f t="shared" si="290"/>
        <v>0</v>
      </c>
      <c r="U240" s="24">
        <f t="shared" si="22"/>
        <v>0</v>
      </c>
      <c r="V240" s="24">
        <f t="shared" si="23"/>
        <v>805.69493820810226</v>
      </c>
      <c r="W240" s="9"/>
      <c r="X240" s="9"/>
      <c r="Y240" s="9"/>
      <c r="Z240" s="9"/>
    </row>
    <row r="241" spans="1:26" ht="14.25" customHeight="1" x14ac:dyDescent="0.35">
      <c r="A241" s="8">
        <f t="shared" si="258"/>
        <v>223</v>
      </c>
      <c r="B241" s="23">
        <f t="shared" si="252"/>
        <v>45061</v>
      </c>
      <c r="C241" s="5">
        <f t="shared" si="259"/>
        <v>0</v>
      </c>
      <c r="D241" s="20">
        <f t="shared" si="247"/>
        <v>19.4250000941257</v>
      </c>
      <c r="E241" s="20">
        <f t="shared" si="248"/>
        <v>69.776707811148981</v>
      </c>
      <c r="F241" s="20">
        <f t="shared" si="253"/>
        <v>89.201707905274674</v>
      </c>
      <c r="G241" s="24">
        <f t="shared" si="249"/>
        <v>1961.9250095066957</v>
      </c>
      <c r="H241" s="20">
        <f t="shared" si="254"/>
        <v>7130.5567990311647</v>
      </c>
      <c r="I241" s="4">
        <f t="shared" si="267"/>
        <v>1</v>
      </c>
      <c r="J241" s="4">
        <f t="shared" si="267"/>
        <v>1</v>
      </c>
      <c r="K241" s="20">
        <f t="shared" si="255"/>
        <v>19.4250000941257</v>
      </c>
      <c r="L241" s="20">
        <f t="shared" si="276"/>
        <v>66.287872420591526</v>
      </c>
      <c r="M241" s="20" cm="1">
        <f t="array" ref="M241">_xlfn.IFS(I241=0,D241,I241=1,D241,I241=2,0)</f>
        <v>19.4250000941257</v>
      </c>
      <c r="N241" s="20" cm="1">
        <f t="array" ref="N241">_xlfn.IFS(J241=0,E241,J241=1,E241,J241=2,0)</f>
        <v>69.776707811148981</v>
      </c>
      <c r="O241" s="20">
        <f t="shared" si="250"/>
        <v>2285.4936231744468</v>
      </c>
      <c r="P241" s="24">
        <f t="shared" si="19"/>
        <v>-323.56861366775115</v>
      </c>
      <c r="Q241" s="25">
        <f t="shared" si="20"/>
        <v>-0.16492404760623797</v>
      </c>
      <c r="R241" s="22" cm="1">
        <f t="array" ref="R241">_xlfn.IFS(Q241&gt;0,0.02,AND(Q241&gt;-0.33,Q241&lt;0),(0.02+Q241*0.02/0.33),Q241&lt;-0.33,0)</f>
        <v>1.0004603175379517E-2</v>
      </c>
      <c r="S241" s="24">
        <f t="shared" ref="S241:T241" si="291">0.9*0.82*IF(I241=0,M241,0)</f>
        <v>0</v>
      </c>
      <c r="T241" s="24">
        <f t="shared" si="291"/>
        <v>0</v>
      </c>
      <c r="U241" s="24">
        <f t="shared" si="22"/>
        <v>0</v>
      </c>
      <c r="V241" s="24">
        <f t="shared" si="23"/>
        <v>805.69493820810226</v>
      </c>
      <c r="W241" s="9"/>
      <c r="X241" s="9"/>
      <c r="Y241" s="9"/>
      <c r="Z241" s="9"/>
    </row>
    <row r="242" spans="1:26" ht="14.25" customHeight="1" x14ac:dyDescent="0.35">
      <c r="A242" s="8">
        <f t="shared" si="258"/>
        <v>224</v>
      </c>
      <c r="B242" s="23">
        <f t="shared" si="252"/>
        <v>45062</v>
      </c>
      <c r="C242" s="5">
        <f t="shared" si="259"/>
        <v>52.647732701032659</v>
      </c>
      <c r="D242" s="20">
        <f t="shared" si="247"/>
        <v>19.619250095066956</v>
      </c>
      <c r="E242" s="20">
        <f t="shared" si="248"/>
        <v>71.338391193811191</v>
      </c>
      <c r="F242" s="20">
        <f t="shared" si="253"/>
        <v>90.95764128887815</v>
      </c>
      <c r="G242" s="24">
        <f t="shared" si="249"/>
        <v>2014.5727422077284</v>
      </c>
      <c r="H242" s="20">
        <f t="shared" si="254"/>
        <v>7183.2045317321972</v>
      </c>
      <c r="I242" s="4">
        <f t="shared" si="267"/>
        <v>0</v>
      </c>
      <c r="J242" s="4">
        <f t="shared" si="267"/>
        <v>0</v>
      </c>
      <c r="K242" s="20">
        <f t="shared" si="255"/>
        <v>0</v>
      </c>
      <c r="L242" s="20">
        <f t="shared" si="276"/>
        <v>0</v>
      </c>
      <c r="M242" s="20" cm="1">
        <f t="array" ref="M242">_xlfn.IFS(I242=0,D242,I242=1,D242,I242=2,0)</f>
        <v>19.619250095066956</v>
      </c>
      <c r="N242" s="20" cm="1">
        <f t="array" ref="N242">_xlfn.IFS(J242=0,E242,J242=1,E242,J242=2,0)</f>
        <v>71.338391193811191</v>
      </c>
      <c r="O242" s="20">
        <f t="shared" si="250"/>
        <v>2376.4512644633251</v>
      </c>
      <c r="P242" s="24">
        <f t="shared" si="19"/>
        <v>-361.87852225559664</v>
      </c>
      <c r="Q242" s="25">
        <f t="shared" si="20"/>
        <v>-0.17963040731853716</v>
      </c>
      <c r="R242" s="22" cm="1">
        <f t="array" ref="R242">_xlfn.IFS(Q242&gt;0,0.02,AND(Q242&gt;-0.33,Q242&lt;0),(0.02+Q242*0.02/0.33),Q242&lt;-0.33,0)</f>
        <v>9.1133086473613838E-3</v>
      </c>
      <c r="S242" s="24">
        <f t="shared" ref="S242:T242" si="292">0.9*0.82*IF(I242=0,M242,0)</f>
        <v>14.479006570159413</v>
      </c>
      <c r="T242" s="24">
        <f t="shared" si="292"/>
        <v>52.647732701032659</v>
      </c>
      <c r="U242" s="24">
        <f t="shared" si="22"/>
        <v>67.126739271192065</v>
      </c>
      <c r="V242" s="24">
        <f t="shared" si="23"/>
        <v>872.82167747929429</v>
      </c>
      <c r="W242" s="9"/>
      <c r="X242" s="9"/>
      <c r="Y242" s="9"/>
      <c r="Z242" s="9"/>
    </row>
    <row r="243" spans="1:26" ht="14.25" customHeight="1" x14ac:dyDescent="0.35">
      <c r="A243" s="8">
        <f t="shared" si="258"/>
        <v>225</v>
      </c>
      <c r="B243" s="23">
        <f t="shared" si="252"/>
        <v>45063</v>
      </c>
      <c r="C243" s="5">
        <f t="shared" si="259"/>
        <v>0</v>
      </c>
      <c r="D243" s="20">
        <f t="shared" si="247"/>
        <v>20.145727422077286</v>
      </c>
      <c r="E243" s="20">
        <f t="shared" si="248"/>
        <v>65.462759974800505</v>
      </c>
      <c r="F243" s="20">
        <f t="shared" si="253"/>
        <v>85.608487396877791</v>
      </c>
      <c r="G243" s="24">
        <f t="shared" si="249"/>
        <v>2034.7184696298057</v>
      </c>
      <c r="H243" s="20">
        <f t="shared" si="254"/>
        <v>7265.5398811303348</v>
      </c>
      <c r="I243" s="4">
        <f t="shared" si="267"/>
        <v>1</v>
      </c>
      <c r="J243" s="4">
        <f t="shared" si="267"/>
        <v>1</v>
      </c>
      <c r="K243" s="20">
        <f t="shared" si="255"/>
        <v>20.145727422077286</v>
      </c>
      <c r="L243" s="20">
        <f t="shared" ref="K243:L258" si="293">IF(J243=1,E243*0.95,0)</f>
        <v>62.189621976060479</v>
      </c>
      <c r="M243" s="20" cm="1">
        <f t="array" ref="M243">_xlfn.IFS(I243=0,D243,I243=1,D243,I243=2,0)</f>
        <v>20.145727422077286</v>
      </c>
      <c r="N243" s="20" cm="1">
        <f t="array" ref="N243">_xlfn.IFS(J243=0,E243,J243=1,E243,J243=2,0)</f>
        <v>65.462759974800505</v>
      </c>
      <c r="O243" s="20">
        <f t="shared" si="250"/>
        <v>2396.5969918854025</v>
      </c>
      <c r="P243" s="24">
        <f t="shared" si="19"/>
        <v>-361.87852225559686</v>
      </c>
      <c r="Q243" s="25">
        <f t="shared" si="20"/>
        <v>-0.17785188843419533</v>
      </c>
      <c r="R243" s="22" cm="1">
        <f t="array" ref="R243">_xlfn.IFS(Q243&gt;0,0.02,AND(Q243&gt;-0.33,Q243&lt;0),(0.02+Q243*0.02/0.33),Q243&lt;-0.33,0)</f>
        <v>9.2210976706548296E-3</v>
      </c>
      <c r="S243" s="24">
        <f t="shared" ref="S243:T243" si="294">0.9*0.82*IF(I243=0,M243,0)</f>
        <v>0</v>
      </c>
      <c r="T243" s="24">
        <f t="shared" si="294"/>
        <v>0</v>
      </c>
      <c r="U243" s="24">
        <f t="shared" si="22"/>
        <v>0</v>
      </c>
      <c r="V243" s="24">
        <f t="shared" si="23"/>
        <v>872.82167747929429</v>
      </c>
      <c r="W243" s="9"/>
      <c r="X243" s="9"/>
      <c r="Y243" s="9"/>
      <c r="Z243" s="9"/>
    </row>
    <row r="244" spans="1:26" ht="14.25" customHeight="1" x14ac:dyDescent="0.35">
      <c r="A244" s="8">
        <f t="shared" si="258"/>
        <v>226</v>
      </c>
      <c r="B244" s="23">
        <f t="shared" si="252"/>
        <v>45064</v>
      </c>
      <c r="C244" s="5">
        <f t="shared" si="259"/>
        <v>0</v>
      </c>
      <c r="D244" s="20">
        <f t="shared" si="247"/>
        <v>20.347184696298058</v>
      </c>
      <c r="E244" s="20">
        <f t="shared" si="248"/>
        <v>66.996252873940705</v>
      </c>
      <c r="F244" s="20">
        <f t="shared" si="253"/>
        <v>87.343437570238763</v>
      </c>
      <c r="G244" s="24">
        <f t="shared" si="249"/>
        <v>2055.0656543261039</v>
      </c>
      <c r="H244" s="20">
        <f t="shared" si="254"/>
        <v>7349.5335060568768</v>
      </c>
      <c r="I244" s="4">
        <f t="shared" si="267"/>
        <v>1</v>
      </c>
      <c r="J244" s="4">
        <f t="shared" si="267"/>
        <v>1</v>
      </c>
      <c r="K244" s="20">
        <f t="shared" si="255"/>
        <v>20.347184696298058</v>
      </c>
      <c r="L244" s="20">
        <f t="shared" si="293"/>
        <v>63.64644023024367</v>
      </c>
      <c r="M244" s="20" cm="1">
        <f t="array" ref="M244">_xlfn.IFS(I244=0,D244,I244=1,D244,I244=2,0)</f>
        <v>20.347184696298058</v>
      </c>
      <c r="N244" s="20" cm="1">
        <f t="array" ref="N244">_xlfn.IFS(J244=0,E244,J244=1,E244,J244=2,0)</f>
        <v>66.996252873940705</v>
      </c>
      <c r="O244" s="20">
        <f t="shared" si="250"/>
        <v>2416.9441765817005</v>
      </c>
      <c r="P244" s="24">
        <f t="shared" si="19"/>
        <v>-361.87852225559664</v>
      </c>
      <c r="Q244" s="25">
        <f t="shared" si="20"/>
        <v>-0.17609097864771803</v>
      </c>
      <c r="R244" s="22" cm="1">
        <f t="array" ref="R244">_xlfn.IFS(Q244&gt;0,0.02,AND(Q244&gt;-0.33,Q244&lt;0),(0.02+Q244*0.02/0.33),Q244&lt;-0.33,0)</f>
        <v>9.3278194758958776E-3</v>
      </c>
      <c r="S244" s="24">
        <f t="shared" ref="S244:T244" si="295">0.9*0.82*IF(I244=0,M244,0)</f>
        <v>0</v>
      </c>
      <c r="T244" s="24">
        <f t="shared" si="295"/>
        <v>0</v>
      </c>
      <c r="U244" s="24">
        <f t="shared" si="22"/>
        <v>0</v>
      </c>
      <c r="V244" s="24">
        <f t="shared" si="23"/>
        <v>872.82167747929429</v>
      </c>
      <c r="W244" s="9"/>
      <c r="X244" s="9"/>
      <c r="Y244" s="9"/>
      <c r="Z244" s="9"/>
    </row>
    <row r="245" spans="1:26" ht="14.25" customHeight="1" x14ac:dyDescent="0.35">
      <c r="A245" s="8">
        <f t="shared" si="258"/>
        <v>227</v>
      </c>
      <c r="B245" s="23">
        <f t="shared" si="252"/>
        <v>45065</v>
      </c>
      <c r="C245" s="5">
        <f t="shared" si="259"/>
        <v>0</v>
      </c>
      <c r="D245" s="20">
        <f t="shared" si="247"/>
        <v>20.550656543261038</v>
      </c>
      <c r="E245" s="20">
        <f t="shared" si="248"/>
        <v>68.555121776546642</v>
      </c>
      <c r="F245" s="20">
        <f t="shared" si="253"/>
        <v>89.105778319807683</v>
      </c>
      <c r="G245" s="24">
        <f t="shared" si="249"/>
        <v>2075.616310869365</v>
      </c>
      <c r="H245" s="20">
        <f t="shared" si="254"/>
        <v>7435.2115282878567</v>
      </c>
      <c r="I245" s="4">
        <f t="shared" si="267"/>
        <v>1</v>
      </c>
      <c r="J245" s="4">
        <f t="shared" si="267"/>
        <v>1</v>
      </c>
      <c r="K245" s="20">
        <f t="shared" si="255"/>
        <v>20.550656543261038</v>
      </c>
      <c r="L245" s="20">
        <f t="shared" si="293"/>
        <v>65.127365687719305</v>
      </c>
      <c r="M245" s="20" cm="1">
        <f t="array" ref="M245">_xlfn.IFS(I245=0,D245,I245=1,D245,I245=2,0)</f>
        <v>20.550656543261038</v>
      </c>
      <c r="N245" s="20" cm="1">
        <f t="array" ref="N245">_xlfn.IFS(J245=0,E245,J245=1,E245,J245=2,0)</f>
        <v>68.555121776546642</v>
      </c>
      <c r="O245" s="20">
        <f t="shared" si="250"/>
        <v>2437.4948331249616</v>
      </c>
      <c r="P245" s="24">
        <f t="shared" si="19"/>
        <v>-361.87852225559664</v>
      </c>
      <c r="Q245" s="25">
        <f t="shared" si="20"/>
        <v>-0.17434750361160201</v>
      </c>
      <c r="R245" s="22" cm="1">
        <f t="array" ref="R245">_xlfn.IFS(Q245&gt;0,0.02,AND(Q245&gt;-0.33,Q245&lt;0),(0.02+Q245*0.02/0.33),Q245&lt;-0.33,0)</f>
        <v>9.4334846295998798E-3</v>
      </c>
      <c r="S245" s="24">
        <f t="shared" ref="S245:T245" si="296">0.9*0.82*IF(I245=0,M245,0)</f>
        <v>0</v>
      </c>
      <c r="T245" s="24">
        <f t="shared" si="296"/>
        <v>0</v>
      </c>
      <c r="U245" s="24">
        <f t="shared" si="22"/>
        <v>0</v>
      </c>
      <c r="V245" s="24">
        <f t="shared" si="23"/>
        <v>872.82167747929429</v>
      </c>
      <c r="W245" s="9"/>
      <c r="X245" s="9"/>
      <c r="Y245" s="9"/>
      <c r="Z245" s="9"/>
    </row>
    <row r="246" spans="1:26" ht="14.25" customHeight="1" x14ac:dyDescent="0.35">
      <c r="A246" s="8">
        <f t="shared" si="258"/>
        <v>228</v>
      </c>
      <c r="B246" s="23">
        <f t="shared" si="252"/>
        <v>45066</v>
      </c>
      <c r="C246" s="5">
        <f t="shared" si="259"/>
        <v>0</v>
      </c>
      <c r="D246" s="20">
        <f t="shared" si="247"/>
        <v>20.756163108693649</v>
      </c>
      <c r="E246" s="20">
        <f t="shared" si="248"/>
        <v>70.139953669927323</v>
      </c>
      <c r="F246" s="20">
        <f t="shared" si="253"/>
        <v>90.896116778620978</v>
      </c>
      <c r="G246" s="24">
        <f t="shared" si="249"/>
        <v>2096.3724739780587</v>
      </c>
      <c r="H246" s="20">
        <f t="shared" si="254"/>
        <v>7522.6006473829812</v>
      </c>
      <c r="I246" s="4">
        <f t="shared" si="267"/>
        <v>1</v>
      </c>
      <c r="J246" s="4">
        <f t="shared" si="267"/>
        <v>1</v>
      </c>
      <c r="K246" s="20">
        <f t="shared" si="255"/>
        <v>20.756163108693649</v>
      </c>
      <c r="L246" s="20">
        <f t="shared" si="293"/>
        <v>66.632955986430957</v>
      </c>
      <c r="M246" s="20" cm="1">
        <f t="array" ref="M246">_xlfn.IFS(I246=0,D246,I246=1,D246,I246=2,0)</f>
        <v>20.756163108693649</v>
      </c>
      <c r="N246" s="20" cm="1">
        <f t="array" ref="N246">_xlfn.IFS(J246=0,E246,J246=1,E246,J246=2,0)</f>
        <v>70.139953669927323</v>
      </c>
      <c r="O246" s="20">
        <f t="shared" si="250"/>
        <v>2458.2509962336553</v>
      </c>
      <c r="P246" s="24">
        <f t="shared" si="19"/>
        <v>-361.87852225559664</v>
      </c>
      <c r="Q246" s="25">
        <f t="shared" si="20"/>
        <v>-0.17262129070455642</v>
      </c>
      <c r="R246" s="22" cm="1">
        <f t="array" ref="R246">_xlfn.IFS(Q246&gt;0,0.02,AND(Q246&gt;-0.33,Q246&lt;0),(0.02+Q246*0.02/0.33),Q246&lt;-0.33,0)</f>
        <v>9.5381035936632479E-3</v>
      </c>
      <c r="S246" s="24">
        <f t="shared" ref="S246:T246" si="297">0.9*0.82*IF(I246=0,M246,0)</f>
        <v>0</v>
      </c>
      <c r="T246" s="24">
        <f t="shared" si="297"/>
        <v>0</v>
      </c>
      <c r="U246" s="24">
        <f t="shared" si="22"/>
        <v>0</v>
      </c>
      <c r="V246" s="24">
        <f t="shared" si="23"/>
        <v>872.82167747929429</v>
      </c>
      <c r="W246" s="9"/>
      <c r="X246" s="9"/>
      <c r="Y246" s="9"/>
      <c r="Z246" s="9"/>
    </row>
    <row r="247" spans="1:26" ht="14.25" customHeight="1" x14ac:dyDescent="0.35">
      <c r="A247" s="8">
        <f t="shared" si="258"/>
        <v>229</v>
      </c>
      <c r="B247" s="23">
        <f t="shared" si="252"/>
        <v>45067</v>
      </c>
      <c r="C247" s="5">
        <f t="shared" si="259"/>
        <v>0</v>
      </c>
      <c r="D247" s="20">
        <f t="shared" si="247"/>
        <v>20.963724739780588</v>
      </c>
      <c r="E247" s="20">
        <f t="shared" si="248"/>
        <v>71.751344268497093</v>
      </c>
      <c r="F247" s="20">
        <f t="shared" si="253"/>
        <v>92.71506900827768</v>
      </c>
      <c r="G247" s="24">
        <f t="shared" si="249"/>
        <v>2117.3361987178391</v>
      </c>
      <c r="H247" s="20">
        <f t="shared" si="254"/>
        <v>7611.728149177834</v>
      </c>
      <c r="I247" s="4">
        <f t="shared" si="267"/>
        <v>1</v>
      </c>
      <c r="J247" s="4">
        <f t="shared" si="267"/>
        <v>1</v>
      </c>
      <c r="K247" s="20">
        <f t="shared" si="255"/>
        <v>20.963724739780588</v>
      </c>
      <c r="L247" s="20">
        <f t="shared" si="293"/>
        <v>68.163777055072231</v>
      </c>
      <c r="M247" s="20" cm="1">
        <f t="array" ref="M247">_xlfn.IFS(I247=0,D247,I247=1,D247,I247=2,0)</f>
        <v>20.963724739780588</v>
      </c>
      <c r="N247" s="20" cm="1">
        <f t="array" ref="N247">_xlfn.IFS(J247=0,E247,J247=1,E247,J247=2,0)</f>
        <v>71.751344268497093</v>
      </c>
      <c r="O247" s="20">
        <f t="shared" si="250"/>
        <v>2479.2147209734358</v>
      </c>
      <c r="P247" s="24">
        <f t="shared" si="19"/>
        <v>-361.87852225559664</v>
      </c>
      <c r="Q247" s="25">
        <f t="shared" si="20"/>
        <v>-0.17091216901441234</v>
      </c>
      <c r="R247" s="22" cm="1">
        <f t="array" ref="R247">_xlfn.IFS(Q247&gt;0,0.02,AND(Q247&gt;-0.33,Q247&lt;0),(0.02+Q247*0.02/0.33),Q247&lt;-0.33,0)</f>
        <v>9.6416867263992533E-3</v>
      </c>
      <c r="S247" s="24">
        <f t="shared" ref="S247:T247" si="298">0.9*0.82*IF(I247=0,M247,0)</f>
        <v>0</v>
      </c>
      <c r="T247" s="24">
        <f t="shared" si="298"/>
        <v>0</v>
      </c>
      <c r="U247" s="24">
        <f t="shared" si="22"/>
        <v>0</v>
      </c>
      <c r="V247" s="24">
        <f t="shared" si="23"/>
        <v>872.82167747929429</v>
      </c>
      <c r="W247" s="9"/>
      <c r="X247" s="9"/>
      <c r="Y247" s="9"/>
      <c r="Z247" s="9"/>
    </row>
    <row r="248" spans="1:26" ht="14.25" customHeight="1" x14ac:dyDescent="0.35">
      <c r="A248" s="8">
        <f t="shared" si="258"/>
        <v>230</v>
      </c>
      <c r="B248" s="23">
        <f t="shared" si="252"/>
        <v>45068</v>
      </c>
      <c r="C248" s="5">
        <f t="shared" si="259"/>
        <v>0</v>
      </c>
      <c r="D248" s="20">
        <f t="shared" si="247"/>
        <v>21.173361987178392</v>
      </c>
      <c r="E248" s="20">
        <f t="shared" si="248"/>
        <v>73.389898260887477</v>
      </c>
      <c r="F248" s="20">
        <f t="shared" si="253"/>
        <v>94.563260248065873</v>
      </c>
      <c r="G248" s="24">
        <f t="shared" si="249"/>
        <v>2138.5095607050175</v>
      </c>
      <c r="H248" s="20">
        <f t="shared" si="254"/>
        <v>7702.6219145128553</v>
      </c>
      <c r="I248" s="4">
        <f t="shared" si="267"/>
        <v>1</v>
      </c>
      <c r="J248" s="4">
        <f t="shared" si="267"/>
        <v>1</v>
      </c>
      <c r="K248" s="20">
        <f t="shared" si="255"/>
        <v>21.173361987178392</v>
      </c>
      <c r="L248" s="20">
        <f t="shared" si="293"/>
        <v>69.720403347843103</v>
      </c>
      <c r="M248" s="20" cm="1">
        <f t="array" ref="M248">_xlfn.IFS(I248=0,D248,I248=1,D248,I248=2,0)</f>
        <v>21.173361987178392</v>
      </c>
      <c r="N248" s="20" cm="1">
        <f t="array" ref="N248">_xlfn.IFS(J248=0,E248,J248=1,E248,J248=2,0)</f>
        <v>73.389898260887477</v>
      </c>
      <c r="O248" s="20">
        <f t="shared" si="250"/>
        <v>2500.3880829606142</v>
      </c>
      <c r="P248" s="24">
        <f t="shared" si="19"/>
        <v>-361.87852225559664</v>
      </c>
      <c r="Q248" s="25">
        <f t="shared" si="20"/>
        <v>-0.16921996932120031</v>
      </c>
      <c r="R248" s="22" cm="1">
        <f t="array" ref="R248">_xlfn.IFS(Q248&gt;0,0.02,AND(Q248&gt;-0.33,Q248&lt;0),(0.02+Q248*0.02/0.33),Q248&lt;-0.33,0)</f>
        <v>9.7442442835636179E-3</v>
      </c>
      <c r="S248" s="24">
        <f t="shared" ref="S248:T248" si="299">0.9*0.82*IF(I248=0,M248,0)</f>
        <v>0</v>
      </c>
      <c r="T248" s="24">
        <f t="shared" si="299"/>
        <v>0</v>
      </c>
      <c r="U248" s="24">
        <f t="shared" si="22"/>
        <v>0</v>
      </c>
      <c r="V248" s="24">
        <f t="shared" si="23"/>
        <v>872.82167747929429</v>
      </c>
      <c r="W248" s="9"/>
      <c r="X248" s="9"/>
      <c r="Y248" s="9"/>
      <c r="Z248" s="9"/>
    </row>
    <row r="249" spans="1:26" ht="14.25" customHeight="1" x14ac:dyDescent="0.35">
      <c r="A249" s="8">
        <f t="shared" si="258"/>
        <v>231</v>
      </c>
      <c r="B249" s="23">
        <f t="shared" si="252"/>
        <v>45069</v>
      </c>
      <c r="C249" s="5">
        <f t="shared" si="259"/>
        <v>55.391497414500478</v>
      </c>
      <c r="D249" s="20">
        <f t="shared" si="247"/>
        <v>21.385095607050175</v>
      </c>
      <c r="E249" s="20">
        <f t="shared" si="248"/>
        <v>75.056229558943741</v>
      </c>
      <c r="F249" s="20">
        <f t="shared" si="253"/>
        <v>96.441325165993916</v>
      </c>
      <c r="G249" s="24">
        <f t="shared" si="249"/>
        <v>2193.901058119518</v>
      </c>
      <c r="H249" s="20">
        <f t="shared" si="254"/>
        <v>7758.0134119273562</v>
      </c>
      <c r="I249" s="4">
        <f t="shared" si="267"/>
        <v>0</v>
      </c>
      <c r="J249" s="4">
        <f t="shared" si="267"/>
        <v>0</v>
      </c>
      <c r="K249" s="20">
        <f t="shared" si="255"/>
        <v>0</v>
      </c>
      <c r="L249" s="20">
        <f t="shared" si="293"/>
        <v>0</v>
      </c>
      <c r="M249" s="20" cm="1">
        <f t="array" ref="M249">_xlfn.IFS(I249=0,D249,I249=1,D249,I249=2,0)</f>
        <v>21.385095607050175</v>
      </c>
      <c r="N249" s="20" cm="1">
        <f t="array" ref="N249">_xlfn.IFS(J249=0,E249,J249=1,E249,J249=2,0)</f>
        <v>75.056229558943741</v>
      </c>
      <c r="O249" s="20">
        <f t="shared" si="250"/>
        <v>2596.8294081266081</v>
      </c>
      <c r="P249" s="24">
        <f t="shared" si="19"/>
        <v>-402.9283500070901</v>
      </c>
      <c r="Q249" s="25">
        <f t="shared" si="20"/>
        <v>-0.18365839631457967</v>
      </c>
      <c r="R249" s="22" cm="1">
        <f t="array" ref="R249">_xlfn.IFS(Q249&gt;0,0.02,AND(Q249&gt;-0.33,Q249&lt;0),(0.02+Q249*0.02/0.33),Q249&lt;-0.33,0)</f>
        <v>8.869188102146687E-3</v>
      </c>
      <c r="S249" s="24">
        <f t="shared" ref="S249:T249" si="300">0.9*0.82*IF(I249=0,M249,0)</f>
        <v>15.782200558003028</v>
      </c>
      <c r="T249" s="24">
        <f t="shared" si="300"/>
        <v>55.391497414500478</v>
      </c>
      <c r="U249" s="24">
        <f t="shared" si="22"/>
        <v>71.173697972503504</v>
      </c>
      <c r="V249" s="24">
        <f t="shared" si="23"/>
        <v>943.99537545179783</v>
      </c>
      <c r="W249" s="9"/>
      <c r="X249" s="9"/>
      <c r="Y249" s="9"/>
      <c r="Z249" s="9"/>
    </row>
    <row r="250" spans="1:26" ht="14.25" customHeight="1" x14ac:dyDescent="0.35">
      <c r="A250" s="8">
        <f t="shared" si="258"/>
        <v>232</v>
      </c>
      <c r="B250" s="23">
        <f t="shared" si="252"/>
        <v>45070</v>
      </c>
      <c r="C250" s="5">
        <f t="shared" si="259"/>
        <v>0</v>
      </c>
      <c r="D250" s="20">
        <f t="shared" si="247"/>
        <v>21.939010581195181</v>
      </c>
      <c r="E250" s="20">
        <f t="shared" si="248"/>
        <v>68.807280249360531</v>
      </c>
      <c r="F250" s="20">
        <f t="shared" si="253"/>
        <v>90.746290830555708</v>
      </c>
      <c r="G250" s="24">
        <f t="shared" si="249"/>
        <v>2215.8400687007133</v>
      </c>
      <c r="H250" s="20">
        <f t="shared" si="254"/>
        <v>7845.3193387454439</v>
      </c>
      <c r="I250" s="4">
        <f t="shared" si="267"/>
        <v>1</v>
      </c>
      <c r="J250" s="4">
        <f t="shared" si="267"/>
        <v>1</v>
      </c>
      <c r="K250" s="20">
        <f t="shared" si="255"/>
        <v>21.939010581195181</v>
      </c>
      <c r="L250" s="20">
        <f t="shared" si="293"/>
        <v>65.366916236892507</v>
      </c>
      <c r="M250" s="20" cm="1">
        <f t="array" ref="M250">_xlfn.IFS(I250=0,D250,I250=1,D250,I250=2,0)</f>
        <v>21.939010581195181</v>
      </c>
      <c r="N250" s="20" cm="1">
        <f t="array" ref="N250">_xlfn.IFS(J250=0,E250,J250=1,E250,J250=2,0)</f>
        <v>68.807280249360531</v>
      </c>
      <c r="O250" s="20">
        <f t="shared" si="250"/>
        <v>2618.7684187078034</v>
      </c>
      <c r="P250" s="24">
        <f t="shared" si="19"/>
        <v>-402.9283500070901</v>
      </c>
      <c r="Q250" s="25">
        <f t="shared" si="20"/>
        <v>-0.18183999635106896</v>
      </c>
      <c r="R250" s="22" cm="1">
        <f t="array" ref="R250">_xlfn.IFS(Q250&gt;0,0.02,AND(Q250&gt;-0.33,Q250&lt;0),(0.02+Q250*0.02/0.33),Q250&lt;-0.33,0)</f>
        <v>8.9793941605412764E-3</v>
      </c>
      <c r="S250" s="24">
        <f t="shared" ref="S250:T250" si="301">0.9*0.82*IF(I250=0,M250,0)</f>
        <v>0</v>
      </c>
      <c r="T250" s="24">
        <f t="shared" si="301"/>
        <v>0</v>
      </c>
      <c r="U250" s="24">
        <f t="shared" si="22"/>
        <v>0</v>
      </c>
      <c r="V250" s="24">
        <f t="shared" si="23"/>
        <v>943.99537545179783</v>
      </c>
      <c r="W250" s="9"/>
      <c r="X250" s="9"/>
      <c r="Y250" s="9"/>
      <c r="Z250" s="9"/>
    </row>
    <row r="251" spans="1:26" ht="14.25" customHeight="1" x14ac:dyDescent="0.35">
      <c r="A251" s="8">
        <f t="shared" si="258"/>
        <v>233</v>
      </c>
      <c r="B251" s="23">
        <f t="shared" si="252"/>
        <v>45071</v>
      </c>
      <c r="C251" s="5">
        <f t="shared" si="259"/>
        <v>0</v>
      </c>
      <c r="D251" s="20">
        <f t="shared" si="247"/>
        <v>22.158400687007134</v>
      </c>
      <c r="E251" s="20">
        <f t="shared" si="248"/>
        <v>70.446214657912392</v>
      </c>
      <c r="F251" s="20">
        <f t="shared" si="253"/>
        <v>92.604615344919523</v>
      </c>
      <c r="G251" s="24">
        <f t="shared" si="249"/>
        <v>2237.9984693877204</v>
      </c>
      <c r="H251" s="20">
        <f t="shared" si="254"/>
        <v>7934.4016433574679</v>
      </c>
      <c r="I251" s="4">
        <f t="shared" si="267"/>
        <v>1</v>
      </c>
      <c r="J251" s="4">
        <f t="shared" si="267"/>
        <v>1</v>
      </c>
      <c r="K251" s="20">
        <f t="shared" si="255"/>
        <v>22.158400687007134</v>
      </c>
      <c r="L251" s="20">
        <f t="shared" si="293"/>
        <v>66.923903925016774</v>
      </c>
      <c r="M251" s="20" cm="1">
        <f t="array" ref="M251">_xlfn.IFS(I251=0,D251,I251=1,D251,I251=2,0)</f>
        <v>22.158400687007134</v>
      </c>
      <c r="N251" s="20" cm="1">
        <f t="array" ref="N251">_xlfn.IFS(J251=0,E251,J251=1,E251,J251=2,0)</f>
        <v>70.446214657912392</v>
      </c>
      <c r="O251" s="20">
        <f t="shared" si="250"/>
        <v>2640.9268193948105</v>
      </c>
      <c r="P251" s="24">
        <f t="shared" si="19"/>
        <v>-402.9283500070901</v>
      </c>
      <c r="Q251" s="25">
        <f t="shared" si="20"/>
        <v>-0.18003960034759303</v>
      </c>
      <c r="R251" s="22" cm="1">
        <f t="array" ref="R251">_xlfn.IFS(Q251&gt;0,0.02,AND(Q251&gt;-0.33,Q251&lt;0),(0.02+Q251*0.02/0.33),Q251&lt;-0.33,0)</f>
        <v>9.0885090698428466E-3</v>
      </c>
      <c r="S251" s="24">
        <f t="shared" ref="S251:T251" si="302">0.9*0.82*IF(I251=0,M251,0)</f>
        <v>0</v>
      </c>
      <c r="T251" s="24">
        <f t="shared" si="302"/>
        <v>0</v>
      </c>
      <c r="U251" s="24">
        <f t="shared" si="22"/>
        <v>0</v>
      </c>
      <c r="V251" s="24">
        <f t="shared" si="23"/>
        <v>943.99537545179783</v>
      </c>
      <c r="W251" s="9"/>
      <c r="X251" s="9"/>
      <c r="Y251" s="9"/>
      <c r="Z251" s="9"/>
    </row>
    <row r="252" spans="1:26" ht="14.25" customHeight="1" x14ac:dyDescent="0.35">
      <c r="A252" s="8">
        <f t="shared" si="258"/>
        <v>234</v>
      </c>
      <c r="B252" s="23">
        <f t="shared" si="252"/>
        <v>45072</v>
      </c>
      <c r="C252" s="5">
        <f t="shared" si="259"/>
        <v>0</v>
      </c>
      <c r="D252" s="20">
        <f t="shared" si="247"/>
        <v>22.379984693877205</v>
      </c>
      <c r="E252" s="20">
        <f t="shared" si="248"/>
        <v>72.111881299430337</v>
      </c>
      <c r="F252" s="20">
        <f t="shared" si="253"/>
        <v>94.491865993307542</v>
      </c>
      <c r="G252" s="24">
        <f t="shared" si="249"/>
        <v>2260.3784540815977</v>
      </c>
      <c r="H252" s="20">
        <f t="shared" si="254"/>
        <v>8025.287915285804</v>
      </c>
      <c r="I252" s="4">
        <f t="shared" si="267"/>
        <v>1</v>
      </c>
      <c r="J252" s="4">
        <f t="shared" si="267"/>
        <v>1</v>
      </c>
      <c r="K252" s="20">
        <f t="shared" si="255"/>
        <v>22.379984693877205</v>
      </c>
      <c r="L252" s="20">
        <f t="shared" si="293"/>
        <v>68.50628723445881</v>
      </c>
      <c r="M252" s="20" cm="1">
        <f t="array" ref="M252">_xlfn.IFS(I252=0,D252,I252=1,D252,I252=2,0)</f>
        <v>22.379984693877205</v>
      </c>
      <c r="N252" s="20" cm="1">
        <f t="array" ref="N252">_xlfn.IFS(J252=0,E252,J252=1,E252,J252=2,0)</f>
        <v>72.111881299430337</v>
      </c>
      <c r="O252" s="20">
        <f t="shared" si="250"/>
        <v>2663.3068040886878</v>
      </c>
      <c r="P252" s="24">
        <f t="shared" si="19"/>
        <v>-402.9283500070901</v>
      </c>
      <c r="Q252" s="25">
        <f t="shared" si="20"/>
        <v>-0.17825703004712182</v>
      </c>
      <c r="R252" s="22" cm="1">
        <f t="array" ref="R252">_xlfn.IFS(Q252&gt;0,0.02,AND(Q252&gt;-0.33,Q252&lt;0),(0.02+Q252*0.02/0.33),Q252&lt;-0.33,0)</f>
        <v>9.1965436335077685E-3</v>
      </c>
      <c r="S252" s="24">
        <f t="shared" ref="S252:T252" si="303">0.9*0.82*IF(I252=0,M252,0)</f>
        <v>0</v>
      </c>
      <c r="T252" s="24">
        <f t="shared" si="303"/>
        <v>0</v>
      </c>
      <c r="U252" s="24">
        <f t="shared" si="22"/>
        <v>0</v>
      </c>
      <c r="V252" s="24">
        <f t="shared" si="23"/>
        <v>943.99537545179783</v>
      </c>
      <c r="W252" s="9"/>
      <c r="X252" s="9"/>
      <c r="Y252" s="9"/>
      <c r="Z252" s="9"/>
    </row>
    <row r="253" spans="1:26" ht="14.25" customHeight="1" x14ac:dyDescent="0.35">
      <c r="A253" s="8">
        <f t="shared" si="258"/>
        <v>235</v>
      </c>
      <c r="B253" s="23">
        <f t="shared" si="252"/>
        <v>45073</v>
      </c>
      <c r="C253" s="5">
        <f t="shared" si="259"/>
        <v>0</v>
      </c>
      <c r="D253" s="20">
        <f t="shared" si="247"/>
        <v>22.603784540815976</v>
      </c>
      <c r="E253" s="20">
        <f t="shared" si="248"/>
        <v>73.8049104843885</v>
      </c>
      <c r="F253" s="20">
        <f t="shared" si="253"/>
        <v>96.40869502520448</v>
      </c>
      <c r="G253" s="24">
        <f t="shared" si="249"/>
        <v>2282.9822386224137</v>
      </c>
      <c r="H253" s="20">
        <f t="shared" si="254"/>
        <v>8118.0063647867892</v>
      </c>
      <c r="I253" s="4">
        <f t="shared" si="267"/>
        <v>1</v>
      </c>
      <c r="J253" s="4">
        <f t="shared" si="267"/>
        <v>1</v>
      </c>
      <c r="K253" s="20">
        <f t="shared" si="255"/>
        <v>22.603784540815976</v>
      </c>
      <c r="L253" s="20">
        <f t="shared" si="293"/>
        <v>70.114664960169065</v>
      </c>
      <c r="M253" s="20" cm="1">
        <f t="array" ref="M253">_xlfn.IFS(I253=0,D253,I253=1,D253,I253=2,0)</f>
        <v>22.603784540815976</v>
      </c>
      <c r="N253" s="20" cm="1">
        <f t="array" ref="N253">_xlfn.IFS(J253=0,E253,J253=1,E253,J253=2,0)</f>
        <v>73.8049104843885</v>
      </c>
      <c r="O253" s="20">
        <f t="shared" si="250"/>
        <v>2685.9105886295038</v>
      </c>
      <c r="P253" s="24">
        <f t="shared" si="19"/>
        <v>-402.9283500070901</v>
      </c>
      <c r="Q253" s="25">
        <f t="shared" si="20"/>
        <v>-0.17649210895754636</v>
      </c>
      <c r="R253" s="22" cm="1">
        <f t="array" ref="R253">_xlfn.IFS(Q253&gt;0,0.02,AND(Q253&gt;-0.33,Q253&lt;0),(0.02+Q253*0.02/0.33),Q253&lt;-0.33,0)</f>
        <v>9.3035085480274934E-3</v>
      </c>
      <c r="S253" s="24">
        <f t="shared" ref="S253:T253" si="304">0.9*0.82*IF(I253=0,M253,0)</f>
        <v>0</v>
      </c>
      <c r="T253" s="24">
        <f t="shared" si="304"/>
        <v>0</v>
      </c>
      <c r="U253" s="24">
        <f t="shared" si="22"/>
        <v>0</v>
      </c>
      <c r="V253" s="24">
        <f t="shared" si="23"/>
        <v>943.99537545179783</v>
      </c>
      <c r="W253" s="9"/>
      <c r="X253" s="9"/>
      <c r="Y253" s="9"/>
      <c r="Z253" s="9"/>
    </row>
    <row r="254" spans="1:26" ht="14.25" customHeight="1" x14ac:dyDescent="0.35">
      <c r="A254" s="8">
        <f t="shared" si="258"/>
        <v>236</v>
      </c>
      <c r="B254" s="23">
        <f t="shared" si="252"/>
        <v>45074</v>
      </c>
      <c r="C254" s="5">
        <f t="shared" si="259"/>
        <v>0</v>
      </c>
      <c r="D254" s="20">
        <f t="shared" si="247"/>
        <v>22.829822386224137</v>
      </c>
      <c r="E254" s="20">
        <f t="shared" si="248"/>
        <v>75.52594160773549</v>
      </c>
      <c r="F254" s="20">
        <f t="shared" si="253"/>
        <v>98.355763993959627</v>
      </c>
      <c r="G254" s="24">
        <f t="shared" si="249"/>
        <v>2305.812061008638</v>
      </c>
      <c r="H254" s="20">
        <f t="shared" si="254"/>
        <v>8212.5858317003622</v>
      </c>
      <c r="I254" s="4">
        <f t="shared" si="267"/>
        <v>1</v>
      </c>
      <c r="J254" s="4">
        <f t="shared" si="267"/>
        <v>1</v>
      </c>
      <c r="K254" s="20">
        <f t="shared" si="255"/>
        <v>22.829822386224137</v>
      </c>
      <c r="L254" s="20">
        <f t="shared" si="293"/>
        <v>71.749644527348707</v>
      </c>
      <c r="M254" s="20" cm="1">
        <f t="array" ref="M254">_xlfn.IFS(I254=0,D254,I254=1,D254,I254=2,0)</f>
        <v>22.829822386224137</v>
      </c>
      <c r="N254" s="20" cm="1">
        <f t="array" ref="N254">_xlfn.IFS(J254=0,E254,J254=1,E254,J254=2,0)</f>
        <v>75.52594160773549</v>
      </c>
      <c r="O254" s="20">
        <f t="shared" si="250"/>
        <v>2708.7404110157281</v>
      </c>
      <c r="P254" s="24">
        <f t="shared" si="19"/>
        <v>-402.9283500070901</v>
      </c>
      <c r="Q254" s="25">
        <f t="shared" si="20"/>
        <v>-0.1747446623342043</v>
      </c>
      <c r="R254" s="22" cm="1">
        <f t="array" ref="R254">_xlfn.IFS(Q254&gt;0,0.02,AND(Q254&gt;-0.33,Q254&lt;0),(0.02+Q254*0.02/0.33),Q254&lt;-0.33,0)</f>
        <v>9.409414403987619E-3</v>
      </c>
      <c r="S254" s="24">
        <f t="shared" ref="S254:T254" si="305">0.9*0.82*IF(I254=0,M254,0)</f>
        <v>0</v>
      </c>
      <c r="T254" s="24">
        <f t="shared" si="305"/>
        <v>0</v>
      </c>
      <c r="U254" s="24">
        <f t="shared" si="22"/>
        <v>0</v>
      </c>
      <c r="V254" s="24">
        <f t="shared" si="23"/>
        <v>943.99537545179783</v>
      </c>
      <c r="W254" s="9"/>
      <c r="X254" s="9"/>
      <c r="Y254" s="9"/>
      <c r="Z254" s="9"/>
    </row>
    <row r="255" spans="1:26" ht="14.25" customHeight="1" x14ac:dyDescent="0.35">
      <c r="A255" s="8">
        <f t="shared" si="258"/>
        <v>237</v>
      </c>
      <c r="B255" s="23">
        <f t="shared" si="252"/>
        <v>45075</v>
      </c>
      <c r="C255" s="5">
        <f t="shared" si="259"/>
        <v>0</v>
      </c>
      <c r="D255" s="20">
        <f t="shared" si="247"/>
        <v>23.05812061008638</v>
      </c>
      <c r="E255" s="20">
        <f t="shared" si="248"/>
        <v>77.275623418786026</v>
      </c>
      <c r="F255" s="20">
        <f t="shared" si="253"/>
        <v>100.3337440288724</v>
      </c>
      <c r="G255" s="24">
        <f t="shared" si="249"/>
        <v>2328.8701816187245</v>
      </c>
      <c r="H255" s="20">
        <f t="shared" si="254"/>
        <v>8309.055794558295</v>
      </c>
      <c r="I255" s="4">
        <f t="shared" si="267"/>
        <v>1</v>
      </c>
      <c r="J255" s="4">
        <f t="shared" si="267"/>
        <v>1</v>
      </c>
      <c r="K255" s="20">
        <f t="shared" si="255"/>
        <v>23.05812061008638</v>
      </c>
      <c r="L255" s="20">
        <f t="shared" si="293"/>
        <v>73.411842247846721</v>
      </c>
      <c r="M255" s="20" cm="1">
        <f t="array" ref="M255">_xlfn.IFS(I255=0,D255,I255=1,D255,I255=2,0)</f>
        <v>23.05812061008638</v>
      </c>
      <c r="N255" s="20" cm="1">
        <f t="array" ref="N255">_xlfn.IFS(J255=0,E255,J255=1,E255,J255=2,0)</f>
        <v>77.275623418786026</v>
      </c>
      <c r="O255" s="20">
        <f t="shared" si="250"/>
        <v>2731.7985316258146</v>
      </c>
      <c r="P255" s="24">
        <f t="shared" si="19"/>
        <v>-402.9283500070901</v>
      </c>
      <c r="Q255" s="25">
        <f t="shared" si="20"/>
        <v>-0.17301451716257849</v>
      </c>
      <c r="R255" s="22" cm="1">
        <f t="array" ref="R255">_xlfn.IFS(Q255&gt;0,0.02,AND(Q255&gt;-0.33,Q255&lt;0),(0.02+Q255*0.02/0.33),Q255&lt;-0.33,0)</f>
        <v>9.5142716871164552E-3</v>
      </c>
      <c r="S255" s="24">
        <f t="shared" ref="S255:T255" si="306">0.9*0.82*IF(I255=0,M255,0)</f>
        <v>0</v>
      </c>
      <c r="T255" s="24">
        <f t="shared" si="306"/>
        <v>0</v>
      </c>
      <c r="U255" s="24">
        <f t="shared" si="22"/>
        <v>0</v>
      </c>
      <c r="V255" s="24">
        <f t="shared" si="23"/>
        <v>943.99537545179783</v>
      </c>
      <c r="W255" s="9"/>
      <c r="X255" s="9"/>
      <c r="Y255" s="9"/>
      <c r="Z255" s="9"/>
    </row>
    <row r="256" spans="1:26" ht="14.25" customHeight="1" x14ac:dyDescent="0.35">
      <c r="A256" s="8">
        <f t="shared" si="258"/>
        <v>238</v>
      </c>
      <c r="B256" s="23">
        <f t="shared" si="252"/>
        <v>45076</v>
      </c>
      <c r="C256" s="5">
        <f t="shared" si="259"/>
        <v>58.342305348113634</v>
      </c>
      <c r="D256" s="20">
        <f t="shared" si="247"/>
        <v>23.288701816187245</v>
      </c>
      <c r="E256" s="20">
        <f t="shared" si="248"/>
        <v>79.054614292836902</v>
      </c>
      <c r="F256" s="20">
        <f t="shared" si="253"/>
        <v>102.34331610902414</v>
      </c>
      <c r="G256" s="24">
        <f t="shared" si="249"/>
        <v>2387.2124869668382</v>
      </c>
      <c r="H256" s="20">
        <f t="shared" si="254"/>
        <v>8367.3980999064079</v>
      </c>
      <c r="I256" s="4">
        <f t="shared" si="267"/>
        <v>0</v>
      </c>
      <c r="J256" s="4">
        <f t="shared" si="267"/>
        <v>0</v>
      </c>
      <c r="K256" s="20">
        <f t="shared" si="255"/>
        <v>0</v>
      </c>
      <c r="L256" s="20">
        <f t="shared" si="293"/>
        <v>0</v>
      </c>
      <c r="M256" s="20" cm="1">
        <f t="array" ref="M256">_xlfn.IFS(I256=0,D256,I256=1,D256,I256=2,0)</f>
        <v>23.288701816187245</v>
      </c>
      <c r="N256" s="20" cm="1">
        <f t="array" ref="N256">_xlfn.IFS(J256=0,E256,J256=1,E256,J256=2,0)</f>
        <v>79.054614292836902</v>
      </c>
      <c r="O256" s="20">
        <f t="shared" si="250"/>
        <v>2834.1418477348388</v>
      </c>
      <c r="P256" s="24">
        <f t="shared" si="19"/>
        <v>-446.92936076800061</v>
      </c>
      <c r="Q256" s="25">
        <f t="shared" si="20"/>
        <v>-0.18721808938586082</v>
      </c>
      <c r="R256" s="22" cm="1">
        <f t="array" ref="R256">_xlfn.IFS(Q256&gt;0,0.02,AND(Q256&gt;-0.33,Q256&lt;0),(0.02+Q256*0.02/0.33),Q256&lt;-0.33,0)</f>
        <v>8.6534491281296481E-3</v>
      </c>
      <c r="S256" s="24">
        <f t="shared" ref="S256:T256" si="307">0.9*0.82*IF(I256=0,M256,0)</f>
        <v>17.187061940346187</v>
      </c>
      <c r="T256" s="24">
        <f t="shared" si="307"/>
        <v>58.342305348113634</v>
      </c>
      <c r="U256" s="24">
        <f t="shared" si="22"/>
        <v>75.529367288459824</v>
      </c>
      <c r="V256" s="24">
        <f t="shared" si="23"/>
        <v>1019.5247427402577</v>
      </c>
      <c r="W256" s="9"/>
      <c r="X256" s="9"/>
      <c r="Y256" s="9"/>
      <c r="Z256" s="9"/>
    </row>
    <row r="257" spans="1:26" ht="14.25" customHeight="1" x14ac:dyDescent="0.35">
      <c r="A257" s="8">
        <f t="shared" si="258"/>
        <v>239</v>
      </c>
      <c r="B257" s="23">
        <f t="shared" si="252"/>
        <v>45077</v>
      </c>
      <c r="C257" s="5">
        <f t="shared" si="259"/>
        <v>0</v>
      </c>
      <c r="D257" s="20">
        <f t="shared" si="247"/>
        <v>23.872124869668383</v>
      </c>
      <c r="E257" s="20">
        <f t="shared" si="248"/>
        <v>72.406853792348784</v>
      </c>
      <c r="F257" s="20">
        <f t="shared" si="253"/>
        <v>96.278978662017167</v>
      </c>
      <c r="G257" s="24">
        <f t="shared" si="249"/>
        <v>2411.0846118365066</v>
      </c>
      <c r="H257" s="20">
        <f t="shared" si="254"/>
        <v>8460.0567358788085</v>
      </c>
      <c r="I257" s="4">
        <f t="shared" si="267"/>
        <v>1</v>
      </c>
      <c r="J257" s="4">
        <f t="shared" si="267"/>
        <v>1</v>
      </c>
      <c r="K257" s="20">
        <f t="shared" si="255"/>
        <v>23.872124869668383</v>
      </c>
      <c r="L257" s="20">
        <f t="shared" si="293"/>
        <v>68.786511102731339</v>
      </c>
      <c r="M257" s="20" cm="1">
        <f t="array" ref="M257">_xlfn.IFS(I257=0,D257,I257=1,D257,I257=2,0)</f>
        <v>23.872124869668383</v>
      </c>
      <c r="N257" s="20" cm="1">
        <f t="array" ref="N257">_xlfn.IFS(J257=0,E257,J257=1,E257,J257=2,0)</f>
        <v>72.406853792348784</v>
      </c>
      <c r="O257" s="20">
        <f t="shared" si="250"/>
        <v>2858.0139726045072</v>
      </c>
      <c r="P257" s="24">
        <f t="shared" si="19"/>
        <v>-446.92936076800061</v>
      </c>
      <c r="Q257" s="25">
        <f t="shared" si="20"/>
        <v>-0.18536444493649584</v>
      </c>
      <c r="R257" s="22" cm="1">
        <f t="array" ref="R257">_xlfn.IFS(Q257&gt;0,0.02,AND(Q257&gt;-0.33,Q257&lt;0),(0.02+Q257*0.02/0.33),Q257&lt;-0.33,0)</f>
        <v>8.7657912159699505E-3</v>
      </c>
      <c r="S257" s="24">
        <f t="shared" ref="S257:T257" si="308">0.9*0.82*IF(I257=0,M257,0)</f>
        <v>0</v>
      </c>
      <c r="T257" s="24">
        <f t="shared" si="308"/>
        <v>0</v>
      </c>
      <c r="U257" s="24">
        <f t="shared" si="22"/>
        <v>0</v>
      </c>
      <c r="V257" s="24">
        <f t="shared" si="23"/>
        <v>1019.5247427402577</v>
      </c>
      <c r="W257" s="9"/>
      <c r="X257" s="9"/>
      <c r="Y257" s="9"/>
      <c r="Z257" s="9"/>
    </row>
    <row r="258" spans="1:26" ht="14.25" customHeight="1" x14ac:dyDescent="0.35">
      <c r="A258" s="8">
        <f t="shared" si="258"/>
        <v>240</v>
      </c>
      <c r="B258" s="23">
        <f t="shared" si="252"/>
        <v>45078</v>
      </c>
      <c r="C258" s="5">
        <f t="shared" si="259"/>
        <v>0</v>
      </c>
      <c r="D258" s="20">
        <f t="shared" si="247"/>
        <v>24.110846118365068</v>
      </c>
      <c r="E258" s="20">
        <f t="shared" si="248"/>
        <v>74.159091021973865</v>
      </c>
      <c r="F258" s="20">
        <f t="shared" si="253"/>
        <v>98.269937140338925</v>
      </c>
      <c r="G258" s="24">
        <f t="shared" si="249"/>
        <v>2435.1954579548715</v>
      </c>
      <c r="H258" s="20">
        <f t="shared" si="254"/>
        <v>8554.6187184680493</v>
      </c>
      <c r="I258" s="4">
        <f t="shared" si="267"/>
        <v>1</v>
      </c>
      <c r="J258" s="4">
        <f t="shared" si="267"/>
        <v>1</v>
      </c>
      <c r="K258" s="20">
        <f t="shared" si="255"/>
        <v>24.110846118365068</v>
      </c>
      <c r="L258" s="20">
        <f t="shared" si="293"/>
        <v>70.45113647087517</v>
      </c>
      <c r="M258" s="20" cm="1">
        <f t="array" ref="M258">_xlfn.IFS(I258=0,D258,I258=1,D258,I258=2,0)</f>
        <v>24.110846118365068</v>
      </c>
      <c r="N258" s="20" cm="1">
        <f t="array" ref="N258">_xlfn.IFS(J258=0,E258,J258=1,E258,J258=2,0)</f>
        <v>74.159091021973865</v>
      </c>
      <c r="O258" s="20">
        <f t="shared" si="250"/>
        <v>2882.1248187228721</v>
      </c>
      <c r="P258" s="24">
        <f t="shared" si="19"/>
        <v>-446.92936076800061</v>
      </c>
      <c r="Q258" s="25">
        <f t="shared" si="20"/>
        <v>-0.18352915340247117</v>
      </c>
      <c r="R258" s="22" cm="1">
        <f t="array" ref="R258">_xlfn.IFS(Q258&gt;0,0.02,AND(Q258&gt;-0.33,Q258&lt;0),(0.02+Q258*0.02/0.33),Q258&lt;-0.33,0)</f>
        <v>8.8770210059108384E-3</v>
      </c>
      <c r="S258" s="24">
        <f t="shared" ref="S258:T258" si="309">0.9*0.82*IF(I258=0,M258,0)</f>
        <v>0</v>
      </c>
      <c r="T258" s="24">
        <f t="shared" si="309"/>
        <v>0</v>
      </c>
      <c r="U258" s="24">
        <f t="shared" si="22"/>
        <v>0</v>
      </c>
      <c r="V258" s="24">
        <f t="shared" si="23"/>
        <v>1019.5247427402577</v>
      </c>
      <c r="W258" s="9"/>
      <c r="X258" s="9"/>
      <c r="Y258" s="9"/>
      <c r="Z258" s="9"/>
    </row>
    <row r="259" spans="1:26" ht="14.25" customHeight="1" x14ac:dyDescent="0.35">
      <c r="A259" s="8">
        <f t="shared" si="258"/>
        <v>241</v>
      </c>
      <c r="B259" s="23">
        <f t="shared" si="252"/>
        <v>45079</v>
      </c>
      <c r="C259" s="5">
        <f t="shared" si="259"/>
        <v>0</v>
      </c>
      <c r="D259" s="20">
        <f t="shared" si="247"/>
        <v>24.351954579548714</v>
      </c>
      <c r="E259" s="20">
        <f t="shared" si="248"/>
        <v>75.939530061398926</v>
      </c>
      <c r="F259" s="20">
        <f t="shared" si="253"/>
        <v>100.29148464094764</v>
      </c>
      <c r="G259" s="24">
        <f t="shared" si="249"/>
        <v>2459.5474125344203</v>
      </c>
      <c r="H259" s="20">
        <f t="shared" si="254"/>
        <v>8651.1132266059267</v>
      </c>
      <c r="I259" s="4">
        <f t="shared" si="267"/>
        <v>1</v>
      </c>
      <c r="J259" s="4">
        <f t="shared" si="267"/>
        <v>1</v>
      </c>
      <c r="K259" s="20">
        <f t="shared" si="255"/>
        <v>24.351954579548714</v>
      </c>
      <c r="L259" s="20">
        <f t="shared" ref="K259:L274" si="310">IF(J259=1,E259*0.95,0)</f>
        <v>72.14255355832897</v>
      </c>
      <c r="M259" s="20" cm="1">
        <f t="array" ref="M259">_xlfn.IFS(I259=0,D259,I259=1,D259,I259=2,0)</f>
        <v>24.351954579548714</v>
      </c>
      <c r="N259" s="20" cm="1">
        <f t="array" ref="N259">_xlfn.IFS(J259=0,E259,J259=1,E259,J259=2,0)</f>
        <v>75.939530061398926</v>
      </c>
      <c r="O259" s="20">
        <f t="shared" si="250"/>
        <v>2906.476773302421</v>
      </c>
      <c r="P259" s="24">
        <f t="shared" si="19"/>
        <v>-446.92936076800061</v>
      </c>
      <c r="Q259" s="25">
        <f t="shared" si="20"/>
        <v>-0.1817120330717536</v>
      </c>
      <c r="R259" s="22" cm="1">
        <f t="array" ref="R259">_xlfn.IFS(Q259&gt;0,0.02,AND(Q259&gt;-0.33,Q259&lt;0),(0.02+Q259*0.02/0.33),Q259&lt;-0.33,0)</f>
        <v>8.9871495108028131E-3</v>
      </c>
      <c r="S259" s="24">
        <f t="shared" ref="S259:T259" si="311">0.9*0.82*IF(I259=0,M259,0)</f>
        <v>0</v>
      </c>
      <c r="T259" s="24">
        <f t="shared" si="311"/>
        <v>0</v>
      </c>
      <c r="U259" s="24">
        <f t="shared" si="22"/>
        <v>0</v>
      </c>
      <c r="V259" s="24">
        <f t="shared" si="23"/>
        <v>1019.5247427402577</v>
      </c>
      <c r="W259" s="9"/>
      <c r="X259" s="9"/>
      <c r="Y259" s="9"/>
      <c r="Z259" s="9"/>
    </row>
    <row r="260" spans="1:26" ht="14.25" customHeight="1" x14ac:dyDescent="0.35">
      <c r="A260" s="8">
        <f t="shared" si="258"/>
        <v>242</v>
      </c>
      <c r="B260" s="23">
        <f t="shared" si="252"/>
        <v>45080</v>
      </c>
      <c r="C260" s="5">
        <f t="shared" si="259"/>
        <v>0</v>
      </c>
      <c r="D260" s="20">
        <f t="shared" si="247"/>
        <v>24.595474125344204</v>
      </c>
      <c r="E260" s="20">
        <f t="shared" si="248"/>
        <v>77.748848002391199</v>
      </c>
      <c r="F260" s="20">
        <f t="shared" si="253"/>
        <v>102.34432212773541</v>
      </c>
      <c r="G260" s="24">
        <f t="shared" si="249"/>
        <v>2484.1428866597644</v>
      </c>
      <c r="H260" s="20">
        <f t="shared" si="254"/>
        <v>8749.5701063335437</v>
      </c>
      <c r="I260" s="4">
        <f t="shared" si="267"/>
        <v>1</v>
      </c>
      <c r="J260" s="4">
        <f t="shared" si="267"/>
        <v>1</v>
      </c>
      <c r="K260" s="20">
        <f t="shared" si="255"/>
        <v>24.595474125344204</v>
      </c>
      <c r="L260" s="20">
        <f t="shared" si="310"/>
        <v>73.861405602271631</v>
      </c>
      <c r="M260" s="20" cm="1">
        <f t="array" ref="M260">_xlfn.IFS(I260=0,D260,I260=1,D260,I260=2,0)</f>
        <v>24.595474125344204</v>
      </c>
      <c r="N260" s="20" cm="1">
        <f t="array" ref="N260">_xlfn.IFS(J260=0,E260,J260=1,E260,J260=2,0)</f>
        <v>77.748848002391199</v>
      </c>
      <c r="O260" s="20">
        <f t="shared" si="250"/>
        <v>2931.072247427765</v>
      </c>
      <c r="P260" s="24">
        <f t="shared" si="19"/>
        <v>-446.92936076800061</v>
      </c>
      <c r="Q260" s="25">
        <f t="shared" si="20"/>
        <v>-0.17991290403143922</v>
      </c>
      <c r="R260" s="22" cm="1">
        <f t="array" ref="R260">_xlfn.IFS(Q260&gt;0,0.02,AND(Q260&gt;-0.33,Q260&lt;0),(0.02+Q260*0.02/0.33),Q260&lt;-0.33,0)</f>
        <v>9.0961876344582294E-3</v>
      </c>
      <c r="S260" s="24">
        <f t="shared" ref="S260:T260" si="312">0.9*0.82*IF(I260=0,M260,0)</f>
        <v>0</v>
      </c>
      <c r="T260" s="24">
        <f t="shared" si="312"/>
        <v>0</v>
      </c>
      <c r="U260" s="24">
        <f t="shared" si="22"/>
        <v>0</v>
      </c>
      <c r="V260" s="24">
        <f t="shared" si="23"/>
        <v>1019.5247427402577</v>
      </c>
      <c r="W260" s="9"/>
      <c r="X260" s="9"/>
      <c r="Y260" s="9"/>
      <c r="Z260" s="9"/>
    </row>
    <row r="261" spans="1:26" ht="14.25" customHeight="1" x14ac:dyDescent="0.35">
      <c r="A261" s="8">
        <f t="shared" si="258"/>
        <v>243</v>
      </c>
      <c r="B261" s="23">
        <f t="shared" si="252"/>
        <v>45081</v>
      </c>
      <c r="C261" s="5">
        <f t="shared" si="259"/>
        <v>0</v>
      </c>
      <c r="D261" s="20">
        <f t="shared" si="247"/>
        <v>24.841428866597646</v>
      </c>
      <c r="E261" s="20">
        <f t="shared" si="248"/>
        <v>79.587731408056555</v>
      </c>
      <c r="F261" s="20">
        <f t="shared" si="253"/>
        <v>104.42916027465421</v>
      </c>
      <c r="G261" s="24">
        <f t="shared" si="249"/>
        <v>2508.984315526362</v>
      </c>
      <c r="H261" s="20">
        <f t="shared" si="254"/>
        <v>8850.0198800377948</v>
      </c>
      <c r="I261" s="4">
        <f t="shared" si="267"/>
        <v>1</v>
      </c>
      <c r="J261" s="4">
        <f t="shared" si="267"/>
        <v>1</v>
      </c>
      <c r="K261" s="20">
        <f t="shared" si="255"/>
        <v>24.841428866597646</v>
      </c>
      <c r="L261" s="20">
        <f t="shared" si="310"/>
        <v>75.608344837653718</v>
      </c>
      <c r="M261" s="20" cm="1">
        <f t="array" ref="M261">_xlfn.IFS(I261=0,D261,I261=1,D261,I261=2,0)</f>
        <v>24.841428866597646</v>
      </c>
      <c r="N261" s="20" cm="1">
        <f t="array" ref="N261">_xlfn.IFS(J261=0,E261,J261=1,E261,J261=2,0)</f>
        <v>79.587731408056555</v>
      </c>
      <c r="O261" s="20">
        <f t="shared" si="250"/>
        <v>2955.9136762943626</v>
      </c>
      <c r="P261" s="24">
        <f t="shared" si="19"/>
        <v>-446.92936076800061</v>
      </c>
      <c r="Q261" s="25">
        <f t="shared" si="20"/>
        <v>-0.17813158814993982</v>
      </c>
      <c r="R261" s="22" cm="1">
        <f t="array" ref="R261">_xlfn.IFS(Q261&gt;0,0.02,AND(Q261&gt;-0.33,Q261&lt;0),(0.02+Q261*0.02/0.33),Q261&lt;-0.33,0)</f>
        <v>9.2041461727309214E-3</v>
      </c>
      <c r="S261" s="24">
        <f t="shared" ref="S261:T261" si="313">0.9*0.82*IF(I261=0,M261,0)</f>
        <v>0</v>
      </c>
      <c r="T261" s="24">
        <f t="shared" si="313"/>
        <v>0</v>
      </c>
      <c r="U261" s="24">
        <f t="shared" si="22"/>
        <v>0</v>
      </c>
      <c r="V261" s="24">
        <f t="shared" si="23"/>
        <v>1019.5247427402577</v>
      </c>
      <c r="W261" s="9"/>
      <c r="X261" s="9"/>
      <c r="Y261" s="9"/>
      <c r="Z261" s="9"/>
    </row>
    <row r="262" spans="1:26" ht="14.25" customHeight="1" x14ac:dyDescent="0.35">
      <c r="A262" s="8">
        <f t="shared" si="258"/>
        <v>244</v>
      </c>
      <c r="B262" s="23">
        <f t="shared" si="252"/>
        <v>45082</v>
      </c>
      <c r="C262" s="5">
        <f t="shared" si="259"/>
        <v>0</v>
      </c>
      <c r="D262" s="20">
        <f t="shared" si="247"/>
        <v>25.089843155263623</v>
      </c>
      <c r="E262" s="20">
        <f t="shared" si="248"/>
        <v>81.456876607442439</v>
      </c>
      <c r="F262" s="20">
        <f t="shared" si="253"/>
        <v>106.54671976270606</v>
      </c>
      <c r="G262" s="24">
        <f t="shared" si="249"/>
        <v>2534.0741586816257</v>
      </c>
      <c r="H262" s="20">
        <f t="shared" si="254"/>
        <v>8952.4937559701284</v>
      </c>
      <c r="I262" s="4">
        <f t="shared" si="267"/>
        <v>1</v>
      </c>
      <c r="J262" s="4">
        <f t="shared" si="267"/>
        <v>1</v>
      </c>
      <c r="K262" s="20">
        <f t="shared" si="255"/>
        <v>25.089843155263623</v>
      </c>
      <c r="L262" s="20">
        <f t="shared" si="310"/>
        <v>77.384032777070317</v>
      </c>
      <c r="M262" s="20" cm="1">
        <f t="array" ref="M262">_xlfn.IFS(I262=0,D262,I262=1,D262,I262=2,0)</f>
        <v>25.089843155263623</v>
      </c>
      <c r="N262" s="20" cm="1">
        <f t="array" ref="N262">_xlfn.IFS(J262=0,E262,J262=1,E262,J262=2,0)</f>
        <v>81.456876607442439</v>
      </c>
      <c r="O262" s="20">
        <f t="shared" si="250"/>
        <v>2981.0035194496263</v>
      </c>
      <c r="P262" s="24">
        <f t="shared" si="19"/>
        <v>-446.92936076800061</v>
      </c>
      <c r="Q262" s="25">
        <f t="shared" si="20"/>
        <v>-0.17636790905934635</v>
      </c>
      <c r="R262" s="22" cm="1">
        <f t="array" ref="R262">_xlfn.IFS(Q262&gt;0,0.02,AND(Q262&gt;-0.33,Q262&lt;0),(0.02+Q262*0.02/0.33),Q262&lt;-0.33,0)</f>
        <v>9.31103581458507E-3</v>
      </c>
      <c r="S262" s="24">
        <f t="shared" ref="S262:T262" si="314">0.9*0.82*IF(I262=0,M262,0)</f>
        <v>0</v>
      </c>
      <c r="T262" s="24">
        <f t="shared" si="314"/>
        <v>0</v>
      </c>
      <c r="U262" s="24">
        <f t="shared" si="22"/>
        <v>0</v>
      </c>
      <c r="V262" s="24">
        <f t="shared" si="23"/>
        <v>1019.5247427402577</v>
      </c>
      <c r="W262" s="9"/>
      <c r="X262" s="9"/>
      <c r="Y262" s="9"/>
      <c r="Z262" s="9"/>
    </row>
    <row r="263" spans="1:26" ht="14.25" customHeight="1" x14ac:dyDescent="0.35">
      <c r="A263" s="8">
        <f t="shared" si="258"/>
        <v>245</v>
      </c>
      <c r="B263" s="23">
        <f t="shared" si="252"/>
        <v>45083</v>
      </c>
      <c r="C263" s="5">
        <f t="shared" si="259"/>
        <v>61.51745861386506</v>
      </c>
      <c r="D263" s="20">
        <f t="shared" si="247"/>
        <v>25.340741586816257</v>
      </c>
      <c r="E263" s="20">
        <f t="shared" si="248"/>
        <v>83.356989991687072</v>
      </c>
      <c r="F263" s="20">
        <f t="shared" si="253"/>
        <v>108.69773157850332</v>
      </c>
      <c r="G263" s="24">
        <f t="shared" si="249"/>
        <v>2595.5916172954908</v>
      </c>
      <c r="H263" s="20">
        <f t="shared" si="254"/>
        <v>9014.0112145839939</v>
      </c>
      <c r="I263" s="4">
        <f t="shared" si="267"/>
        <v>0</v>
      </c>
      <c r="J263" s="4">
        <f t="shared" si="267"/>
        <v>0</v>
      </c>
      <c r="K263" s="20">
        <f t="shared" si="255"/>
        <v>0</v>
      </c>
      <c r="L263" s="20">
        <f t="shared" si="310"/>
        <v>0</v>
      </c>
      <c r="M263" s="20" cm="1">
        <f t="array" ref="M263">_xlfn.IFS(I263=0,D263,I263=1,D263,I263=2,0)</f>
        <v>25.340741586816257</v>
      </c>
      <c r="N263" s="20" cm="1">
        <f t="array" ref="N263">_xlfn.IFS(J263=0,E263,J263=1,E263,J263=2,0)</f>
        <v>83.356989991687072</v>
      </c>
      <c r="O263" s="20">
        <f t="shared" si="250"/>
        <v>3089.7012510281297</v>
      </c>
      <c r="P263" s="24">
        <f t="shared" si="19"/>
        <v>-494.10963373263894</v>
      </c>
      <c r="Q263" s="25">
        <f t="shared" si="20"/>
        <v>-0.19036493662569409</v>
      </c>
      <c r="R263" s="22" cm="1">
        <f t="array" ref="R263">_xlfn.IFS(Q263&gt;0,0.02,AND(Q263&gt;-0.33,Q263&lt;0),(0.02+Q263*0.02/0.33),Q263&lt;-0.33,0)</f>
        <v>8.4627311135942983E-3</v>
      </c>
      <c r="S263" s="24">
        <f t="shared" ref="S263:T263" si="315">0.9*0.82*IF(I263=0,M263,0)</f>
        <v>18.701467291070397</v>
      </c>
      <c r="T263" s="24">
        <f t="shared" si="315"/>
        <v>61.51745861386506</v>
      </c>
      <c r="U263" s="24">
        <f t="shared" si="22"/>
        <v>80.21892590493546</v>
      </c>
      <c r="V263" s="24">
        <f t="shared" si="23"/>
        <v>1099.7436686451931</v>
      </c>
      <c r="W263" s="9"/>
      <c r="X263" s="9"/>
      <c r="Y263" s="9"/>
      <c r="Z263" s="9"/>
    </row>
    <row r="264" spans="1:26" ht="14.25" customHeight="1" x14ac:dyDescent="0.35">
      <c r="A264" s="8">
        <f t="shared" si="258"/>
        <v>246</v>
      </c>
      <c r="B264" s="23">
        <f t="shared" si="252"/>
        <v>45084</v>
      </c>
      <c r="C264" s="5">
        <f t="shared" si="259"/>
        <v>0</v>
      </c>
      <c r="D264" s="20">
        <f t="shared" si="247"/>
        <v>25.955916172954907</v>
      </c>
      <c r="E264" s="20">
        <f t="shared" si="248"/>
        <v>76.283153163947901</v>
      </c>
      <c r="F264" s="20">
        <f t="shared" si="253"/>
        <v>102.23906933690282</v>
      </c>
      <c r="G264" s="24">
        <f t="shared" si="249"/>
        <v>2621.5475334684456</v>
      </c>
      <c r="H264" s="20">
        <f t="shared" si="254"/>
        <v>9112.4361262627008</v>
      </c>
      <c r="I264" s="4">
        <f t="shared" si="267"/>
        <v>1</v>
      </c>
      <c r="J264" s="4">
        <f t="shared" si="267"/>
        <v>1</v>
      </c>
      <c r="K264" s="20">
        <f t="shared" si="255"/>
        <v>25.955916172954907</v>
      </c>
      <c r="L264" s="20">
        <f t="shared" si="310"/>
        <v>72.468995505750499</v>
      </c>
      <c r="M264" s="20" cm="1">
        <f t="array" ref="M264">_xlfn.IFS(I264=0,D264,I264=1,D264,I264=2,0)</f>
        <v>25.955916172954907</v>
      </c>
      <c r="N264" s="20" cm="1">
        <f t="array" ref="N264">_xlfn.IFS(J264=0,E264,J264=1,E264,J264=2,0)</f>
        <v>76.283153163947901</v>
      </c>
      <c r="O264" s="20">
        <f t="shared" si="250"/>
        <v>3115.6571672010846</v>
      </c>
      <c r="P264" s="24">
        <f t="shared" si="19"/>
        <v>-494.10963373263894</v>
      </c>
      <c r="Q264" s="25">
        <f t="shared" si="20"/>
        <v>-0.18848013527296445</v>
      </c>
      <c r="R264" s="22" cm="1">
        <f t="array" ref="R264">_xlfn.IFS(Q264&gt;0,0.02,AND(Q264&gt;-0.33,Q264&lt;0),(0.02+Q264*0.02/0.33),Q264&lt;-0.33,0)</f>
        <v>8.5769614986082165E-3</v>
      </c>
      <c r="S264" s="24">
        <f t="shared" ref="S264:T264" si="316">0.9*0.82*IF(I264=0,M264,0)</f>
        <v>0</v>
      </c>
      <c r="T264" s="24">
        <f t="shared" si="316"/>
        <v>0</v>
      </c>
      <c r="U264" s="24">
        <f t="shared" si="22"/>
        <v>0</v>
      </c>
      <c r="V264" s="24">
        <f t="shared" si="23"/>
        <v>1099.7436686451931</v>
      </c>
      <c r="W264" s="9"/>
      <c r="X264" s="9"/>
      <c r="Y264" s="9"/>
      <c r="Z264" s="9"/>
    </row>
    <row r="265" spans="1:26" ht="14.25" customHeight="1" x14ac:dyDescent="0.35">
      <c r="A265" s="8">
        <f t="shared" si="258"/>
        <v>247</v>
      </c>
      <c r="B265" s="23">
        <f t="shared" si="252"/>
        <v>45085</v>
      </c>
      <c r="C265" s="5">
        <f t="shared" si="259"/>
        <v>0</v>
      </c>
      <c r="D265" s="20">
        <f t="shared" si="247"/>
        <v>26.215475334684456</v>
      </c>
      <c r="E265" s="20">
        <f t="shared" si="248"/>
        <v>78.157013813481782</v>
      </c>
      <c r="F265" s="20">
        <f t="shared" si="253"/>
        <v>104.37248914816624</v>
      </c>
      <c r="G265" s="24">
        <f t="shared" si="249"/>
        <v>2647.7630088031301</v>
      </c>
      <c r="H265" s="20">
        <f t="shared" si="254"/>
        <v>9212.9007647201925</v>
      </c>
      <c r="I265" s="4">
        <f t="shared" si="267"/>
        <v>1</v>
      </c>
      <c r="J265" s="4">
        <f t="shared" si="267"/>
        <v>1</v>
      </c>
      <c r="K265" s="20">
        <f t="shared" si="255"/>
        <v>26.215475334684456</v>
      </c>
      <c r="L265" s="20">
        <f t="shared" si="310"/>
        <v>74.249163122807687</v>
      </c>
      <c r="M265" s="20" cm="1">
        <f t="array" ref="M265">_xlfn.IFS(I265=0,D265,I265=1,D265,I265=2,0)</f>
        <v>26.215475334684456</v>
      </c>
      <c r="N265" s="20" cm="1">
        <f t="array" ref="N265">_xlfn.IFS(J265=0,E265,J265=1,E265,J265=2,0)</f>
        <v>78.157013813481782</v>
      </c>
      <c r="O265" s="20">
        <f t="shared" si="250"/>
        <v>3141.872642535769</v>
      </c>
      <c r="P265" s="24">
        <f t="shared" si="19"/>
        <v>-494.10963373263894</v>
      </c>
      <c r="Q265" s="25">
        <f t="shared" si="20"/>
        <v>-0.18661399531976677</v>
      </c>
      <c r="R265" s="22" cm="1">
        <f t="array" ref="R265">_xlfn.IFS(Q265&gt;0,0.02,AND(Q265&gt;-0.33,Q265&lt;0),(0.02+Q265*0.02/0.33),Q265&lt;-0.33,0)</f>
        <v>8.6900608897111063E-3</v>
      </c>
      <c r="S265" s="24">
        <f t="shared" ref="S265:T265" si="317">0.9*0.82*IF(I265=0,M265,0)</f>
        <v>0</v>
      </c>
      <c r="T265" s="24">
        <f t="shared" si="317"/>
        <v>0</v>
      </c>
      <c r="U265" s="24">
        <f t="shared" si="22"/>
        <v>0</v>
      </c>
      <c r="V265" s="24">
        <f t="shared" si="23"/>
        <v>1099.7436686451931</v>
      </c>
      <c r="W265" s="9"/>
      <c r="X265" s="9"/>
      <c r="Y265" s="9"/>
      <c r="Z265" s="9"/>
    </row>
    <row r="266" spans="1:26" ht="14.25" customHeight="1" x14ac:dyDescent="0.35">
      <c r="A266" s="8">
        <f t="shared" si="258"/>
        <v>248</v>
      </c>
      <c r="B266" s="23">
        <f t="shared" si="252"/>
        <v>45086</v>
      </c>
      <c r="C266" s="5">
        <f t="shared" si="259"/>
        <v>0</v>
      </c>
      <c r="D266" s="20">
        <f t="shared" si="247"/>
        <v>26.477630088031301</v>
      </c>
      <c r="E266" s="20">
        <f t="shared" si="248"/>
        <v>80.060668616284488</v>
      </c>
      <c r="F266" s="20">
        <f t="shared" si="253"/>
        <v>106.53829870431579</v>
      </c>
      <c r="G266" s="24">
        <f t="shared" si="249"/>
        <v>2674.2406388911613</v>
      </c>
      <c r="H266" s="20">
        <f t="shared" si="254"/>
        <v>9315.4360299936943</v>
      </c>
      <c r="I266" s="4">
        <f t="shared" si="267"/>
        <v>1</v>
      </c>
      <c r="J266" s="4">
        <f t="shared" si="267"/>
        <v>1</v>
      </c>
      <c r="K266" s="20">
        <f t="shared" si="255"/>
        <v>26.477630088031301</v>
      </c>
      <c r="L266" s="20">
        <f t="shared" si="310"/>
        <v>76.057635185470261</v>
      </c>
      <c r="M266" s="20" cm="1">
        <f t="array" ref="M266">_xlfn.IFS(I266=0,D266,I266=1,D266,I266=2,0)</f>
        <v>26.477630088031301</v>
      </c>
      <c r="N266" s="20" cm="1">
        <f t="array" ref="N266">_xlfn.IFS(J266=0,E266,J266=1,E266,J266=2,0)</f>
        <v>80.060668616284488</v>
      </c>
      <c r="O266" s="20">
        <f t="shared" si="250"/>
        <v>3168.3502726238003</v>
      </c>
      <c r="P266" s="24">
        <f t="shared" si="19"/>
        <v>-494.10963373263894</v>
      </c>
      <c r="Q266" s="25">
        <f t="shared" si="20"/>
        <v>-0.18476633199976911</v>
      </c>
      <c r="R266" s="22" cm="1">
        <f t="array" ref="R266">_xlfn.IFS(Q266&gt;0,0.02,AND(Q266&gt;-0.33,Q266&lt;0),(0.02+Q266*0.02/0.33),Q266&lt;-0.33,0)</f>
        <v>8.8020404848624789E-3</v>
      </c>
      <c r="S266" s="24">
        <f t="shared" ref="S266:T266" si="318">0.9*0.82*IF(I266=0,M266,0)</f>
        <v>0</v>
      </c>
      <c r="T266" s="24">
        <f t="shared" si="318"/>
        <v>0</v>
      </c>
      <c r="U266" s="24">
        <f t="shared" si="22"/>
        <v>0</v>
      </c>
      <c r="V266" s="24">
        <f t="shared" si="23"/>
        <v>1099.7436686451931</v>
      </c>
      <c r="W266" s="9"/>
      <c r="X266" s="9"/>
      <c r="Y266" s="9"/>
      <c r="Z266" s="9"/>
    </row>
    <row r="267" spans="1:26" ht="14.25" customHeight="1" x14ac:dyDescent="0.35">
      <c r="A267" s="8">
        <f t="shared" si="258"/>
        <v>249</v>
      </c>
      <c r="B267" s="23">
        <f t="shared" si="252"/>
        <v>45087</v>
      </c>
      <c r="C267" s="5">
        <f t="shared" si="259"/>
        <v>0</v>
      </c>
      <c r="D267" s="20">
        <f t="shared" si="247"/>
        <v>26.742406388911615</v>
      </c>
      <c r="E267" s="20">
        <f t="shared" si="248"/>
        <v>81.994845070151101</v>
      </c>
      <c r="F267" s="20">
        <f t="shared" si="253"/>
        <v>108.73725145906272</v>
      </c>
      <c r="G267" s="24">
        <f t="shared" si="249"/>
        <v>2700.9830452800729</v>
      </c>
      <c r="H267" s="20">
        <f t="shared" si="254"/>
        <v>9420.0735391992494</v>
      </c>
      <c r="I267" s="4">
        <f t="shared" si="267"/>
        <v>1</v>
      </c>
      <c r="J267" s="4">
        <f t="shared" si="267"/>
        <v>1</v>
      </c>
      <c r="K267" s="20">
        <f t="shared" si="255"/>
        <v>26.742406388911615</v>
      </c>
      <c r="L267" s="20">
        <f t="shared" si="310"/>
        <v>77.895102816643544</v>
      </c>
      <c r="M267" s="20" cm="1">
        <f t="array" ref="M267">_xlfn.IFS(I267=0,D267,I267=1,D267,I267=2,0)</f>
        <v>26.742406388911615</v>
      </c>
      <c r="N267" s="20" cm="1">
        <f t="array" ref="N267">_xlfn.IFS(J267=0,E267,J267=1,E267,J267=2,0)</f>
        <v>81.994845070151101</v>
      </c>
      <c r="O267" s="20">
        <f t="shared" si="250"/>
        <v>3195.0926790127119</v>
      </c>
      <c r="P267" s="24">
        <f t="shared" si="19"/>
        <v>-494.10963373263894</v>
      </c>
      <c r="Q267" s="25">
        <f t="shared" si="20"/>
        <v>-0.18293696237600901</v>
      </c>
      <c r="R267" s="22" cm="1">
        <f t="array" ref="R267">_xlfn.IFS(Q267&gt;0,0.02,AND(Q267&gt;-0.33,Q267&lt;0),(0.02+Q267*0.02/0.33),Q267&lt;-0.33,0)</f>
        <v>8.9129113711509701E-3</v>
      </c>
      <c r="S267" s="24">
        <f t="shared" ref="S267:T267" si="319">0.9*0.82*IF(I267=0,M267,0)</f>
        <v>0</v>
      </c>
      <c r="T267" s="24">
        <f t="shared" si="319"/>
        <v>0</v>
      </c>
      <c r="U267" s="24">
        <f t="shared" si="22"/>
        <v>0</v>
      </c>
      <c r="V267" s="24">
        <f t="shared" si="23"/>
        <v>1099.7436686451931</v>
      </c>
      <c r="W267" s="9"/>
      <c r="X267" s="9"/>
      <c r="Y267" s="9"/>
      <c r="Z267" s="9"/>
    </row>
    <row r="268" spans="1:26" ht="14.25" customHeight="1" x14ac:dyDescent="0.35">
      <c r="A268" s="8">
        <f t="shared" si="258"/>
        <v>250</v>
      </c>
      <c r="B268" s="23">
        <f t="shared" si="252"/>
        <v>45088</v>
      </c>
      <c r="C268" s="5">
        <f t="shared" si="259"/>
        <v>0</v>
      </c>
      <c r="D268" s="20">
        <f t="shared" si="247"/>
        <v>27.009830452800731</v>
      </c>
      <c r="E268" s="20">
        <f t="shared" si="248"/>
        <v>83.960280564607359</v>
      </c>
      <c r="F268" s="20">
        <f t="shared" si="253"/>
        <v>110.97011101740809</v>
      </c>
      <c r="G268" s="24">
        <f t="shared" si="249"/>
        <v>2727.9928757328735</v>
      </c>
      <c r="H268" s="20">
        <f t="shared" si="254"/>
        <v>9526.8456361884273</v>
      </c>
      <c r="I268" s="4">
        <f t="shared" si="267"/>
        <v>1</v>
      </c>
      <c r="J268" s="4">
        <f t="shared" si="267"/>
        <v>1</v>
      </c>
      <c r="K268" s="20">
        <f t="shared" si="255"/>
        <v>27.009830452800731</v>
      </c>
      <c r="L268" s="20">
        <f t="shared" si="310"/>
        <v>79.762266536376984</v>
      </c>
      <c r="M268" s="20" cm="1">
        <f t="array" ref="M268">_xlfn.IFS(I268=0,D268,I268=1,D268,I268=2,0)</f>
        <v>27.009830452800731</v>
      </c>
      <c r="N268" s="20" cm="1">
        <f t="array" ref="N268">_xlfn.IFS(J268=0,E268,J268=1,E268,J268=2,0)</f>
        <v>83.960280564607359</v>
      </c>
      <c r="O268" s="20">
        <f t="shared" si="250"/>
        <v>3222.1025094655124</v>
      </c>
      <c r="P268" s="24">
        <f t="shared" si="19"/>
        <v>-494.10963373263894</v>
      </c>
      <c r="Q268" s="25">
        <f t="shared" si="20"/>
        <v>-0.18112570532278122</v>
      </c>
      <c r="R268" s="22" cm="1">
        <f t="array" ref="R268">_xlfn.IFS(Q268&gt;0,0.02,AND(Q268&gt;-0.33,Q268&lt;0),(0.02+Q268*0.02/0.33),Q268&lt;-0.33,0)</f>
        <v>9.0226845258920482E-3</v>
      </c>
      <c r="S268" s="24">
        <f t="shared" ref="S268:T268" si="320">0.9*0.82*IF(I268=0,M268,0)</f>
        <v>0</v>
      </c>
      <c r="T268" s="24">
        <f t="shared" si="320"/>
        <v>0</v>
      </c>
      <c r="U268" s="24">
        <f t="shared" si="22"/>
        <v>0</v>
      </c>
      <c r="V268" s="24">
        <f t="shared" si="23"/>
        <v>1099.7436686451931</v>
      </c>
      <c r="W268" s="9"/>
      <c r="X268" s="9"/>
      <c r="Y268" s="9"/>
      <c r="Z268" s="9"/>
    </row>
    <row r="269" spans="1:26" ht="14.25" customHeight="1" x14ac:dyDescent="0.35">
      <c r="A269" s="8">
        <f t="shared" si="258"/>
        <v>251</v>
      </c>
      <c r="B269" s="23">
        <f t="shared" si="252"/>
        <v>45089</v>
      </c>
      <c r="C269" s="5">
        <f t="shared" si="259"/>
        <v>0</v>
      </c>
      <c r="D269" s="20">
        <f t="shared" si="247"/>
        <v>27.279928757328737</v>
      </c>
      <c r="E269" s="20">
        <f t="shared" si="248"/>
        <v>85.957722702199504</v>
      </c>
      <c r="F269" s="20">
        <f t="shared" si="253"/>
        <v>113.23765145952824</v>
      </c>
      <c r="G269" s="24">
        <f t="shared" si="249"/>
        <v>2755.2728044902024</v>
      </c>
      <c r="H269" s="20">
        <f t="shared" si="254"/>
        <v>9635.7854015128451</v>
      </c>
      <c r="I269" s="4">
        <f t="shared" si="267"/>
        <v>1</v>
      </c>
      <c r="J269" s="4">
        <f t="shared" si="267"/>
        <v>1</v>
      </c>
      <c r="K269" s="20">
        <f t="shared" si="255"/>
        <v>27.279928757328737</v>
      </c>
      <c r="L269" s="20">
        <f t="shared" si="310"/>
        <v>81.659836567089528</v>
      </c>
      <c r="M269" s="20" cm="1">
        <f t="array" ref="M269">_xlfn.IFS(I269=0,D269,I269=1,D269,I269=2,0)</f>
        <v>27.279928757328737</v>
      </c>
      <c r="N269" s="20" cm="1">
        <f t="array" ref="N269">_xlfn.IFS(J269=0,E269,J269=1,E269,J269=2,0)</f>
        <v>85.957722702199504</v>
      </c>
      <c r="O269" s="20">
        <f t="shared" si="250"/>
        <v>3249.3824382228413</v>
      </c>
      <c r="P269" s="24">
        <f t="shared" si="19"/>
        <v>-494.10963373263894</v>
      </c>
      <c r="Q269" s="25">
        <f t="shared" si="20"/>
        <v>-0.17933238150770417</v>
      </c>
      <c r="R269" s="22" cm="1">
        <f t="array" ref="R269">_xlfn.IFS(Q269&gt;0,0.02,AND(Q269&gt;-0.33,Q269&lt;0),(0.02+Q269*0.02/0.33),Q269&lt;-0.33,0)</f>
        <v>9.131370817714899E-3</v>
      </c>
      <c r="S269" s="24">
        <f t="shared" ref="S269:T269" si="321">0.9*0.82*IF(I269=0,M269,0)</f>
        <v>0</v>
      </c>
      <c r="T269" s="24">
        <f t="shared" si="321"/>
        <v>0</v>
      </c>
      <c r="U269" s="24">
        <f t="shared" si="22"/>
        <v>0</v>
      </c>
      <c r="V269" s="24">
        <f t="shared" si="23"/>
        <v>1099.7436686451931</v>
      </c>
      <c r="W269" s="9"/>
      <c r="X269" s="9"/>
      <c r="Y269" s="9"/>
      <c r="Z269" s="9"/>
    </row>
    <row r="270" spans="1:26" ht="14.25" customHeight="1" x14ac:dyDescent="0.35">
      <c r="A270" s="8">
        <f t="shared" si="258"/>
        <v>252</v>
      </c>
      <c r="B270" s="23">
        <f t="shared" si="252"/>
        <v>45090</v>
      </c>
      <c r="C270" s="5">
        <f t="shared" si="259"/>
        <v>64.935092060399583</v>
      </c>
      <c r="D270" s="20">
        <f t="shared" si="247"/>
        <v>27.552728044902025</v>
      </c>
      <c r="E270" s="20">
        <f t="shared" si="248"/>
        <v>87.987929621137638</v>
      </c>
      <c r="F270" s="20">
        <f t="shared" si="253"/>
        <v>115.54065766603966</v>
      </c>
      <c r="G270" s="24">
        <f t="shared" si="249"/>
        <v>2820.2078965506021</v>
      </c>
      <c r="H270" s="20">
        <f t="shared" si="254"/>
        <v>9700.7204935732443</v>
      </c>
      <c r="I270" s="4">
        <f t="shared" si="267"/>
        <v>0</v>
      </c>
      <c r="J270" s="4">
        <f t="shared" si="267"/>
        <v>0</v>
      </c>
      <c r="K270" s="20">
        <f t="shared" si="255"/>
        <v>0</v>
      </c>
      <c r="L270" s="20">
        <f t="shared" si="310"/>
        <v>0</v>
      </c>
      <c r="M270" s="20" cm="1">
        <f t="array" ref="M270">_xlfn.IFS(I270=0,D270,I270=1,D270,I270=2,0)</f>
        <v>27.552728044902025</v>
      </c>
      <c r="N270" s="20" cm="1">
        <f t="array" ref="N270">_xlfn.IFS(J270=0,E270,J270=1,E270,J270=2,0)</f>
        <v>87.987929621137638</v>
      </c>
      <c r="O270" s="20">
        <f t="shared" si="250"/>
        <v>3364.9230958888807</v>
      </c>
      <c r="P270" s="24">
        <f t="shared" si="19"/>
        <v>-544.71519933827858</v>
      </c>
      <c r="Q270" s="25">
        <f t="shared" si="20"/>
        <v>-0.19314717897376291</v>
      </c>
      <c r="R270" s="22" cm="1">
        <f t="array" ref="R270">_xlfn.IFS(Q270&gt;0,0.02,AND(Q270&gt;-0.33,Q270&lt;0),(0.02+Q270*0.02/0.33),Q270&lt;-0.33,0)</f>
        <v>8.29411036522649E-3</v>
      </c>
      <c r="S270" s="24">
        <f t="shared" ref="S270:T270" si="322">0.9*0.82*IF(I270=0,M270,0)</f>
        <v>20.333913297137695</v>
      </c>
      <c r="T270" s="24">
        <f t="shared" si="322"/>
        <v>64.935092060399583</v>
      </c>
      <c r="U270" s="24">
        <f t="shared" si="22"/>
        <v>85.269005357537281</v>
      </c>
      <c r="V270" s="24">
        <f t="shared" si="23"/>
        <v>1185.0126740027304</v>
      </c>
      <c r="W270" s="9"/>
      <c r="X270" s="9"/>
      <c r="Y270" s="9"/>
      <c r="Z270" s="9"/>
    </row>
    <row r="271" spans="1:26" ht="14.25" customHeight="1" x14ac:dyDescent="0.35">
      <c r="A271" s="8">
        <f t="shared" si="258"/>
        <v>253</v>
      </c>
      <c r="B271" s="23">
        <f t="shared" si="252"/>
        <v>45091</v>
      </c>
      <c r="C271" s="5">
        <f t="shared" si="259"/>
        <v>0</v>
      </c>
      <c r="D271" s="20">
        <f t="shared" si="247"/>
        <v>28.202078965506022</v>
      </c>
      <c r="E271" s="20">
        <f t="shared" si="248"/>
        <v>80.458846395910882</v>
      </c>
      <c r="F271" s="20">
        <f t="shared" si="253"/>
        <v>108.6609253614169</v>
      </c>
      <c r="G271" s="24">
        <f t="shared" si="249"/>
        <v>2848.4099755161083</v>
      </c>
      <c r="H271" s="20">
        <f t="shared" si="254"/>
        <v>9805.3584766148651</v>
      </c>
      <c r="I271" s="4">
        <f t="shared" si="267"/>
        <v>1</v>
      </c>
      <c r="J271" s="4">
        <f t="shared" si="267"/>
        <v>1</v>
      </c>
      <c r="K271" s="20">
        <f t="shared" si="255"/>
        <v>28.202078965506022</v>
      </c>
      <c r="L271" s="20">
        <f t="shared" si="310"/>
        <v>76.435904076115335</v>
      </c>
      <c r="M271" s="20" cm="1">
        <f t="array" ref="M271">_xlfn.IFS(I271=0,D271,I271=1,D271,I271=2,0)</f>
        <v>28.202078965506022</v>
      </c>
      <c r="N271" s="20" cm="1">
        <f t="array" ref="N271">_xlfn.IFS(J271=0,E271,J271=1,E271,J271=2,0)</f>
        <v>80.458846395910882</v>
      </c>
      <c r="O271" s="20">
        <f t="shared" si="250"/>
        <v>3393.1251748543868</v>
      </c>
      <c r="P271" s="24">
        <f t="shared" si="19"/>
        <v>-544.71519933827858</v>
      </c>
      <c r="Q271" s="25">
        <f t="shared" si="20"/>
        <v>-0.19123483066709199</v>
      </c>
      <c r="R271" s="22" cm="1">
        <f t="array" ref="R271">_xlfn.IFS(Q271&gt;0,0.02,AND(Q271&gt;-0.33,Q271&lt;0),(0.02+Q271*0.02/0.33),Q271&lt;-0.33,0)</f>
        <v>8.4100102626004855E-3</v>
      </c>
      <c r="S271" s="24">
        <f t="shared" ref="S271:T271" si="323">0.9*0.82*IF(I271=0,M271,0)</f>
        <v>0</v>
      </c>
      <c r="T271" s="24">
        <f t="shared" si="323"/>
        <v>0</v>
      </c>
      <c r="U271" s="24">
        <f t="shared" si="22"/>
        <v>0</v>
      </c>
      <c r="V271" s="24">
        <f t="shared" si="23"/>
        <v>1185.0126740027304</v>
      </c>
      <c r="W271" s="9"/>
      <c r="X271" s="9"/>
      <c r="Y271" s="9"/>
      <c r="Z271" s="9"/>
    </row>
    <row r="272" spans="1:26" ht="14.25" customHeight="1" x14ac:dyDescent="0.35">
      <c r="A272" s="8">
        <f t="shared" si="258"/>
        <v>254</v>
      </c>
      <c r="B272" s="23">
        <f t="shared" si="252"/>
        <v>45092</v>
      </c>
      <c r="C272" s="5">
        <f t="shared" si="259"/>
        <v>0</v>
      </c>
      <c r="D272" s="20">
        <f t="shared" si="247"/>
        <v>28.484099755161083</v>
      </c>
      <c r="E272" s="20">
        <f t="shared" si="248"/>
        <v>82.463165416807684</v>
      </c>
      <c r="F272" s="20">
        <f t="shared" si="253"/>
        <v>110.94726517196877</v>
      </c>
      <c r="G272" s="24">
        <f t="shared" si="249"/>
        <v>2876.8940752712692</v>
      </c>
      <c r="H272" s="20">
        <f t="shared" si="254"/>
        <v>9912.1825835159943</v>
      </c>
      <c r="I272" s="4">
        <f t="shared" si="267"/>
        <v>1</v>
      </c>
      <c r="J272" s="4">
        <f t="shared" si="267"/>
        <v>1</v>
      </c>
      <c r="K272" s="20">
        <f t="shared" si="255"/>
        <v>28.484099755161083</v>
      </c>
      <c r="L272" s="20">
        <f t="shared" si="310"/>
        <v>78.340007145967292</v>
      </c>
      <c r="M272" s="20" cm="1">
        <f t="array" ref="M272">_xlfn.IFS(I272=0,D272,I272=1,D272,I272=2,0)</f>
        <v>28.484099755161083</v>
      </c>
      <c r="N272" s="20" cm="1">
        <f t="array" ref="N272">_xlfn.IFS(J272=0,E272,J272=1,E272,J272=2,0)</f>
        <v>82.463165416807684</v>
      </c>
      <c r="O272" s="20">
        <f t="shared" si="250"/>
        <v>3421.6092746095478</v>
      </c>
      <c r="P272" s="24">
        <f t="shared" si="19"/>
        <v>-544.71519933827858</v>
      </c>
      <c r="Q272" s="25">
        <f t="shared" si="20"/>
        <v>-0.18934141650207129</v>
      </c>
      <c r="R272" s="22" cm="1">
        <f t="array" ref="R272">_xlfn.IFS(Q272&gt;0,0.02,AND(Q272&gt;-0.33,Q272&lt;0),(0.02+Q272*0.02/0.33),Q272&lt;-0.33,0)</f>
        <v>8.5247626362381038E-3</v>
      </c>
      <c r="S272" s="24">
        <f t="shared" ref="S272:T272" si="324">0.9*0.82*IF(I272=0,M272,0)</f>
        <v>0</v>
      </c>
      <c r="T272" s="24">
        <f t="shared" si="324"/>
        <v>0</v>
      </c>
      <c r="U272" s="24">
        <f t="shared" si="22"/>
        <v>0</v>
      </c>
      <c r="V272" s="24">
        <f t="shared" si="23"/>
        <v>1185.0126740027304</v>
      </c>
      <c r="W272" s="9"/>
      <c r="X272" s="9"/>
      <c r="Y272" s="9"/>
      <c r="Z272" s="9"/>
    </row>
    <row r="273" spans="1:26" ht="14.25" customHeight="1" x14ac:dyDescent="0.35">
      <c r="A273" s="8">
        <f t="shared" si="258"/>
        <v>255</v>
      </c>
      <c r="B273" s="23">
        <f t="shared" si="252"/>
        <v>45093</v>
      </c>
      <c r="C273" s="5">
        <f t="shared" si="259"/>
        <v>0</v>
      </c>
      <c r="D273" s="20">
        <f t="shared" si="247"/>
        <v>28.768940752712695</v>
      </c>
      <c r="E273" s="20">
        <f t="shared" si="248"/>
        <v>84.499003731527225</v>
      </c>
      <c r="F273" s="20">
        <f t="shared" si="253"/>
        <v>113.26794448423992</v>
      </c>
      <c r="G273" s="24">
        <f t="shared" si="249"/>
        <v>2905.663016023982</v>
      </c>
      <c r="H273" s="20">
        <f t="shared" si="254"/>
        <v>10021.225577813657</v>
      </c>
      <c r="I273" s="4">
        <f t="shared" si="267"/>
        <v>1</v>
      </c>
      <c r="J273" s="4">
        <f t="shared" si="267"/>
        <v>1</v>
      </c>
      <c r="K273" s="20">
        <f t="shared" si="255"/>
        <v>28.768940752712695</v>
      </c>
      <c r="L273" s="20">
        <f t="shared" si="310"/>
        <v>80.27405354495086</v>
      </c>
      <c r="M273" s="20" cm="1">
        <f t="array" ref="M273">_xlfn.IFS(I273=0,D273,I273=1,D273,I273=2,0)</f>
        <v>28.768940752712695</v>
      </c>
      <c r="N273" s="20" cm="1">
        <f t="array" ref="N273">_xlfn.IFS(J273=0,E273,J273=1,E273,J273=2,0)</f>
        <v>84.499003731527225</v>
      </c>
      <c r="O273" s="20">
        <f t="shared" si="250"/>
        <v>3450.3782153622606</v>
      </c>
      <c r="P273" s="24">
        <f t="shared" ref="P273:P383" si="325">G273-O273</f>
        <v>-544.71519933827858</v>
      </c>
      <c r="Q273" s="25">
        <f t="shared" ref="Q273:Q383" si="326">P273/G273</f>
        <v>-0.18746674901195176</v>
      </c>
      <c r="R273" s="22" cm="1">
        <f t="array" ref="R273">_xlfn.IFS(Q273&gt;0,0.02,AND(Q273&gt;-0.33,Q273&lt;0),(0.02+Q273*0.02/0.33),Q273&lt;-0.33,0)</f>
        <v>8.6383788477604993E-3</v>
      </c>
      <c r="S273" s="24">
        <f t="shared" ref="S273:T273" si="327">0.9*0.82*IF(I273=0,M273,0)</f>
        <v>0</v>
      </c>
      <c r="T273" s="24">
        <f t="shared" si="327"/>
        <v>0</v>
      </c>
      <c r="U273" s="24">
        <f t="shared" ref="U273:U383" si="328">S273+T273</f>
        <v>0</v>
      </c>
      <c r="V273" s="24">
        <f t="shared" ref="V273:V383" si="329">V272+U273</f>
        <v>1185.0126740027304</v>
      </c>
      <c r="W273" s="9"/>
      <c r="X273" s="9"/>
      <c r="Y273" s="9"/>
      <c r="Z273" s="9"/>
    </row>
    <row r="274" spans="1:26" ht="14.25" customHeight="1" x14ac:dyDescent="0.35">
      <c r="A274" s="8">
        <f t="shared" si="258"/>
        <v>256</v>
      </c>
      <c r="B274" s="23">
        <f t="shared" si="252"/>
        <v>45094</v>
      </c>
      <c r="C274" s="5">
        <f t="shared" si="259"/>
        <v>0</v>
      </c>
      <c r="D274" s="20">
        <f t="shared" ref="D274:D337" si="330">D273-M273+(A274-A273)*G273*0.01</f>
        <v>29.05663016023982</v>
      </c>
      <c r="E274" s="20">
        <f t="shared" ref="E274:E337" si="331">E273-N273+(A274-A273)*H273*R273</f>
        <v>86.567143060021976</v>
      </c>
      <c r="F274" s="20">
        <f t="shared" si="253"/>
        <v>115.6237732202618</v>
      </c>
      <c r="G274" s="24">
        <f t="shared" ref="G274:G337" si="332">C274+G273+K274</f>
        <v>2934.7196461842218</v>
      </c>
      <c r="H274" s="20">
        <f t="shared" si="254"/>
        <v>10132.520993880917</v>
      </c>
      <c r="I274" s="4">
        <f t="shared" si="267"/>
        <v>1</v>
      </c>
      <c r="J274" s="4">
        <f t="shared" si="267"/>
        <v>1</v>
      </c>
      <c r="K274" s="20">
        <f t="shared" si="255"/>
        <v>29.05663016023982</v>
      </c>
      <c r="L274" s="20">
        <f t="shared" si="310"/>
        <v>82.238785907020869</v>
      </c>
      <c r="M274" s="20" cm="1">
        <f t="array" ref="M274">_xlfn.IFS(I274=0,D274,I274=1,D274,I274=2,0)</f>
        <v>29.05663016023982</v>
      </c>
      <c r="N274" s="20" cm="1">
        <f t="array" ref="N274">_xlfn.IFS(J274=0,E274,J274=1,E274,J274=2,0)</f>
        <v>86.567143060021976</v>
      </c>
      <c r="O274" s="20">
        <f t="shared" ref="O274:O337" si="333">O273+M274+N274-(L274/0.95)</f>
        <v>3479.4348455225004</v>
      </c>
      <c r="P274" s="24">
        <f t="shared" si="325"/>
        <v>-544.71519933827858</v>
      </c>
      <c r="Q274" s="25">
        <f t="shared" si="326"/>
        <v>-0.18561064258609083</v>
      </c>
      <c r="R274" s="22" cm="1">
        <f t="array" ref="R274">_xlfn.IFS(Q274&gt;0,0.02,AND(Q274&gt;-0.33,Q274&lt;0),(0.02+Q274*0.02/0.33),Q274&lt;-0.33,0)</f>
        <v>8.750870146297527E-3</v>
      </c>
      <c r="S274" s="24">
        <f t="shared" ref="S274:T274" si="334">0.9*0.82*IF(I274=0,M274,0)</f>
        <v>0</v>
      </c>
      <c r="T274" s="24">
        <f t="shared" si="334"/>
        <v>0</v>
      </c>
      <c r="U274" s="24">
        <f t="shared" si="328"/>
        <v>0</v>
      </c>
      <c r="V274" s="24">
        <f t="shared" si="329"/>
        <v>1185.0126740027304</v>
      </c>
      <c r="W274" s="9"/>
      <c r="X274" s="9"/>
      <c r="Y274" s="9"/>
      <c r="Z274" s="9"/>
    </row>
    <row r="275" spans="1:26" ht="14.25" customHeight="1" x14ac:dyDescent="0.35">
      <c r="A275" s="8">
        <f t="shared" si="258"/>
        <v>257</v>
      </c>
      <c r="B275" s="23">
        <f t="shared" ref="B275:B338" si="335">$B$18+A275</f>
        <v>45095</v>
      </c>
      <c r="C275" s="5">
        <f t="shared" si="259"/>
        <v>0</v>
      </c>
      <c r="D275" s="20">
        <f t="shared" si="330"/>
        <v>29.34719646184222</v>
      </c>
      <c r="E275" s="20">
        <f t="shared" si="331"/>
        <v>88.668375472085458</v>
      </c>
      <c r="F275" s="20">
        <f t="shared" ref="F275:F338" si="336">D275+E275</f>
        <v>118.01557193392767</v>
      </c>
      <c r="G275" s="24">
        <f t="shared" si="332"/>
        <v>2964.0668426460638</v>
      </c>
      <c r="H275" s="20">
        <f t="shared" ref="H275:H338" si="337">IF(Q275&lt;-0.33,G275,H274+C275+K275+L275)</f>
        <v>10246.10314704124</v>
      </c>
      <c r="I275" s="4">
        <f t="shared" si="267"/>
        <v>1</v>
      </c>
      <c r="J275" s="4">
        <f t="shared" si="267"/>
        <v>1</v>
      </c>
      <c r="K275" s="20">
        <f t="shared" ref="K275:K338" si="338">IF(I275=1,D275,0)</f>
        <v>29.34719646184222</v>
      </c>
      <c r="L275" s="20">
        <f t="shared" ref="K275:L290" si="339">IF(J275=1,E275*0.95,0)</f>
        <v>84.234956698481184</v>
      </c>
      <c r="M275" s="20" cm="1">
        <f t="array" ref="M275">_xlfn.IFS(I275=0,D275,I275=1,D275,I275=2,0)</f>
        <v>29.34719646184222</v>
      </c>
      <c r="N275" s="20" cm="1">
        <f t="array" ref="N275">_xlfn.IFS(J275=0,E275,J275=1,E275,J275=2,0)</f>
        <v>88.668375472085458</v>
      </c>
      <c r="O275" s="20">
        <f t="shared" si="333"/>
        <v>3508.7820419843424</v>
      </c>
      <c r="P275" s="24">
        <f t="shared" si="325"/>
        <v>-544.71519933827858</v>
      </c>
      <c r="Q275" s="25">
        <f t="shared" si="326"/>
        <v>-0.18377291345157512</v>
      </c>
      <c r="R275" s="22" cm="1">
        <f t="array" ref="R275">_xlfn.IFS(Q275&gt;0,0.02,AND(Q275&gt;-0.33,Q275&lt;0),(0.02+Q275*0.02/0.33),Q275&lt;-0.33,0)</f>
        <v>8.8622476696015098E-3</v>
      </c>
      <c r="S275" s="24">
        <f t="shared" ref="S275:T275" si="340">0.9*0.82*IF(I275=0,M275,0)</f>
        <v>0</v>
      </c>
      <c r="T275" s="24">
        <f t="shared" si="340"/>
        <v>0</v>
      </c>
      <c r="U275" s="24">
        <f t="shared" si="328"/>
        <v>0</v>
      </c>
      <c r="V275" s="24">
        <f t="shared" si="329"/>
        <v>1185.0126740027304</v>
      </c>
      <c r="W275" s="9"/>
      <c r="X275" s="9"/>
      <c r="Y275" s="9"/>
      <c r="Z275" s="9"/>
    </row>
    <row r="276" spans="1:26" ht="14.25" customHeight="1" x14ac:dyDescent="0.35">
      <c r="A276" s="8">
        <f t="shared" ref="A276:A339" si="341">A275+$D$4</f>
        <v>258</v>
      </c>
      <c r="B276" s="23">
        <f t="shared" si="335"/>
        <v>45096</v>
      </c>
      <c r="C276" s="5">
        <f t="shared" ref="C276:C339" si="342">T276</f>
        <v>0</v>
      </c>
      <c r="D276" s="20">
        <f t="shared" si="330"/>
        <v>29.640668426460639</v>
      </c>
      <c r="E276" s="20">
        <f t="shared" si="331"/>
        <v>90.803503737362931</v>
      </c>
      <c r="F276" s="20">
        <f t="shared" si="336"/>
        <v>120.44417216382357</v>
      </c>
      <c r="G276" s="24">
        <f t="shared" si="332"/>
        <v>2993.7075110725245</v>
      </c>
      <c r="H276" s="20">
        <f t="shared" si="337"/>
        <v>10362.007144018195</v>
      </c>
      <c r="I276" s="4">
        <f t="shared" si="267"/>
        <v>1</v>
      </c>
      <c r="J276" s="4">
        <f t="shared" si="267"/>
        <v>1</v>
      </c>
      <c r="K276" s="20">
        <f t="shared" si="338"/>
        <v>29.640668426460639</v>
      </c>
      <c r="L276" s="20">
        <f t="shared" si="339"/>
        <v>86.263328550494776</v>
      </c>
      <c r="M276" s="20" cm="1">
        <f t="array" ref="M276">_xlfn.IFS(I276=0,D276,I276=1,D276,I276=2,0)</f>
        <v>29.640668426460639</v>
      </c>
      <c r="N276" s="20" cm="1">
        <f t="array" ref="N276">_xlfn.IFS(J276=0,E276,J276=1,E276,J276=2,0)</f>
        <v>90.803503737362931</v>
      </c>
      <c r="O276" s="20">
        <f t="shared" si="333"/>
        <v>3538.4227104108031</v>
      </c>
      <c r="P276" s="24">
        <f t="shared" si="325"/>
        <v>-544.71519933827858</v>
      </c>
      <c r="Q276" s="25">
        <f t="shared" si="326"/>
        <v>-0.18195337965502487</v>
      </c>
      <c r="R276" s="22" cm="1">
        <f t="array" ref="R276">_xlfn.IFS(Q276&gt;0,0.02,AND(Q276&gt;-0.33,Q276&lt;0),(0.02+Q276*0.02/0.33),Q276&lt;-0.33,0)</f>
        <v>8.972522445150009E-3</v>
      </c>
      <c r="S276" s="24">
        <f t="shared" ref="S276:T276" si="343">0.9*0.82*IF(I276=0,M276,0)</f>
        <v>0</v>
      </c>
      <c r="T276" s="24">
        <f t="shared" si="343"/>
        <v>0</v>
      </c>
      <c r="U276" s="24">
        <f t="shared" si="328"/>
        <v>0</v>
      </c>
      <c r="V276" s="24">
        <f t="shared" si="329"/>
        <v>1185.0126740027304</v>
      </c>
      <c r="W276" s="9"/>
      <c r="X276" s="9"/>
      <c r="Y276" s="9"/>
      <c r="Z276" s="9"/>
    </row>
    <row r="277" spans="1:26" ht="14.25" customHeight="1" x14ac:dyDescent="0.35">
      <c r="A277" s="8">
        <f t="shared" si="341"/>
        <v>259</v>
      </c>
      <c r="B277" s="23">
        <f t="shared" si="335"/>
        <v>45097</v>
      </c>
      <c r="C277" s="5">
        <f t="shared" si="342"/>
        <v>68.614326157262909</v>
      </c>
      <c r="D277" s="20">
        <f t="shared" si="330"/>
        <v>29.937075110725246</v>
      </c>
      <c r="E277" s="20">
        <f t="shared" si="331"/>
        <v>92.973341676507999</v>
      </c>
      <c r="F277" s="20">
        <f t="shared" si="336"/>
        <v>122.91041678723325</v>
      </c>
      <c r="G277" s="24">
        <f t="shared" si="332"/>
        <v>3062.3218372297874</v>
      </c>
      <c r="H277" s="20">
        <f t="shared" si="337"/>
        <v>10430.621470175458</v>
      </c>
      <c r="I277" s="4">
        <f t="shared" si="267"/>
        <v>0</v>
      </c>
      <c r="J277" s="4">
        <f t="shared" si="267"/>
        <v>0</v>
      </c>
      <c r="K277" s="20">
        <f t="shared" si="338"/>
        <v>0</v>
      </c>
      <c r="L277" s="20">
        <f t="shared" si="339"/>
        <v>0</v>
      </c>
      <c r="M277" s="20" cm="1">
        <f t="array" ref="M277">_xlfn.IFS(I277=0,D277,I277=1,D277,I277=2,0)</f>
        <v>29.937075110725246</v>
      </c>
      <c r="N277" s="20" cm="1">
        <f t="array" ref="N277">_xlfn.IFS(J277=0,E277,J277=1,E277,J277=2,0)</f>
        <v>92.973341676507999</v>
      </c>
      <c r="O277" s="20">
        <f t="shared" si="333"/>
        <v>3661.3331271980364</v>
      </c>
      <c r="P277" s="24">
        <f t="shared" si="325"/>
        <v>-599.011289968249</v>
      </c>
      <c r="Q277" s="25">
        <f t="shared" si="326"/>
        <v>-0.19560690280356741</v>
      </c>
      <c r="R277" s="22" cm="1">
        <f t="array" ref="R277">_xlfn.IFS(Q277&gt;0,0.02,AND(Q277&gt;-0.33,Q277&lt;0),(0.02+Q277*0.02/0.33),Q277&lt;-0.33,0)</f>
        <v>8.1450361937231881E-3</v>
      </c>
      <c r="S277" s="24">
        <f t="shared" ref="S277:T277" si="344">0.9*0.82*IF(I277=0,M277,0)</f>
        <v>22.09356143171523</v>
      </c>
      <c r="T277" s="24">
        <f t="shared" si="344"/>
        <v>68.614326157262909</v>
      </c>
      <c r="U277" s="24">
        <f t="shared" si="328"/>
        <v>90.707887588978139</v>
      </c>
      <c r="V277" s="24">
        <f t="shared" si="329"/>
        <v>1275.7205615917085</v>
      </c>
      <c r="W277" s="9"/>
      <c r="X277" s="9"/>
      <c r="Y277" s="9"/>
      <c r="Z277" s="9"/>
    </row>
    <row r="278" spans="1:26" ht="14.25" customHeight="1" x14ac:dyDescent="0.35">
      <c r="A278" s="8">
        <f t="shared" si="341"/>
        <v>260</v>
      </c>
      <c r="B278" s="23">
        <f t="shared" si="335"/>
        <v>45098</v>
      </c>
      <c r="C278" s="5">
        <f t="shared" si="342"/>
        <v>0</v>
      </c>
      <c r="D278" s="20">
        <f t="shared" si="330"/>
        <v>30.623218372297874</v>
      </c>
      <c r="E278" s="20">
        <f t="shared" si="331"/>
        <v>84.957789397605282</v>
      </c>
      <c r="F278" s="20">
        <f t="shared" si="336"/>
        <v>115.58100776990315</v>
      </c>
      <c r="G278" s="24">
        <f t="shared" si="332"/>
        <v>3092.9450556020852</v>
      </c>
      <c r="H278" s="20">
        <f t="shared" si="337"/>
        <v>10541.954588475481</v>
      </c>
      <c r="I278" s="4">
        <f t="shared" si="267"/>
        <v>1</v>
      </c>
      <c r="J278" s="4">
        <f t="shared" si="267"/>
        <v>1</v>
      </c>
      <c r="K278" s="20">
        <f t="shared" si="338"/>
        <v>30.623218372297874</v>
      </c>
      <c r="L278" s="20">
        <f t="shared" si="339"/>
        <v>80.709899927725019</v>
      </c>
      <c r="M278" s="20" cm="1">
        <f t="array" ref="M278">_xlfn.IFS(I278=0,D278,I278=1,D278,I278=2,0)</f>
        <v>30.623218372297874</v>
      </c>
      <c r="N278" s="20" cm="1">
        <f t="array" ref="N278">_xlfn.IFS(J278=0,E278,J278=1,E278,J278=2,0)</f>
        <v>84.957789397605282</v>
      </c>
      <c r="O278" s="20">
        <f t="shared" si="333"/>
        <v>3691.9563455703342</v>
      </c>
      <c r="P278" s="24">
        <f t="shared" si="325"/>
        <v>-599.011289968249</v>
      </c>
      <c r="Q278" s="25">
        <f t="shared" si="326"/>
        <v>-0.19367020079561131</v>
      </c>
      <c r="R278" s="22" cm="1">
        <f t="array" ref="R278">_xlfn.IFS(Q278&gt;0,0.02,AND(Q278&gt;-0.33,Q278&lt;0),(0.02+Q278*0.02/0.33),Q278&lt;-0.33,0)</f>
        <v>8.262412072993254E-3</v>
      </c>
      <c r="S278" s="24">
        <f t="shared" ref="S278:T278" si="345">0.9*0.82*IF(I278=0,M278,0)</f>
        <v>0</v>
      </c>
      <c r="T278" s="24">
        <f t="shared" si="345"/>
        <v>0</v>
      </c>
      <c r="U278" s="24">
        <f t="shared" si="328"/>
        <v>0</v>
      </c>
      <c r="V278" s="24">
        <f t="shared" si="329"/>
        <v>1275.7205615917085</v>
      </c>
      <c r="W278" s="9"/>
      <c r="X278" s="9"/>
      <c r="Y278" s="9"/>
      <c r="Z278" s="9"/>
    </row>
    <row r="279" spans="1:26" ht="14.25" customHeight="1" x14ac:dyDescent="0.35">
      <c r="A279" s="8">
        <f t="shared" si="341"/>
        <v>261</v>
      </c>
      <c r="B279" s="23">
        <f t="shared" si="335"/>
        <v>45099</v>
      </c>
      <c r="C279" s="5">
        <f t="shared" si="342"/>
        <v>0</v>
      </c>
      <c r="D279" s="20">
        <f t="shared" si="330"/>
        <v>30.929450556020853</v>
      </c>
      <c r="E279" s="20">
        <f t="shared" si="331"/>
        <v>87.101972864766438</v>
      </c>
      <c r="F279" s="20">
        <f t="shared" si="336"/>
        <v>118.03142342078729</v>
      </c>
      <c r="G279" s="24">
        <f t="shared" si="332"/>
        <v>3123.8745061581062</v>
      </c>
      <c r="H279" s="20">
        <f t="shared" si="337"/>
        <v>10655.63091325303</v>
      </c>
      <c r="I279" s="4">
        <f t="shared" si="267"/>
        <v>1</v>
      </c>
      <c r="J279" s="4">
        <f t="shared" si="267"/>
        <v>1</v>
      </c>
      <c r="K279" s="20">
        <f t="shared" si="338"/>
        <v>30.929450556020853</v>
      </c>
      <c r="L279" s="20">
        <f t="shared" si="339"/>
        <v>82.746874221528117</v>
      </c>
      <c r="M279" s="20" cm="1">
        <f t="array" ref="M279">_xlfn.IFS(I279=0,D279,I279=1,D279,I279=2,0)</f>
        <v>30.929450556020853</v>
      </c>
      <c r="N279" s="20" cm="1">
        <f t="array" ref="N279">_xlfn.IFS(J279=0,E279,J279=1,E279,J279=2,0)</f>
        <v>87.101972864766438</v>
      </c>
      <c r="O279" s="20">
        <f t="shared" si="333"/>
        <v>3722.8857961263552</v>
      </c>
      <c r="P279" s="24">
        <f t="shared" si="325"/>
        <v>-599.011289968249</v>
      </c>
      <c r="Q279" s="25">
        <f t="shared" si="326"/>
        <v>-0.19175267405506069</v>
      </c>
      <c r="R279" s="22" cm="1">
        <f t="array" ref="R279">_xlfn.IFS(Q279&gt;0,0.02,AND(Q279&gt;-0.33,Q279&lt;0),(0.02+Q279*0.02/0.33),Q279&lt;-0.33,0)</f>
        <v>8.3786258148448086E-3</v>
      </c>
      <c r="S279" s="24">
        <f t="shared" ref="S279:T279" si="346">0.9*0.82*IF(I279=0,M279,0)</f>
        <v>0</v>
      </c>
      <c r="T279" s="24">
        <f t="shared" si="346"/>
        <v>0</v>
      </c>
      <c r="U279" s="24">
        <f t="shared" si="328"/>
        <v>0</v>
      </c>
      <c r="V279" s="24">
        <f t="shared" si="329"/>
        <v>1275.7205615917085</v>
      </c>
      <c r="W279" s="9"/>
      <c r="X279" s="9"/>
      <c r="Y279" s="9"/>
      <c r="Z279" s="9"/>
    </row>
    <row r="280" spans="1:26" ht="14.25" customHeight="1" x14ac:dyDescent="0.35">
      <c r="A280" s="8">
        <f t="shared" si="341"/>
        <v>262</v>
      </c>
      <c r="B280" s="23">
        <f t="shared" si="335"/>
        <v>45100</v>
      </c>
      <c r="C280" s="5">
        <f t="shared" si="342"/>
        <v>0</v>
      </c>
      <c r="D280" s="20">
        <f t="shared" si="330"/>
        <v>31.238745061581064</v>
      </c>
      <c r="E280" s="20">
        <f t="shared" si="331"/>
        <v>89.279544243240196</v>
      </c>
      <c r="F280" s="20">
        <f t="shared" si="336"/>
        <v>120.51828930482125</v>
      </c>
      <c r="G280" s="24">
        <f t="shared" si="332"/>
        <v>3155.1132512196873</v>
      </c>
      <c r="H280" s="20">
        <f t="shared" si="337"/>
        <v>10771.685225345689</v>
      </c>
      <c r="I280" s="4">
        <f t="shared" si="267"/>
        <v>1</v>
      </c>
      <c r="J280" s="4">
        <f t="shared" si="267"/>
        <v>1</v>
      </c>
      <c r="K280" s="20">
        <f t="shared" si="338"/>
        <v>31.238745061581064</v>
      </c>
      <c r="L280" s="20">
        <f t="shared" si="339"/>
        <v>84.815567031078189</v>
      </c>
      <c r="M280" s="20" cm="1">
        <f t="array" ref="M280">_xlfn.IFS(I280=0,D280,I280=1,D280,I280=2,0)</f>
        <v>31.238745061581064</v>
      </c>
      <c r="N280" s="20" cm="1">
        <f t="array" ref="N280">_xlfn.IFS(J280=0,E280,J280=1,E280,J280=2,0)</f>
        <v>89.279544243240196</v>
      </c>
      <c r="O280" s="20">
        <f t="shared" si="333"/>
        <v>3754.1245411879363</v>
      </c>
      <c r="P280" s="24">
        <f t="shared" si="325"/>
        <v>-599.011289968249</v>
      </c>
      <c r="Q280" s="25">
        <f t="shared" si="326"/>
        <v>-0.18985413272778284</v>
      </c>
      <c r="R280" s="22" cm="1">
        <f t="array" ref="R280">_xlfn.IFS(Q280&gt;0,0.02,AND(Q280&gt;-0.33,Q280&lt;0),(0.02+Q280*0.02/0.33),Q280&lt;-0.33,0)</f>
        <v>8.493688925588919E-3</v>
      </c>
      <c r="S280" s="24">
        <f t="shared" ref="S280:T280" si="347">0.9*0.82*IF(I280=0,M280,0)</f>
        <v>0</v>
      </c>
      <c r="T280" s="24">
        <f t="shared" si="347"/>
        <v>0</v>
      </c>
      <c r="U280" s="24">
        <f t="shared" si="328"/>
        <v>0</v>
      </c>
      <c r="V280" s="24">
        <f t="shared" si="329"/>
        <v>1275.7205615917085</v>
      </c>
      <c r="W280" s="9"/>
      <c r="X280" s="9"/>
      <c r="Y280" s="9"/>
      <c r="Z280" s="9"/>
    </row>
    <row r="281" spans="1:26" ht="14.25" customHeight="1" x14ac:dyDescent="0.35">
      <c r="A281" s="8">
        <f t="shared" si="341"/>
        <v>263</v>
      </c>
      <c r="B281" s="23">
        <f t="shared" si="335"/>
        <v>45101</v>
      </c>
      <c r="C281" s="5">
        <f t="shared" si="342"/>
        <v>0</v>
      </c>
      <c r="D281" s="20">
        <f t="shared" si="330"/>
        <v>31.551132512196872</v>
      </c>
      <c r="E281" s="20">
        <f t="shared" si="331"/>
        <v>91.491343508448452</v>
      </c>
      <c r="F281" s="20">
        <f t="shared" si="336"/>
        <v>123.04247602064532</v>
      </c>
      <c r="G281" s="24">
        <f t="shared" si="332"/>
        <v>3186.6643837318843</v>
      </c>
      <c r="H281" s="20">
        <f t="shared" si="337"/>
        <v>10890.153134190912</v>
      </c>
      <c r="I281" s="4">
        <f t="shared" si="267"/>
        <v>1</v>
      </c>
      <c r="J281" s="4">
        <f t="shared" si="267"/>
        <v>1</v>
      </c>
      <c r="K281" s="20">
        <f t="shared" si="338"/>
        <v>31.551132512196872</v>
      </c>
      <c r="L281" s="20">
        <f t="shared" si="339"/>
        <v>86.916776333026021</v>
      </c>
      <c r="M281" s="20" cm="1">
        <f t="array" ref="M281">_xlfn.IFS(I281=0,D281,I281=1,D281,I281=2,0)</f>
        <v>31.551132512196872</v>
      </c>
      <c r="N281" s="20" cm="1">
        <f t="array" ref="N281">_xlfn.IFS(J281=0,E281,J281=1,E281,J281=2,0)</f>
        <v>91.491343508448452</v>
      </c>
      <c r="O281" s="20">
        <f t="shared" si="333"/>
        <v>3785.6756737001333</v>
      </c>
      <c r="P281" s="24">
        <f t="shared" si="325"/>
        <v>-599.011289968249</v>
      </c>
      <c r="Q281" s="25">
        <f t="shared" si="326"/>
        <v>-0.18797438883938897</v>
      </c>
      <c r="R281" s="22" cm="1">
        <f t="array" ref="R281">_xlfn.IFS(Q281&gt;0,0.02,AND(Q281&gt;-0.33,Q281&lt;0),(0.02+Q281*0.02/0.33),Q281&lt;-0.33,0)</f>
        <v>8.6076127976127906E-3</v>
      </c>
      <c r="S281" s="24">
        <f t="shared" ref="S281:T281" si="348">0.9*0.82*IF(I281=0,M281,0)</f>
        <v>0</v>
      </c>
      <c r="T281" s="24">
        <f t="shared" si="348"/>
        <v>0</v>
      </c>
      <c r="U281" s="24">
        <f t="shared" si="328"/>
        <v>0</v>
      </c>
      <c r="V281" s="24">
        <f t="shared" si="329"/>
        <v>1275.7205615917085</v>
      </c>
      <c r="W281" s="9"/>
      <c r="X281" s="9"/>
      <c r="Y281" s="9"/>
      <c r="Z281" s="9"/>
    </row>
    <row r="282" spans="1:26" ht="14.25" customHeight="1" x14ac:dyDescent="0.35">
      <c r="A282" s="8">
        <f t="shared" si="341"/>
        <v>264</v>
      </c>
      <c r="B282" s="23">
        <f t="shared" si="335"/>
        <v>45102</v>
      </c>
      <c r="C282" s="5">
        <f t="shared" si="342"/>
        <v>0</v>
      </c>
      <c r="D282" s="20">
        <f t="shared" si="330"/>
        <v>31.866643837318843</v>
      </c>
      <c r="E282" s="20">
        <f t="shared" si="331"/>
        <v>93.738221485824738</v>
      </c>
      <c r="F282" s="20">
        <f t="shared" si="336"/>
        <v>125.60486532314358</v>
      </c>
      <c r="G282" s="24">
        <f t="shared" si="332"/>
        <v>3218.5310275692032</v>
      </c>
      <c r="H282" s="20">
        <f t="shared" si="337"/>
        <v>11011.071088439765</v>
      </c>
      <c r="I282" s="4">
        <f t="shared" si="267"/>
        <v>1</v>
      </c>
      <c r="J282" s="4">
        <f t="shared" si="267"/>
        <v>1</v>
      </c>
      <c r="K282" s="20">
        <f t="shared" si="338"/>
        <v>31.866643837318843</v>
      </c>
      <c r="L282" s="20">
        <f t="shared" si="339"/>
        <v>89.051310411533493</v>
      </c>
      <c r="M282" s="20" cm="1">
        <f t="array" ref="M282">_xlfn.IFS(I282=0,D282,I282=1,D282,I282=2,0)</f>
        <v>31.866643837318843</v>
      </c>
      <c r="N282" s="20" cm="1">
        <f t="array" ref="N282">_xlfn.IFS(J282=0,E282,J282=1,E282,J282=2,0)</f>
        <v>93.738221485824738</v>
      </c>
      <c r="O282" s="20">
        <f t="shared" si="333"/>
        <v>3817.5423175374522</v>
      </c>
      <c r="P282" s="24">
        <f t="shared" si="325"/>
        <v>-599.011289968249</v>
      </c>
      <c r="Q282" s="25">
        <f t="shared" si="326"/>
        <v>-0.18611325627662273</v>
      </c>
      <c r="R282" s="22" cm="1">
        <f t="array" ref="R282">_xlfn.IFS(Q282&gt;0,0.02,AND(Q282&gt;-0.33,Q282&lt;0),(0.02+Q282*0.02/0.33),Q282&lt;-0.33,0)</f>
        <v>8.7204087105077141E-3</v>
      </c>
      <c r="S282" s="24">
        <f t="shared" ref="S282:T282" si="349">0.9*0.82*IF(I282=0,M282,0)</f>
        <v>0</v>
      </c>
      <c r="T282" s="24">
        <f t="shared" si="349"/>
        <v>0</v>
      </c>
      <c r="U282" s="24">
        <f t="shared" si="328"/>
        <v>0</v>
      </c>
      <c r="V282" s="24">
        <f t="shared" si="329"/>
        <v>1275.7205615917085</v>
      </c>
      <c r="W282" s="9"/>
      <c r="X282" s="9"/>
      <c r="Y282" s="9"/>
      <c r="Z282" s="9"/>
    </row>
    <row r="283" spans="1:26" ht="14.25" customHeight="1" x14ac:dyDescent="0.35">
      <c r="A283" s="8">
        <f t="shared" si="341"/>
        <v>265</v>
      </c>
      <c r="B283" s="23">
        <f t="shared" si="335"/>
        <v>45103</v>
      </c>
      <c r="C283" s="5">
        <f t="shared" si="342"/>
        <v>0</v>
      </c>
      <c r="D283" s="20">
        <f t="shared" si="330"/>
        <v>32.185310275692032</v>
      </c>
      <c r="E283" s="20">
        <f t="shared" si="331"/>
        <v>96.021040231649778</v>
      </c>
      <c r="F283" s="20">
        <f t="shared" si="336"/>
        <v>128.20635050734182</v>
      </c>
      <c r="G283" s="24">
        <f t="shared" si="332"/>
        <v>3250.7163378448954</v>
      </c>
      <c r="H283" s="20">
        <f t="shared" si="337"/>
        <v>11134.476386935525</v>
      </c>
      <c r="I283" s="4">
        <f t="shared" ref="I283:J346" si="350">I276</f>
        <v>1</v>
      </c>
      <c r="J283" s="4">
        <f t="shared" si="350"/>
        <v>1</v>
      </c>
      <c r="K283" s="20">
        <f t="shared" si="338"/>
        <v>32.185310275692032</v>
      </c>
      <c r="L283" s="20">
        <f t="shared" si="339"/>
        <v>91.219988220067279</v>
      </c>
      <c r="M283" s="20" cm="1">
        <f t="array" ref="M283">_xlfn.IFS(I283=0,D283,I283=1,D283,I283=2,0)</f>
        <v>32.185310275692032</v>
      </c>
      <c r="N283" s="20" cm="1">
        <f t="array" ref="N283">_xlfn.IFS(J283=0,E283,J283=1,E283,J283=2,0)</f>
        <v>96.021040231649778</v>
      </c>
      <c r="O283" s="20">
        <f t="shared" si="333"/>
        <v>3849.7276278131444</v>
      </c>
      <c r="P283" s="24">
        <f t="shared" si="325"/>
        <v>-599.011289968249</v>
      </c>
      <c r="Q283" s="25">
        <f t="shared" si="326"/>
        <v>-0.18427055076893339</v>
      </c>
      <c r="R283" s="22" cm="1">
        <f t="array" ref="R283">_xlfn.IFS(Q283&gt;0,0.02,AND(Q283&gt;-0.33,Q283&lt;0),(0.02+Q283*0.02/0.33),Q283&lt;-0.33,0)</f>
        <v>8.8320878321858556E-3</v>
      </c>
      <c r="S283" s="24">
        <f t="shared" ref="S283:T283" si="351">0.9*0.82*IF(I283=0,M283,0)</f>
        <v>0</v>
      </c>
      <c r="T283" s="24">
        <f t="shared" si="351"/>
        <v>0</v>
      </c>
      <c r="U283" s="24">
        <f t="shared" si="328"/>
        <v>0</v>
      </c>
      <c r="V283" s="24">
        <f t="shared" si="329"/>
        <v>1275.7205615917085</v>
      </c>
      <c r="W283" s="9"/>
      <c r="X283" s="9"/>
      <c r="Y283" s="9"/>
      <c r="Z283" s="9"/>
    </row>
    <row r="284" spans="1:26" ht="14.25" customHeight="1" x14ac:dyDescent="0.35">
      <c r="A284" s="8">
        <f t="shared" si="341"/>
        <v>266</v>
      </c>
      <c r="B284" s="23">
        <f t="shared" si="335"/>
        <v>45104</v>
      </c>
      <c r="C284" s="5">
        <f t="shared" si="342"/>
        <v>72.575416980132715</v>
      </c>
      <c r="D284" s="20">
        <f t="shared" si="330"/>
        <v>32.507163378448958</v>
      </c>
      <c r="E284" s="20">
        <f t="shared" si="331"/>
        <v>98.340673414813978</v>
      </c>
      <c r="F284" s="20">
        <f t="shared" si="336"/>
        <v>130.84783679326293</v>
      </c>
      <c r="G284" s="24">
        <f t="shared" si="332"/>
        <v>3323.291754825028</v>
      </c>
      <c r="H284" s="20">
        <f t="shared" si="337"/>
        <v>11207.051803915658</v>
      </c>
      <c r="I284" s="4">
        <f t="shared" si="350"/>
        <v>0</v>
      </c>
      <c r="J284" s="4">
        <f t="shared" si="350"/>
        <v>0</v>
      </c>
      <c r="K284" s="20">
        <f t="shared" si="338"/>
        <v>0</v>
      </c>
      <c r="L284" s="20">
        <f t="shared" si="339"/>
        <v>0</v>
      </c>
      <c r="M284" s="20" cm="1">
        <f t="array" ref="M284">_xlfn.IFS(I284=0,D284,I284=1,D284,I284=2,0)</f>
        <v>32.507163378448958</v>
      </c>
      <c r="N284" s="20" cm="1">
        <f t="array" ref="N284">_xlfn.IFS(J284=0,E284,J284=1,E284,J284=2,0)</f>
        <v>98.340673414813978</v>
      </c>
      <c r="O284" s="20">
        <f t="shared" si="333"/>
        <v>3980.5754646064074</v>
      </c>
      <c r="P284" s="24">
        <f t="shared" si="325"/>
        <v>-657.28370978137946</v>
      </c>
      <c r="Q284" s="25">
        <f t="shared" si="326"/>
        <v>-0.19778092273333539</v>
      </c>
      <c r="R284" s="22" cm="1">
        <f t="array" ref="R284">_xlfn.IFS(Q284&gt;0,0.02,AND(Q284&gt;-0.33,Q284&lt;0),(0.02+Q284*0.02/0.33),Q284&lt;-0.33,0)</f>
        <v>8.0132774101008847E-3</v>
      </c>
      <c r="S284" s="24">
        <f t="shared" ref="S284:T284" si="352">0.9*0.82*IF(I284=0,M284,0)</f>
        <v>23.990286573295329</v>
      </c>
      <c r="T284" s="24">
        <f t="shared" si="352"/>
        <v>72.575416980132715</v>
      </c>
      <c r="U284" s="24">
        <f t="shared" si="328"/>
        <v>96.565703553428051</v>
      </c>
      <c r="V284" s="24">
        <f t="shared" si="329"/>
        <v>1372.2862651451364</v>
      </c>
      <c r="W284" s="9"/>
      <c r="X284" s="9"/>
      <c r="Y284" s="9"/>
      <c r="Z284" s="9"/>
    </row>
    <row r="285" spans="1:26" ht="14.25" customHeight="1" x14ac:dyDescent="0.35">
      <c r="A285" s="8">
        <f t="shared" si="341"/>
        <v>267</v>
      </c>
      <c r="B285" s="23">
        <f t="shared" si="335"/>
        <v>45105</v>
      </c>
      <c r="C285" s="5">
        <f t="shared" si="342"/>
        <v>0</v>
      </c>
      <c r="D285" s="20">
        <f t="shared" si="330"/>
        <v>33.232917548250278</v>
      </c>
      <c r="E285" s="20">
        <f t="shared" si="331"/>
        <v>89.805215054147709</v>
      </c>
      <c r="F285" s="20">
        <f t="shared" si="336"/>
        <v>123.03813260239798</v>
      </c>
      <c r="G285" s="24">
        <f t="shared" si="332"/>
        <v>3356.5246723732785</v>
      </c>
      <c r="H285" s="20">
        <f t="shared" si="337"/>
        <v>11325.599675765348</v>
      </c>
      <c r="I285" s="4">
        <f t="shared" si="350"/>
        <v>1</v>
      </c>
      <c r="J285" s="4">
        <f t="shared" si="350"/>
        <v>1</v>
      </c>
      <c r="K285" s="20">
        <f t="shared" si="338"/>
        <v>33.232917548250278</v>
      </c>
      <c r="L285" s="20">
        <f t="shared" si="339"/>
        <v>85.314954301440324</v>
      </c>
      <c r="M285" s="20" cm="1">
        <f t="array" ref="M285">_xlfn.IFS(I285=0,D285,I285=1,D285,I285=2,0)</f>
        <v>33.232917548250278</v>
      </c>
      <c r="N285" s="20" cm="1">
        <f t="array" ref="N285">_xlfn.IFS(J285=0,E285,J285=1,E285,J285=2,0)</f>
        <v>89.805215054147709</v>
      </c>
      <c r="O285" s="20">
        <f t="shared" si="333"/>
        <v>4013.8083821546584</v>
      </c>
      <c r="P285" s="24">
        <f t="shared" si="325"/>
        <v>-657.28370978137991</v>
      </c>
      <c r="Q285" s="25">
        <f t="shared" si="326"/>
        <v>-0.19582269577557973</v>
      </c>
      <c r="R285" s="22" cm="1">
        <f t="array" ref="R285">_xlfn.IFS(Q285&gt;0,0.02,AND(Q285&gt;-0.33,Q285&lt;0),(0.02+Q285*0.02/0.33),Q285&lt;-0.33,0)</f>
        <v>8.1319578317830474E-3</v>
      </c>
      <c r="S285" s="24">
        <f t="shared" ref="S285:T285" si="353">0.9*0.82*IF(I285=0,M285,0)</f>
        <v>0</v>
      </c>
      <c r="T285" s="24">
        <f t="shared" si="353"/>
        <v>0</v>
      </c>
      <c r="U285" s="24">
        <f t="shared" si="328"/>
        <v>0</v>
      </c>
      <c r="V285" s="24">
        <f t="shared" si="329"/>
        <v>1372.2862651451364</v>
      </c>
      <c r="W285" s="9"/>
      <c r="X285" s="9"/>
      <c r="Y285" s="9"/>
      <c r="Z285" s="9"/>
    </row>
    <row r="286" spans="1:26" ht="14.25" customHeight="1" x14ac:dyDescent="0.35">
      <c r="A286" s="8">
        <f t="shared" si="341"/>
        <v>268</v>
      </c>
      <c r="B286" s="23">
        <f t="shared" si="335"/>
        <v>45106</v>
      </c>
      <c r="C286" s="5">
        <f t="shared" si="342"/>
        <v>0</v>
      </c>
      <c r="D286" s="20">
        <f t="shared" si="330"/>
        <v>33.565246723732784</v>
      </c>
      <c r="E286" s="20">
        <f t="shared" si="331"/>
        <v>92.099298982979562</v>
      </c>
      <c r="F286" s="20">
        <f t="shared" si="336"/>
        <v>125.66454570671235</v>
      </c>
      <c r="G286" s="24">
        <f t="shared" si="332"/>
        <v>3390.0899190970113</v>
      </c>
      <c r="H286" s="20">
        <f t="shared" si="337"/>
        <v>11446.659256522911</v>
      </c>
      <c r="I286" s="4">
        <f t="shared" si="350"/>
        <v>1</v>
      </c>
      <c r="J286" s="4">
        <f t="shared" si="350"/>
        <v>1</v>
      </c>
      <c r="K286" s="20">
        <f t="shared" si="338"/>
        <v>33.565246723732784</v>
      </c>
      <c r="L286" s="20">
        <f t="shared" si="339"/>
        <v>87.494334033830583</v>
      </c>
      <c r="M286" s="20" cm="1">
        <f t="array" ref="M286">_xlfn.IFS(I286=0,D286,I286=1,D286,I286=2,0)</f>
        <v>33.565246723732784</v>
      </c>
      <c r="N286" s="20" cm="1">
        <f t="array" ref="N286">_xlfn.IFS(J286=0,E286,J286=1,E286,J286=2,0)</f>
        <v>92.099298982979562</v>
      </c>
      <c r="O286" s="20">
        <f t="shared" si="333"/>
        <v>4047.3736288783907</v>
      </c>
      <c r="P286" s="24">
        <f t="shared" si="325"/>
        <v>-657.28370978137946</v>
      </c>
      <c r="Q286" s="25">
        <f t="shared" si="326"/>
        <v>-0.19388385720354415</v>
      </c>
      <c r="R286" s="22" cm="1">
        <f t="array" ref="R286">_xlfn.IFS(Q286&gt;0,0.02,AND(Q286&gt;-0.33,Q286&lt;0),(0.02+Q286*0.02/0.33),Q286&lt;-0.33,0)</f>
        <v>8.2494631997852026E-3</v>
      </c>
      <c r="S286" s="24">
        <f t="shared" ref="S286:T286" si="354">0.9*0.82*IF(I286=0,M286,0)</f>
        <v>0</v>
      </c>
      <c r="T286" s="24">
        <f t="shared" si="354"/>
        <v>0</v>
      </c>
      <c r="U286" s="24">
        <f t="shared" si="328"/>
        <v>0</v>
      </c>
      <c r="V286" s="24">
        <f t="shared" si="329"/>
        <v>1372.2862651451364</v>
      </c>
      <c r="W286" s="9"/>
      <c r="X286" s="9"/>
      <c r="Y286" s="9"/>
      <c r="Z286" s="9"/>
    </row>
    <row r="287" spans="1:26" ht="14.25" customHeight="1" x14ac:dyDescent="0.35">
      <c r="A287" s="8">
        <f t="shared" si="341"/>
        <v>269</v>
      </c>
      <c r="B287" s="23">
        <f t="shared" si="335"/>
        <v>45107</v>
      </c>
      <c r="C287" s="5">
        <f t="shared" si="342"/>
        <v>0</v>
      </c>
      <c r="D287" s="20">
        <f t="shared" si="330"/>
        <v>33.900899190970115</v>
      </c>
      <c r="E287" s="20">
        <f t="shared" si="331"/>
        <v>94.428794297166405</v>
      </c>
      <c r="F287" s="20">
        <f t="shared" si="336"/>
        <v>128.32969348813651</v>
      </c>
      <c r="G287" s="24">
        <f t="shared" si="332"/>
        <v>3423.9908182879813</v>
      </c>
      <c r="H287" s="20">
        <f t="shared" si="337"/>
        <v>11570.267510296189</v>
      </c>
      <c r="I287" s="4">
        <f t="shared" si="350"/>
        <v>1</v>
      </c>
      <c r="J287" s="4">
        <f t="shared" si="350"/>
        <v>1</v>
      </c>
      <c r="K287" s="20">
        <f t="shared" si="338"/>
        <v>33.900899190970115</v>
      </c>
      <c r="L287" s="20">
        <f t="shared" si="339"/>
        <v>89.707354582308085</v>
      </c>
      <c r="M287" s="20" cm="1">
        <f t="array" ref="M287">_xlfn.IFS(I287=0,D287,I287=1,D287,I287=2,0)</f>
        <v>33.900899190970115</v>
      </c>
      <c r="N287" s="20" cm="1">
        <f t="array" ref="N287">_xlfn.IFS(J287=0,E287,J287=1,E287,J287=2,0)</f>
        <v>94.428794297166405</v>
      </c>
      <c r="O287" s="20">
        <f t="shared" si="333"/>
        <v>4081.2745280693612</v>
      </c>
      <c r="P287" s="24">
        <f t="shared" si="325"/>
        <v>-657.28370978137991</v>
      </c>
      <c r="Q287" s="25">
        <f t="shared" si="326"/>
        <v>-0.19196421505301414</v>
      </c>
      <c r="R287" s="22" cm="1">
        <f t="array" ref="R287">_xlfn.IFS(Q287&gt;0,0.02,AND(Q287&gt;-0.33,Q287&lt;0),(0.02+Q287*0.02/0.33),Q287&lt;-0.33,0)</f>
        <v>8.3658051483021731E-3</v>
      </c>
      <c r="S287" s="24">
        <f t="shared" ref="S287:T287" si="355">0.9*0.82*IF(I287=0,M287,0)</f>
        <v>0</v>
      </c>
      <c r="T287" s="24">
        <f t="shared" si="355"/>
        <v>0</v>
      </c>
      <c r="U287" s="24">
        <f t="shared" si="328"/>
        <v>0</v>
      </c>
      <c r="V287" s="24">
        <f t="shared" si="329"/>
        <v>1372.2862651451364</v>
      </c>
      <c r="W287" s="9"/>
      <c r="X287" s="9"/>
      <c r="Y287" s="9"/>
      <c r="Z287" s="9"/>
    </row>
    <row r="288" spans="1:26" ht="14.25" customHeight="1" x14ac:dyDescent="0.35">
      <c r="A288" s="8">
        <f t="shared" si="341"/>
        <v>270</v>
      </c>
      <c r="B288" s="23">
        <f t="shared" si="335"/>
        <v>45108</v>
      </c>
      <c r="C288" s="5">
        <f t="shared" si="342"/>
        <v>0</v>
      </c>
      <c r="D288" s="20">
        <f t="shared" si="330"/>
        <v>34.239908182879816</v>
      </c>
      <c r="E288" s="20">
        <f t="shared" si="331"/>
        <v>96.794603504869229</v>
      </c>
      <c r="F288" s="20">
        <f t="shared" si="336"/>
        <v>131.03451168774905</v>
      </c>
      <c r="G288" s="24">
        <f t="shared" si="332"/>
        <v>3458.2307264708611</v>
      </c>
      <c r="H288" s="20">
        <f t="shared" si="337"/>
        <v>11696.462291808693</v>
      </c>
      <c r="I288" s="4">
        <f t="shared" si="350"/>
        <v>1</v>
      </c>
      <c r="J288" s="4">
        <f t="shared" si="350"/>
        <v>1</v>
      </c>
      <c r="K288" s="20">
        <f t="shared" si="338"/>
        <v>34.239908182879816</v>
      </c>
      <c r="L288" s="20">
        <f t="shared" si="339"/>
        <v>91.954873329625769</v>
      </c>
      <c r="M288" s="20" cm="1">
        <f t="array" ref="M288">_xlfn.IFS(I288=0,D288,I288=1,D288,I288=2,0)</f>
        <v>34.239908182879816</v>
      </c>
      <c r="N288" s="20" cm="1">
        <f t="array" ref="N288">_xlfn.IFS(J288=0,E288,J288=1,E288,J288=2,0)</f>
        <v>96.794603504869229</v>
      </c>
      <c r="O288" s="20">
        <f t="shared" si="333"/>
        <v>4115.5144362522406</v>
      </c>
      <c r="P288" s="24">
        <f t="shared" si="325"/>
        <v>-657.28370978137946</v>
      </c>
      <c r="Q288" s="25">
        <f t="shared" si="326"/>
        <v>-0.1900635792604099</v>
      </c>
      <c r="R288" s="22" cm="1">
        <f t="array" ref="R288">_xlfn.IFS(Q288&gt;0,0.02,AND(Q288&gt;-0.33,Q288&lt;0),(0.02+Q288*0.02/0.33),Q288&lt;-0.33,0)</f>
        <v>8.480995196338794E-3</v>
      </c>
      <c r="S288" s="24">
        <f t="shared" ref="S288:T288" si="356">0.9*0.82*IF(I288=0,M288,0)</f>
        <v>0</v>
      </c>
      <c r="T288" s="24">
        <f t="shared" si="356"/>
        <v>0</v>
      </c>
      <c r="U288" s="24">
        <f t="shared" si="328"/>
        <v>0</v>
      </c>
      <c r="V288" s="24">
        <f t="shared" si="329"/>
        <v>1372.2862651451364</v>
      </c>
      <c r="W288" s="9"/>
      <c r="X288" s="9"/>
      <c r="Y288" s="9"/>
      <c r="Z288" s="9"/>
    </row>
    <row r="289" spans="1:26" ht="14.25" customHeight="1" x14ac:dyDescent="0.35">
      <c r="A289" s="8">
        <f t="shared" si="341"/>
        <v>271</v>
      </c>
      <c r="B289" s="23">
        <f t="shared" si="335"/>
        <v>45109</v>
      </c>
      <c r="C289" s="5">
        <f t="shared" si="342"/>
        <v>0</v>
      </c>
      <c r="D289" s="20">
        <f t="shared" si="330"/>
        <v>34.582307264708611</v>
      </c>
      <c r="E289" s="20">
        <f t="shared" si="331"/>
        <v>99.19764051098737</v>
      </c>
      <c r="F289" s="20">
        <f t="shared" si="336"/>
        <v>133.77994777569597</v>
      </c>
      <c r="G289" s="24">
        <f t="shared" si="332"/>
        <v>3492.8130337355697</v>
      </c>
      <c r="H289" s="20">
        <f t="shared" si="337"/>
        <v>11825.282357558841</v>
      </c>
      <c r="I289" s="4">
        <f t="shared" si="350"/>
        <v>1</v>
      </c>
      <c r="J289" s="4">
        <f t="shared" si="350"/>
        <v>1</v>
      </c>
      <c r="K289" s="20">
        <f t="shared" si="338"/>
        <v>34.582307264708611</v>
      </c>
      <c r="L289" s="20">
        <f t="shared" si="339"/>
        <v>94.237758485437993</v>
      </c>
      <c r="M289" s="20" cm="1">
        <f t="array" ref="M289">_xlfn.IFS(I289=0,D289,I289=1,D289,I289=2,0)</f>
        <v>34.582307264708611</v>
      </c>
      <c r="N289" s="20" cm="1">
        <f t="array" ref="N289">_xlfn.IFS(J289=0,E289,J289=1,E289,J289=2,0)</f>
        <v>99.19764051098737</v>
      </c>
      <c r="O289" s="20">
        <f t="shared" si="333"/>
        <v>4150.0967435169496</v>
      </c>
      <c r="P289" s="24">
        <f t="shared" si="325"/>
        <v>-657.28370978137991</v>
      </c>
      <c r="Q289" s="25">
        <f t="shared" si="326"/>
        <v>-0.18818176164397035</v>
      </c>
      <c r="R289" s="22" cm="1">
        <f t="array" ref="R289">_xlfn.IFS(Q289&gt;0,0.02,AND(Q289&gt;-0.33,Q289&lt;0),(0.02+Q289*0.02/0.33),Q289&lt;-0.33,0)</f>
        <v>8.5950447488502817E-3</v>
      </c>
      <c r="S289" s="24">
        <f t="shared" ref="S289:T289" si="357">0.9*0.82*IF(I289=0,M289,0)</f>
        <v>0</v>
      </c>
      <c r="T289" s="24">
        <f t="shared" si="357"/>
        <v>0</v>
      </c>
      <c r="U289" s="24">
        <f t="shared" si="328"/>
        <v>0</v>
      </c>
      <c r="V289" s="24">
        <f t="shared" si="329"/>
        <v>1372.2862651451364</v>
      </c>
      <c r="W289" s="9"/>
      <c r="X289" s="9"/>
      <c r="Y289" s="9"/>
      <c r="Z289" s="9"/>
    </row>
    <row r="290" spans="1:26" ht="14.25" customHeight="1" x14ac:dyDescent="0.35">
      <c r="A290" s="8">
        <f t="shared" si="341"/>
        <v>272</v>
      </c>
      <c r="B290" s="23">
        <f t="shared" si="335"/>
        <v>45110</v>
      </c>
      <c r="C290" s="5">
        <f t="shared" si="342"/>
        <v>0</v>
      </c>
      <c r="D290" s="20">
        <f t="shared" si="330"/>
        <v>34.928130337355697</v>
      </c>
      <c r="E290" s="20">
        <f t="shared" si="331"/>
        <v>101.638831031008</v>
      </c>
      <c r="F290" s="20">
        <f t="shared" si="336"/>
        <v>136.56696136836371</v>
      </c>
      <c r="G290" s="24">
        <f t="shared" si="332"/>
        <v>3527.7411640729251</v>
      </c>
      <c r="H290" s="20">
        <f t="shared" si="337"/>
        <v>11956.767377375654</v>
      </c>
      <c r="I290" s="4">
        <f t="shared" si="350"/>
        <v>1</v>
      </c>
      <c r="J290" s="4">
        <f t="shared" si="350"/>
        <v>1</v>
      </c>
      <c r="K290" s="20">
        <f t="shared" si="338"/>
        <v>34.928130337355697</v>
      </c>
      <c r="L290" s="20">
        <f t="shared" si="339"/>
        <v>96.556889479457595</v>
      </c>
      <c r="M290" s="20" cm="1">
        <f t="array" ref="M290">_xlfn.IFS(I290=0,D290,I290=1,D290,I290=2,0)</f>
        <v>34.928130337355697</v>
      </c>
      <c r="N290" s="20" cm="1">
        <f t="array" ref="N290">_xlfn.IFS(J290=0,E290,J290=1,E290,J290=2,0)</f>
        <v>101.638831031008</v>
      </c>
      <c r="O290" s="20">
        <f t="shared" si="333"/>
        <v>4185.024873854305</v>
      </c>
      <c r="P290" s="24">
        <f t="shared" si="325"/>
        <v>-657.28370978137991</v>
      </c>
      <c r="Q290" s="25">
        <f t="shared" si="326"/>
        <v>-0.18631857588511916</v>
      </c>
      <c r="R290" s="22" cm="1">
        <f t="array" ref="R290">_xlfn.IFS(Q290&gt;0,0.02,AND(Q290&gt;-0.33,Q290&lt;0),(0.02+Q290*0.02/0.33),Q290&lt;-0.33,0)</f>
        <v>8.7079650978715666E-3</v>
      </c>
      <c r="S290" s="24">
        <f t="shared" ref="S290:T290" si="358">0.9*0.82*IF(I290=0,M290,0)</f>
        <v>0</v>
      </c>
      <c r="T290" s="24">
        <f t="shared" si="358"/>
        <v>0</v>
      </c>
      <c r="U290" s="24">
        <f t="shared" si="328"/>
        <v>0</v>
      </c>
      <c r="V290" s="24">
        <f t="shared" si="329"/>
        <v>1372.2862651451364</v>
      </c>
      <c r="W290" s="9"/>
      <c r="X290" s="9"/>
      <c r="Y290" s="9"/>
      <c r="Z290" s="9"/>
    </row>
    <row r="291" spans="1:26" ht="14.25" customHeight="1" x14ac:dyDescent="0.35">
      <c r="A291" s="8">
        <f t="shared" si="341"/>
        <v>273</v>
      </c>
      <c r="B291" s="23">
        <f t="shared" si="335"/>
        <v>45111</v>
      </c>
      <c r="C291" s="5">
        <f t="shared" si="342"/>
        <v>76.839905398100726</v>
      </c>
      <c r="D291" s="20">
        <f t="shared" si="330"/>
        <v>35.277411640729255</v>
      </c>
      <c r="E291" s="20">
        <f t="shared" si="331"/>
        <v>104.11911300555654</v>
      </c>
      <c r="F291" s="20">
        <f t="shared" si="336"/>
        <v>139.3965246462858</v>
      </c>
      <c r="G291" s="24">
        <f t="shared" si="332"/>
        <v>3604.5810694710258</v>
      </c>
      <c r="H291" s="20">
        <f t="shared" si="337"/>
        <v>12033.607282773755</v>
      </c>
      <c r="I291" s="4">
        <f t="shared" si="350"/>
        <v>0</v>
      </c>
      <c r="J291" s="4">
        <f t="shared" si="350"/>
        <v>0</v>
      </c>
      <c r="K291" s="20">
        <f t="shared" si="338"/>
        <v>0</v>
      </c>
      <c r="L291" s="20">
        <f t="shared" ref="K291:L306" si="359">IF(J291=1,E291*0.95,0)</f>
        <v>0</v>
      </c>
      <c r="M291" s="20" cm="1">
        <f t="array" ref="M291">_xlfn.IFS(I291=0,D291,I291=1,D291,I291=2,0)</f>
        <v>35.277411640729255</v>
      </c>
      <c r="N291" s="20" cm="1">
        <f t="array" ref="N291">_xlfn.IFS(J291=0,E291,J291=1,E291,J291=2,0)</f>
        <v>104.11911300555654</v>
      </c>
      <c r="O291" s="20">
        <f t="shared" si="333"/>
        <v>4324.4213985005908</v>
      </c>
      <c r="P291" s="24">
        <f t="shared" si="325"/>
        <v>-719.84032902956505</v>
      </c>
      <c r="Q291" s="25">
        <f t="shared" si="326"/>
        <v>-0.19970152291101112</v>
      </c>
      <c r="R291" s="22" cm="1">
        <f t="array" ref="R291">_xlfn.IFS(Q291&gt;0,0.02,AND(Q291&gt;-0.33,Q291&lt;0),(0.02+Q291*0.02/0.33),Q291&lt;-0.33,0)</f>
        <v>7.8968773993326608E-3</v>
      </c>
      <c r="S291" s="24">
        <f t="shared" ref="S291:T291" si="360">0.9*0.82*IF(I291=0,M291,0)</f>
        <v>26.03472979085819</v>
      </c>
      <c r="T291" s="24">
        <f t="shared" si="360"/>
        <v>76.839905398100726</v>
      </c>
      <c r="U291" s="24">
        <f t="shared" si="328"/>
        <v>102.87463518895892</v>
      </c>
      <c r="V291" s="24">
        <f t="shared" si="329"/>
        <v>1475.1609003340955</v>
      </c>
      <c r="W291" s="9"/>
      <c r="X291" s="9"/>
      <c r="Y291" s="9"/>
      <c r="Z291" s="9"/>
    </row>
    <row r="292" spans="1:26" ht="14.25" customHeight="1" x14ac:dyDescent="0.35">
      <c r="A292" s="8">
        <f t="shared" si="341"/>
        <v>274</v>
      </c>
      <c r="B292" s="23">
        <f t="shared" si="335"/>
        <v>45112</v>
      </c>
      <c r="C292" s="5">
        <f t="shared" si="342"/>
        <v>0</v>
      </c>
      <c r="D292" s="20">
        <f t="shared" si="330"/>
        <v>36.045810694710262</v>
      </c>
      <c r="E292" s="20">
        <f t="shared" si="331"/>
        <v>95.027921383780978</v>
      </c>
      <c r="F292" s="20">
        <f t="shared" si="336"/>
        <v>131.07373207849125</v>
      </c>
      <c r="G292" s="24">
        <f t="shared" si="332"/>
        <v>3640.6268801657361</v>
      </c>
      <c r="H292" s="20">
        <f t="shared" si="337"/>
        <v>12159.929618783057</v>
      </c>
      <c r="I292" s="4">
        <f t="shared" si="350"/>
        <v>1</v>
      </c>
      <c r="J292" s="4">
        <f t="shared" si="350"/>
        <v>1</v>
      </c>
      <c r="K292" s="20">
        <f t="shared" si="338"/>
        <v>36.045810694710262</v>
      </c>
      <c r="L292" s="20">
        <f t="shared" si="359"/>
        <v>90.276525314591922</v>
      </c>
      <c r="M292" s="20" cm="1">
        <f t="array" ref="M292">_xlfn.IFS(I292=0,D292,I292=1,D292,I292=2,0)</f>
        <v>36.045810694710262</v>
      </c>
      <c r="N292" s="20" cm="1">
        <f t="array" ref="N292">_xlfn.IFS(J292=0,E292,J292=1,E292,J292=2,0)</f>
        <v>95.027921383780978</v>
      </c>
      <c r="O292" s="20">
        <f t="shared" si="333"/>
        <v>4360.4672091953007</v>
      </c>
      <c r="P292" s="24">
        <f t="shared" si="325"/>
        <v>-719.8403290295646</v>
      </c>
      <c r="Q292" s="25">
        <f t="shared" si="326"/>
        <v>-0.19772428010991189</v>
      </c>
      <c r="R292" s="22" cm="1">
        <f t="array" ref="R292">_xlfn.IFS(Q292&gt;0,0.02,AND(Q292&gt;-0.33,Q292&lt;0),(0.02+Q292*0.02/0.33),Q292&lt;-0.33,0)</f>
        <v>8.016710296368976E-3</v>
      </c>
      <c r="S292" s="24">
        <f t="shared" ref="S292:T292" si="361">0.9*0.82*IF(I292=0,M292,0)</f>
        <v>0</v>
      </c>
      <c r="T292" s="24">
        <f t="shared" si="361"/>
        <v>0</v>
      </c>
      <c r="U292" s="24">
        <f t="shared" si="328"/>
        <v>0</v>
      </c>
      <c r="V292" s="24">
        <f t="shared" si="329"/>
        <v>1475.1609003340955</v>
      </c>
      <c r="W292" s="9"/>
      <c r="X292" s="9"/>
      <c r="Y292" s="9"/>
      <c r="Z292" s="9"/>
    </row>
    <row r="293" spans="1:26" ht="14.25" customHeight="1" x14ac:dyDescent="0.35">
      <c r="A293" s="8">
        <f t="shared" si="341"/>
        <v>275</v>
      </c>
      <c r="B293" s="23">
        <f t="shared" si="335"/>
        <v>45113</v>
      </c>
      <c r="C293" s="5">
        <f t="shared" si="342"/>
        <v>0</v>
      </c>
      <c r="D293" s="20">
        <f t="shared" si="330"/>
        <v>36.406268801657362</v>
      </c>
      <c r="E293" s="20">
        <f t="shared" si="331"/>
        <v>97.482632978020206</v>
      </c>
      <c r="F293" s="20">
        <f t="shared" si="336"/>
        <v>133.88890177967755</v>
      </c>
      <c r="G293" s="24">
        <f t="shared" si="332"/>
        <v>3677.0331489673936</v>
      </c>
      <c r="H293" s="20">
        <f t="shared" si="337"/>
        <v>12288.944388913833</v>
      </c>
      <c r="I293" s="4">
        <f t="shared" si="350"/>
        <v>1</v>
      </c>
      <c r="J293" s="4">
        <f t="shared" si="350"/>
        <v>1</v>
      </c>
      <c r="K293" s="20">
        <f t="shared" si="338"/>
        <v>36.406268801657362</v>
      </c>
      <c r="L293" s="20">
        <f t="shared" si="359"/>
        <v>92.608501329119193</v>
      </c>
      <c r="M293" s="20" cm="1">
        <f t="array" ref="M293">_xlfn.IFS(I293=0,D293,I293=1,D293,I293=2,0)</f>
        <v>36.406268801657362</v>
      </c>
      <c r="N293" s="20" cm="1">
        <f t="array" ref="N293">_xlfn.IFS(J293=0,E293,J293=1,E293,J293=2,0)</f>
        <v>97.482632978020206</v>
      </c>
      <c r="O293" s="20">
        <f t="shared" si="333"/>
        <v>4396.8734779969582</v>
      </c>
      <c r="P293" s="24">
        <f t="shared" si="325"/>
        <v>-719.8403290295646</v>
      </c>
      <c r="Q293" s="25">
        <f t="shared" si="326"/>
        <v>-0.19576661397020978</v>
      </c>
      <c r="R293" s="22" cm="1">
        <f t="array" ref="R293">_xlfn.IFS(Q293&gt;0,0.02,AND(Q293&gt;-0.33,Q293&lt;0),(0.02+Q293*0.02/0.33),Q293&lt;-0.33,0)</f>
        <v>8.1353567290781952E-3</v>
      </c>
      <c r="S293" s="24">
        <f t="shared" ref="S293:T293" si="362">0.9*0.82*IF(I293=0,M293,0)</f>
        <v>0</v>
      </c>
      <c r="T293" s="24">
        <f t="shared" si="362"/>
        <v>0</v>
      </c>
      <c r="U293" s="24">
        <f t="shared" si="328"/>
        <v>0</v>
      </c>
      <c r="V293" s="24">
        <f t="shared" si="329"/>
        <v>1475.1609003340955</v>
      </c>
      <c r="W293" s="9"/>
      <c r="X293" s="9"/>
      <c r="Y293" s="9"/>
      <c r="Z293" s="9"/>
    </row>
    <row r="294" spans="1:26" ht="14.25" customHeight="1" x14ac:dyDescent="0.35">
      <c r="A294" s="8">
        <f t="shared" si="341"/>
        <v>276</v>
      </c>
      <c r="B294" s="23">
        <f t="shared" si="335"/>
        <v>45114</v>
      </c>
      <c r="C294" s="5">
        <f t="shared" si="342"/>
        <v>0</v>
      </c>
      <c r="D294" s="20">
        <f t="shared" si="330"/>
        <v>36.770331489673936</v>
      </c>
      <c r="E294" s="20">
        <f t="shared" si="331"/>
        <v>99.97494642761788</v>
      </c>
      <c r="F294" s="20">
        <f t="shared" si="336"/>
        <v>136.74527791729182</v>
      </c>
      <c r="G294" s="24">
        <f t="shared" si="332"/>
        <v>3713.8034804570675</v>
      </c>
      <c r="H294" s="20">
        <f t="shared" si="337"/>
        <v>12420.690919509743</v>
      </c>
      <c r="I294" s="4">
        <f t="shared" si="350"/>
        <v>1</v>
      </c>
      <c r="J294" s="4">
        <f t="shared" si="350"/>
        <v>1</v>
      </c>
      <c r="K294" s="20">
        <f t="shared" si="338"/>
        <v>36.770331489673936</v>
      </c>
      <c r="L294" s="20">
        <f t="shared" si="359"/>
        <v>94.976199106236976</v>
      </c>
      <c r="M294" s="20" cm="1">
        <f t="array" ref="M294">_xlfn.IFS(I294=0,D294,I294=1,D294,I294=2,0)</f>
        <v>36.770331489673936</v>
      </c>
      <c r="N294" s="20" cm="1">
        <f t="array" ref="N294">_xlfn.IFS(J294=0,E294,J294=1,E294,J294=2,0)</f>
        <v>99.97494642761788</v>
      </c>
      <c r="O294" s="20">
        <f t="shared" si="333"/>
        <v>4433.6438094866317</v>
      </c>
      <c r="P294" s="24">
        <f t="shared" si="325"/>
        <v>-719.84032902956415</v>
      </c>
      <c r="Q294" s="25">
        <f t="shared" si="326"/>
        <v>-0.19382833066357391</v>
      </c>
      <c r="R294" s="22" cm="1">
        <f t="array" ref="R294">_xlfn.IFS(Q294&gt;0,0.02,AND(Q294&gt;-0.33,Q294&lt;0),(0.02+Q294*0.02/0.33),Q294&lt;-0.33,0)</f>
        <v>8.2528284446318854E-3</v>
      </c>
      <c r="S294" s="24">
        <f t="shared" ref="S294:T294" si="363">0.9*0.82*IF(I294=0,M294,0)</f>
        <v>0</v>
      </c>
      <c r="T294" s="24">
        <f t="shared" si="363"/>
        <v>0</v>
      </c>
      <c r="U294" s="24">
        <f t="shared" si="328"/>
        <v>0</v>
      </c>
      <c r="V294" s="24">
        <f t="shared" si="329"/>
        <v>1475.1609003340955</v>
      </c>
      <c r="W294" s="9"/>
      <c r="X294" s="9"/>
      <c r="Y294" s="9"/>
      <c r="Z294" s="9"/>
    </row>
    <row r="295" spans="1:26" ht="14.25" customHeight="1" x14ac:dyDescent="0.35">
      <c r="A295" s="8">
        <f t="shared" si="341"/>
        <v>277</v>
      </c>
      <c r="B295" s="23">
        <f t="shared" si="335"/>
        <v>45115</v>
      </c>
      <c r="C295" s="5">
        <f t="shared" si="342"/>
        <v>0</v>
      </c>
      <c r="D295" s="20">
        <f t="shared" si="330"/>
        <v>37.138034804570673</v>
      </c>
      <c r="E295" s="20">
        <f t="shared" si="331"/>
        <v>102.50583132251097</v>
      </c>
      <c r="F295" s="20">
        <f t="shared" si="336"/>
        <v>139.64386612708165</v>
      </c>
      <c r="G295" s="24">
        <f t="shared" si="332"/>
        <v>3750.941515261638</v>
      </c>
      <c r="H295" s="20">
        <f t="shared" si="337"/>
        <v>12555.209494070699</v>
      </c>
      <c r="I295" s="4">
        <f t="shared" si="350"/>
        <v>1</v>
      </c>
      <c r="J295" s="4">
        <f t="shared" si="350"/>
        <v>1</v>
      </c>
      <c r="K295" s="20">
        <f t="shared" si="338"/>
        <v>37.138034804570673</v>
      </c>
      <c r="L295" s="20">
        <f t="shared" si="359"/>
        <v>97.380539756385417</v>
      </c>
      <c r="M295" s="20" cm="1">
        <f t="array" ref="M295">_xlfn.IFS(I295=0,D295,I295=1,D295,I295=2,0)</f>
        <v>37.138034804570673</v>
      </c>
      <c r="N295" s="20" cm="1">
        <f t="array" ref="N295">_xlfn.IFS(J295=0,E295,J295=1,E295,J295=2,0)</f>
        <v>102.50583132251097</v>
      </c>
      <c r="O295" s="20">
        <f t="shared" si="333"/>
        <v>4470.7818442912021</v>
      </c>
      <c r="P295" s="24">
        <f t="shared" si="325"/>
        <v>-719.84032902956415</v>
      </c>
      <c r="Q295" s="25">
        <f t="shared" si="326"/>
        <v>-0.19190923828076625</v>
      </c>
      <c r="R295" s="22" cm="1">
        <f t="array" ref="R295">_xlfn.IFS(Q295&gt;0,0.02,AND(Q295&gt;-0.33,Q295&lt;0),(0.02+Q295*0.02/0.33),Q295&lt;-0.33,0)</f>
        <v>8.3691370738929547E-3</v>
      </c>
      <c r="S295" s="24">
        <f t="shared" ref="S295:T295" si="364">0.9*0.82*IF(I295=0,M295,0)</f>
        <v>0</v>
      </c>
      <c r="T295" s="24">
        <f t="shared" si="364"/>
        <v>0</v>
      </c>
      <c r="U295" s="24">
        <f t="shared" si="328"/>
        <v>0</v>
      </c>
      <c r="V295" s="24">
        <f t="shared" si="329"/>
        <v>1475.1609003340955</v>
      </c>
      <c r="W295" s="9"/>
      <c r="X295" s="9"/>
      <c r="Y295" s="9"/>
      <c r="Z295" s="9"/>
    </row>
    <row r="296" spans="1:26" ht="14.25" customHeight="1" x14ac:dyDescent="0.35">
      <c r="A296" s="8">
        <f t="shared" si="341"/>
        <v>278</v>
      </c>
      <c r="B296" s="23">
        <f t="shared" si="335"/>
        <v>45116</v>
      </c>
      <c r="C296" s="5">
        <f t="shared" si="342"/>
        <v>0</v>
      </c>
      <c r="D296" s="20">
        <f t="shared" si="330"/>
        <v>37.509415152616377</v>
      </c>
      <c r="E296" s="20">
        <f t="shared" si="331"/>
        <v>105.0762692473199</v>
      </c>
      <c r="F296" s="20">
        <f t="shared" si="336"/>
        <v>142.58568439993627</v>
      </c>
      <c r="G296" s="24">
        <f t="shared" si="332"/>
        <v>3788.4509304142543</v>
      </c>
      <c r="H296" s="20">
        <f t="shared" si="337"/>
        <v>12692.541365008268</v>
      </c>
      <c r="I296" s="4">
        <f t="shared" si="350"/>
        <v>1</v>
      </c>
      <c r="J296" s="4">
        <f t="shared" si="350"/>
        <v>1</v>
      </c>
      <c r="K296" s="20">
        <f t="shared" si="338"/>
        <v>37.509415152616377</v>
      </c>
      <c r="L296" s="20">
        <f t="shared" si="359"/>
        <v>99.822455784953902</v>
      </c>
      <c r="M296" s="20" cm="1">
        <f t="array" ref="M296">_xlfn.IFS(I296=0,D296,I296=1,D296,I296=2,0)</f>
        <v>37.509415152616377</v>
      </c>
      <c r="N296" s="20" cm="1">
        <f t="array" ref="N296">_xlfn.IFS(J296=0,E296,J296=1,E296,J296=2,0)</f>
        <v>105.0762692473199</v>
      </c>
      <c r="O296" s="20">
        <f t="shared" si="333"/>
        <v>4508.2912594438185</v>
      </c>
      <c r="P296" s="24">
        <f t="shared" si="325"/>
        <v>-719.84032902956415</v>
      </c>
      <c r="Q296" s="25">
        <f t="shared" si="326"/>
        <v>-0.19000914681263986</v>
      </c>
      <c r="R296" s="22" cm="1">
        <f t="array" ref="R296">_xlfn.IFS(Q296&gt;0,0.02,AND(Q296&gt;-0.33,Q296&lt;0),(0.02+Q296*0.02/0.33),Q296&lt;-0.33,0)</f>
        <v>8.4842941325672817E-3</v>
      </c>
      <c r="S296" s="24">
        <f t="shared" ref="S296:T296" si="365">0.9*0.82*IF(I296=0,M296,0)</f>
        <v>0</v>
      </c>
      <c r="T296" s="24">
        <f t="shared" si="365"/>
        <v>0</v>
      </c>
      <c r="U296" s="24">
        <f t="shared" si="328"/>
        <v>0</v>
      </c>
      <c r="V296" s="24">
        <f t="shared" si="329"/>
        <v>1475.1609003340955</v>
      </c>
      <c r="W296" s="9"/>
      <c r="X296" s="9"/>
      <c r="Y296" s="9"/>
      <c r="Z296" s="9"/>
    </row>
    <row r="297" spans="1:26" ht="14.25" customHeight="1" x14ac:dyDescent="0.35">
      <c r="A297" s="8">
        <f t="shared" si="341"/>
        <v>279</v>
      </c>
      <c r="B297" s="23">
        <f t="shared" si="335"/>
        <v>45117</v>
      </c>
      <c r="C297" s="5">
        <f t="shared" si="342"/>
        <v>0</v>
      </c>
      <c r="D297" s="20">
        <f t="shared" si="330"/>
        <v>37.884509304142547</v>
      </c>
      <c r="E297" s="20">
        <f t="shared" si="331"/>
        <v>107.68725423050716</v>
      </c>
      <c r="F297" s="20">
        <f t="shared" si="336"/>
        <v>145.5717635346497</v>
      </c>
      <c r="G297" s="24">
        <f t="shared" si="332"/>
        <v>3826.3354397183971</v>
      </c>
      <c r="H297" s="20">
        <f t="shared" si="337"/>
        <v>12832.728765831393</v>
      </c>
      <c r="I297" s="4">
        <f t="shared" si="350"/>
        <v>1</v>
      </c>
      <c r="J297" s="4">
        <f t="shared" si="350"/>
        <v>1</v>
      </c>
      <c r="K297" s="20">
        <f t="shared" si="338"/>
        <v>37.884509304142547</v>
      </c>
      <c r="L297" s="20">
        <f t="shared" si="359"/>
        <v>102.3028915189818</v>
      </c>
      <c r="M297" s="20" cm="1">
        <f t="array" ref="M297">_xlfn.IFS(I297=0,D297,I297=1,D297,I297=2,0)</f>
        <v>37.884509304142547</v>
      </c>
      <c r="N297" s="20" cm="1">
        <f t="array" ref="N297">_xlfn.IFS(J297=0,E297,J297=1,E297,J297=2,0)</f>
        <v>107.68725423050716</v>
      </c>
      <c r="O297" s="20">
        <f t="shared" si="333"/>
        <v>4546.1757687479612</v>
      </c>
      <c r="P297" s="24">
        <f t="shared" si="325"/>
        <v>-719.84032902956415</v>
      </c>
      <c r="Q297" s="25">
        <f t="shared" si="326"/>
        <v>-0.18812786813132659</v>
      </c>
      <c r="R297" s="22" cm="1">
        <f t="array" ref="R297">_xlfn.IFS(Q297&gt;0,0.02,AND(Q297&gt;-0.33,Q297&lt;0),(0.02+Q297*0.02/0.33),Q297&lt;-0.33,0)</f>
        <v>8.5983110223438446E-3</v>
      </c>
      <c r="S297" s="24">
        <f t="shared" ref="S297:T297" si="366">0.9*0.82*IF(I297=0,M297,0)</f>
        <v>0</v>
      </c>
      <c r="T297" s="24">
        <f t="shared" si="366"/>
        <v>0</v>
      </c>
      <c r="U297" s="24">
        <f t="shared" si="328"/>
        <v>0</v>
      </c>
      <c r="V297" s="24">
        <f t="shared" si="329"/>
        <v>1475.1609003340955</v>
      </c>
      <c r="W297" s="9"/>
      <c r="X297" s="9"/>
      <c r="Y297" s="9"/>
      <c r="Z297" s="9"/>
    </row>
    <row r="298" spans="1:26" ht="14.25" customHeight="1" x14ac:dyDescent="0.35">
      <c r="A298" s="8">
        <f t="shared" si="341"/>
        <v>280</v>
      </c>
      <c r="B298" s="23">
        <f t="shared" si="335"/>
        <v>45118</v>
      </c>
      <c r="C298" s="5">
        <f t="shared" si="342"/>
        <v>81.430767377169772</v>
      </c>
      <c r="D298" s="20">
        <f t="shared" si="330"/>
        <v>38.263354397183974</v>
      </c>
      <c r="E298" s="20">
        <f t="shared" si="331"/>
        <v>110.33979319399698</v>
      </c>
      <c r="F298" s="20">
        <f t="shared" si="336"/>
        <v>148.60314759118097</v>
      </c>
      <c r="G298" s="24">
        <f t="shared" si="332"/>
        <v>3907.7662070955666</v>
      </c>
      <c r="H298" s="20">
        <f t="shared" si="337"/>
        <v>12914.159533208562</v>
      </c>
      <c r="I298" s="4">
        <f t="shared" si="350"/>
        <v>0</v>
      </c>
      <c r="J298" s="4">
        <f t="shared" si="350"/>
        <v>0</v>
      </c>
      <c r="K298" s="20">
        <f t="shared" si="338"/>
        <v>0</v>
      </c>
      <c r="L298" s="20">
        <f t="shared" si="359"/>
        <v>0</v>
      </c>
      <c r="M298" s="20" cm="1">
        <f t="array" ref="M298">_xlfn.IFS(I298=0,D298,I298=1,D298,I298=2,0)</f>
        <v>38.263354397183974</v>
      </c>
      <c r="N298" s="20" cm="1">
        <f t="array" ref="N298">_xlfn.IFS(J298=0,E298,J298=1,E298,J298=2,0)</f>
        <v>110.33979319399698</v>
      </c>
      <c r="O298" s="20">
        <f t="shared" si="333"/>
        <v>4694.7789163391426</v>
      </c>
      <c r="P298" s="24">
        <f t="shared" si="325"/>
        <v>-787.01270924357596</v>
      </c>
      <c r="Q298" s="25">
        <f t="shared" si="326"/>
        <v>-0.20139708148725724</v>
      </c>
      <c r="R298" s="22" cm="1">
        <f t="array" ref="R298">_xlfn.IFS(Q298&gt;0,0.02,AND(Q298&gt;-0.33,Q298&lt;0),(0.02+Q298*0.02/0.33),Q298&lt;-0.33,0)</f>
        <v>7.7941162734995618E-3</v>
      </c>
      <c r="S298" s="24">
        <f t="shared" ref="S298:T298" si="367">0.9*0.82*IF(I298=0,M298,0)</f>
        <v>28.238355545121774</v>
      </c>
      <c r="T298" s="24">
        <f t="shared" si="367"/>
        <v>81.430767377169772</v>
      </c>
      <c r="U298" s="24">
        <f t="shared" si="328"/>
        <v>109.66912292229155</v>
      </c>
      <c r="V298" s="24">
        <f t="shared" si="329"/>
        <v>1584.830023256387</v>
      </c>
      <c r="W298" s="9"/>
      <c r="X298" s="9"/>
      <c r="Y298" s="9"/>
      <c r="Z298" s="9"/>
    </row>
    <row r="299" spans="1:26" ht="14.25" customHeight="1" x14ac:dyDescent="0.35">
      <c r="A299" s="8">
        <f t="shared" si="341"/>
        <v>281</v>
      </c>
      <c r="B299" s="23">
        <f t="shared" si="335"/>
        <v>45119</v>
      </c>
      <c r="C299" s="5">
        <f t="shared" si="342"/>
        <v>0</v>
      </c>
      <c r="D299" s="20">
        <f t="shared" si="330"/>
        <v>39.077662070955668</v>
      </c>
      <c r="E299" s="20">
        <f t="shared" si="331"/>
        <v>100.65446097635035</v>
      </c>
      <c r="F299" s="20">
        <f t="shared" si="336"/>
        <v>139.732123047306</v>
      </c>
      <c r="G299" s="24">
        <f t="shared" si="332"/>
        <v>3946.8438691665224</v>
      </c>
      <c r="H299" s="20">
        <f t="shared" si="337"/>
        <v>13048.85893320705</v>
      </c>
      <c r="I299" s="4">
        <f t="shared" si="350"/>
        <v>1</v>
      </c>
      <c r="J299" s="4">
        <f t="shared" si="350"/>
        <v>1</v>
      </c>
      <c r="K299" s="20">
        <f t="shared" si="338"/>
        <v>39.077662070955668</v>
      </c>
      <c r="L299" s="20">
        <f t="shared" si="359"/>
        <v>95.621737927532834</v>
      </c>
      <c r="M299" s="20" cm="1">
        <f t="array" ref="M299">_xlfn.IFS(I299=0,D299,I299=1,D299,I299=2,0)</f>
        <v>39.077662070955668</v>
      </c>
      <c r="N299" s="20" cm="1">
        <f t="array" ref="N299">_xlfn.IFS(J299=0,E299,J299=1,E299,J299=2,0)</f>
        <v>100.65446097635035</v>
      </c>
      <c r="O299" s="20">
        <f t="shared" si="333"/>
        <v>4733.8565784100983</v>
      </c>
      <c r="P299" s="24">
        <f t="shared" si="325"/>
        <v>-787.01270924357596</v>
      </c>
      <c r="Q299" s="25">
        <f t="shared" si="326"/>
        <v>-0.1994030509774824</v>
      </c>
      <c r="R299" s="22" cm="1">
        <f t="array" ref="R299">_xlfn.IFS(Q299&gt;0,0.02,AND(Q299&gt;-0.33,Q299&lt;0),(0.02+Q299*0.02/0.33),Q299&lt;-0.33,0)</f>
        <v>7.9149666074253104E-3</v>
      </c>
      <c r="S299" s="24">
        <f t="shared" ref="S299:T299" si="368">0.9*0.82*IF(I299=0,M299,0)</f>
        <v>0</v>
      </c>
      <c r="T299" s="24">
        <f t="shared" si="368"/>
        <v>0</v>
      </c>
      <c r="U299" s="24">
        <f t="shared" si="328"/>
        <v>0</v>
      </c>
      <c r="V299" s="24">
        <f t="shared" si="329"/>
        <v>1584.830023256387</v>
      </c>
      <c r="W299" s="9"/>
      <c r="X299" s="9"/>
      <c r="Y299" s="9"/>
      <c r="Z299" s="9"/>
    </row>
    <row r="300" spans="1:26" ht="14.25" customHeight="1" x14ac:dyDescent="0.35">
      <c r="A300" s="8">
        <f t="shared" si="341"/>
        <v>282</v>
      </c>
      <c r="B300" s="23">
        <f t="shared" si="335"/>
        <v>45120</v>
      </c>
      <c r="C300" s="5">
        <f t="shared" si="342"/>
        <v>0</v>
      </c>
      <c r="D300" s="20">
        <f t="shared" si="330"/>
        <v>39.468438691665227</v>
      </c>
      <c r="E300" s="20">
        <f t="shared" si="331"/>
        <v>103.28128272133726</v>
      </c>
      <c r="F300" s="20">
        <f t="shared" si="336"/>
        <v>142.74972141300248</v>
      </c>
      <c r="G300" s="24">
        <f t="shared" si="332"/>
        <v>3986.3123078581875</v>
      </c>
      <c r="H300" s="20">
        <f t="shared" si="337"/>
        <v>13186.444590483985</v>
      </c>
      <c r="I300" s="4">
        <f t="shared" si="350"/>
        <v>1</v>
      </c>
      <c r="J300" s="4">
        <f t="shared" si="350"/>
        <v>1</v>
      </c>
      <c r="K300" s="20">
        <f t="shared" si="338"/>
        <v>39.468438691665227</v>
      </c>
      <c r="L300" s="20">
        <f t="shared" si="359"/>
        <v>98.117218585270393</v>
      </c>
      <c r="M300" s="20" cm="1">
        <f t="array" ref="M300">_xlfn.IFS(I300=0,D300,I300=1,D300,I300=2,0)</f>
        <v>39.468438691665227</v>
      </c>
      <c r="N300" s="20" cm="1">
        <f t="array" ref="N300">_xlfn.IFS(J300=0,E300,J300=1,E300,J300=2,0)</f>
        <v>103.28128272133726</v>
      </c>
      <c r="O300" s="20">
        <f t="shared" si="333"/>
        <v>4773.3250171017635</v>
      </c>
      <c r="P300" s="24">
        <f t="shared" si="325"/>
        <v>-787.01270924357596</v>
      </c>
      <c r="Q300" s="25">
        <f t="shared" si="326"/>
        <v>-0.197428763344042</v>
      </c>
      <c r="R300" s="22" cm="1">
        <f t="array" ref="R300">_xlfn.IFS(Q300&gt;0,0.02,AND(Q300&gt;-0.33,Q300&lt;0),(0.02+Q300*0.02/0.33),Q300&lt;-0.33,0)</f>
        <v>8.0346204033913959E-3</v>
      </c>
      <c r="S300" s="24">
        <f t="shared" ref="S300:T300" si="369">0.9*0.82*IF(I300=0,M300,0)</f>
        <v>0</v>
      </c>
      <c r="T300" s="24">
        <f t="shared" si="369"/>
        <v>0</v>
      </c>
      <c r="U300" s="24">
        <f t="shared" si="328"/>
        <v>0</v>
      </c>
      <c r="V300" s="24">
        <f t="shared" si="329"/>
        <v>1584.830023256387</v>
      </c>
      <c r="W300" s="9"/>
      <c r="X300" s="9"/>
      <c r="Y300" s="9"/>
      <c r="Z300" s="9"/>
    </row>
    <row r="301" spans="1:26" ht="14.25" customHeight="1" x14ac:dyDescent="0.35">
      <c r="A301" s="8">
        <f t="shared" si="341"/>
        <v>283</v>
      </c>
      <c r="B301" s="23">
        <f t="shared" si="335"/>
        <v>45121</v>
      </c>
      <c r="C301" s="5">
        <f t="shared" si="342"/>
        <v>0</v>
      </c>
      <c r="D301" s="20">
        <f t="shared" si="330"/>
        <v>39.863123078581879</v>
      </c>
      <c r="E301" s="20">
        <f t="shared" si="331"/>
        <v>105.94807675489272</v>
      </c>
      <c r="F301" s="20">
        <f t="shared" si="336"/>
        <v>145.8111998334746</v>
      </c>
      <c r="G301" s="24">
        <f t="shared" si="332"/>
        <v>4026.1754309367693</v>
      </c>
      <c r="H301" s="20">
        <f t="shared" si="337"/>
        <v>13326.958386479715</v>
      </c>
      <c r="I301" s="4">
        <f t="shared" si="350"/>
        <v>1</v>
      </c>
      <c r="J301" s="4">
        <f t="shared" si="350"/>
        <v>1</v>
      </c>
      <c r="K301" s="20">
        <f t="shared" si="338"/>
        <v>39.863123078581879</v>
      </c>
      <c r="L301" s="20">
        <f t="shared" si="359"/>
        <v>100.65067291714809</v>
      </c>
      <c r="M301" s="20" cm="1">
        <f t="array" ref="M301">_xlfn.IFS(I301=0,D301,I301=1,D301,I301=2,0)</f>
        <v>39.863123078581879</v>
      </c>
      <c r="N301" s="20" cm="1">
        <f t="array" ref="N301">_xlfn.IFS(J301=0,E301,J301=1,E301,J301=2,0)</f>
        <v>105.94807675489272</v>
      </c>
      <c r="O301" s="20">
        <f t="shared" si="333"/>
        <v>4813.1881401803457</v>
      </c>
      <c r="P301" s="24">
        <f t="shared" si="325"/>
        <v>-787.01270924357641</v>
      </c>
      <c r="Q301" s="25">
        <f t="shared" si="326"/>
        <v>-0.19547402311291298</v>
      </c>
      <c r="R301" s="22" cm="1">
        <f t="array" ref="R301">_xlfn.IFS(Q301&gt;0,0.02,AND(Q301&gt;-0.33,Q301&lt;0),(0.02+Q301*0.02/0.33),Q301&lt;-0.33,0)</f>
        <v>8.1530895083083057E-3</v>
      </c>
      <c r="S301" s="24">
        <f t="shared" ref="S301:T301" si="370">0.9*0.82*IF(I301=0,M301,0)</f>
        <v>0</v>
      </c>
      <c r="T301" s="24">
        <f t="shared" si="370"/>
        <v>0</v>
      </c>
      <c r="U301" s="24">
        <f t="shared" si="328"/>
        <v>0</v>
      </c>
      <c r="V301" s="24">
        <f t="shared" si="329"/>
        <v>1584.830023256387</v>
      </c>
      <c r="W301" s="9"/>
      <c r="X301" s="9"/>
      <c r="Y301" s="9"/>
      <c r="Z301" s="9"/>
    </row>
    <row r="302" spans="1:26" ht="14.25" customHeight="1" x14ac:dyDescent="0.35">
      <c r="A302" s="8">
        <f t="shared" si="341"/>
        <v>284</v>
      </c>
      <c r="B302" s="23">
        <f t="shared" si="335"/>
        <v>45122</v>
      </c>
      <c r="C302" s="5">
        <f t="shared" si="342"/>
        <v>0</v>
      </c>
      <c r="D302" s="20">
        <f t="shared" si="330"/>
        <v>40.261754309367696</v>
      </c>
      <c r="E302" s="20">
        <f t="shared" si="331"/>
        <v>108.65588459846916</v>
      </c>
      <c r="F302" s="20">
        <f t="shared" si="336"/>
        <v>148.91763890783685</v>
      </c>
      <c r="G302" s="24">
        <f t="shared" si="332"/>
        <v>4066.4371852461372</v>
      </c>
      <c r="H302" s="20">
        <f t="shared" si="337"/>
        <v>13470.443231157627</v>
      </c>
      <c r="I302" s="4">
        <f t="shared" si="350"/>
        <v>1</v>
      </c>
      <c r="J302" s="4">
        <f t="shared" si="350"/>
        <v>1</v>
      </c>
      <c r="K302" s="20">
        <f t="shared" si="338"/>
        <v>40.261754309367696</v>
      </c>
      <c r="L302" s="20">
        <f t="shared" si="359"/>
        <v>103.2230903685457</v>
      </c>
      <c r="M302" s="20" cm="1">
        <f t="array" ref="M302">_xlfn.IFS(I302=0,D302,I302=1,D302,I302=2,0)</f>
        <v>40.261754309367696</v>
      </c>
      <c r="N302" s="20" cm="1">
        <f t="array" ref="N302">_xlfn.IFS(J302=0,E302,J302=1,E302,J302=2,0)</f>
        <v>108.65588459846916</v>
      </c>
      <c r="O302" s="20">
        <f t="shared" si="333"/>
        <v>4853.4498944897132</v>
      </c>
      <c r="P302" s="24">
        <f t="shared" si="325"/>
        <v>-787.01270924357596</v>
      </c>
      <c r="Q302" s="25">
        <f t="shared" si="326"/>
        <v>-0.19353863674545826</v>
      </c>
      <c r="R302" s="22" cm="1">
        <f t="array" ref="R302">_xlfn.IFS(Q302&gt;0,0.02,AND(Q302&gt;-0.33,Q302&lt;0),(0.02+Q302*0.02/0.33),Q302&lt;-0.33,0)</f>
        <v>8.2703856517904097E-3</v>
      </c>
      <c r="S302" s="24">
        <f t="shared" ref="S302:T302" si="371">0.9*0.82*IF(I302=0,M302,0)</f>
        <v>0</v>
      </c>
      <c r="T302" s="24">
        <f t="shared" si="371"/>
        <v>0</v>
      </c>
      <c r="U302" s="24">
        <f t="shared" si="328"/>
        <v>0</v>
      </c>
      <c r="V302" s="24">
        <f t="shared" si="329"/>
        <v>1584.830023256387</v>
      </c>
      <c r="W302" s="9"/>
      <c r="X302" s="9"/>
      <c r="Y302" s="9"/>
      <c r="Z302" s="9"/>
    </row>
    <row r="303" spans="1:26" ht="14.25" customHeight="1" x14ac:dyDescent="0.35">
      <c r="A303" s="8">
        <f t="shared" si="341"/>
        <v>285</v>
      </c>
      <c r="B303" s="23">
        <f t="shared" si="335"/>
        <v>45123</v>
      </c>
      <c r="C303" s="5">
        <f t="shared" si="342"/>
        <v>0</v>
      </c>
      <c r="D303" s="20">
        <f t="shared" si="330"/>
        <v>40.664371852461372</v>
      </c>
      <c r="E303" s="20">
        <f t="shared" si="331"/>
        <v>111.40576042222328</v>
      </c>
      <c r="F303" s="20">
        <f t="shared" si="336"/>
        <v>152.07013227468465</v>
      </c>
      <c r="G303" s="24">
        <f t="shared" si="332"/>
        <v>4107.1015570985983</v>
      </c>
      <c r="H303" s="20">
        <f t="shared" si="337"/>
        <v>13616.9430754112</v>
      </c>
      <c r="I303" s="4">
        <f t="shared" si="350"/>
        <v>1</v>
      </c>
      <c r="J303" s="4">
        <f t="shared" si="350"/>
        <v>1</v>
      </c>
      <c r="K303" s="20">
        <f t="shared" si="338"/>
        <v>40.664371852461372</v>
      </c>
      <c r="L303" s="20">
        <f t="shared" si="359"/>
        <v>105.83547240111211</v>
      </c>
      <c r="M303" s="20" cm="1">
        <f t="array" ref="M303">_xlfn.IFS(I303=0,D303,I303=1,D303,I303=2,0)</f>
        <v>40.664371852461372</v>
      </c>
      <c r="N303" s="20" cm="1">
        <f t="array" ref="N303">_xlfn.IFS(J303=0,E303,J303=1,E303,J303=2,0)</f>
        <v>111.40576042222328</v>
      </c>
      <c r="O303" s="20">
        <f t="shared" si="333"/>
        <v>4894.1142663421742</v>
      </c>
      <c r="P303" s="24">
        <f t="shared" si="325"/>
        <v>-787.01270924357596</v>
      </c>
      <c r="Q303" s="25">
        <f t="shared" si="326"/>
        <v>-0.19162241261926563</v>
      </c>
      <c r="R303" s="22" cm="1">
        <f t="array" ref="R303">_xlfn.IFS(Q303&gt;0,0.02,AND(Q303&gt;-0.33,Q303&lt;0),(0.02+Q303*0.02/0.33),Q303&lt;-0.33,0)</f>
        <v>8.3865204473172351E-3</v>
      </c>
      <c r="S303" s="24">
        <f t="shared" ref="S303:T303" si="372">0.9*0.82*IF(I303=0,M303,0)</f>
        <v>0</v>
      </c>
      <c r="T303" s="24">
        <f t="shared" si="372"/>
        <v>0</v>
      </c>
      <c r="U303" s="24">
        <f t="shared" si="328"/>
        <v>0</v>
      </c>
      <c r="V303" s="24">
        <f t="shared" si="329"/>
        <v>1584.830023256387</v>
      </c>
      <c r="W303" s="9"/>
      <c r="X303" s="9"/>
      <c r="Y303" s="9"/>
      <c r="Z303" s="9"/>
    </row>
    <row r="304" spans="1:26" ht="14.25" customHeight="1" x14ac:dyDescent="0.35">
      <c r="A304" s="8">
        <f t="shared" si="341"/>
        <v>286</v>
      </c>
      <c r="B304" s="23">
        <f t="shared" si="335"/>
        <v>45124</v>
      </c>
      <c r="C304" s="5">
        <f t="shared" si="342"/>
        <v>0</v>
      </c>
      <c r="D304" s="20">
        <f t="shared" si="330"/>
        <v>41.071015570985985</v>
      </c>
      <c r="E304" s="20">
        <f t="shared" si="331"/>
        <v>114.19877153189087</v>
      </c>
      <c r="F304" s="20">
        <f t="shared" si="336"/>
        <v>155.26978710287685</v>
      </c>
      <c r="G304" s="24">
        <f t="shared" si="332"/>
        <v>4148.172572669584</v>
      </c>
      <c r="H304" s="20">
        <f t="shared" si="337"/>
        <v>13766.502923937482</v>
      </c>
      <c r="I304" s="4">
        <f t="shared" si="350"/>
        <v>1</v>
      </c>
      <c r="J304" s="4">
        <f t="shared" si="350"/>
        <v>1</v>
      </c>
      <c r="K304" s="20">
        <f t="shared" si="338"/>
        <v>41.071015570985985</v>
      </c>
      <c r="L304" s="20">
        <f t="shared" si="359"/>
        <v>108.48883295529632</v>
      </c>
      <c r="M304" s="20" cm="1">
        <f t="array" ref="M304">_xlfn.IFS(I304=0,D304,I304=1,D304,I304=2,0)</f>
        <v>41.071015570985985</v>
      </c>
      <c r="N304" s="20" cm="1">
        <f t="array" ref="N304">_xlfn.IFS(J304=0,E304,J304=1,E304,J304=2,0)</f>
        <v>114.19877153189087</v>
      </c>
      <c r="O304" s="20">
        <f t="shared" si="333"/>
        <v>4935.18528191316</v>
      </c>
      <c r="P304" s="24">
        <f t="shared" si="325"/>
        <v>-787.01270924357596</v>
      </c>
      <c r="Q304" s="25">
        <f t="shared" si="326"/>
        <v>-0.18972516100917389</v>
      </c>
      <c r="R304" s="22" cm="1">
        <f t="array" ref="R304">_xlfn.IFS(Q304&gt;0,0.02,AND(Q304&gt;-0.33,Q304&lt;0),(0.02+Q304*0.02/0.33),Q304&lt;-0.33,0)</f>
        <v>8.5015053933834017E-3</v>
      </c>
      <c r="S304" s="24">
        <f t="shared" ref="S304:T304" si="373">0.9*0.82*IF(I304=0,M304,0)</f>
        <v>0</v>
      </c>
      <c r="T304" s="24">
        <f t="shared" si="373"/>
        <v>0</v>
      </c>
      <c r="U304" s="24">
        <f t="shared" si="328"/>
        <v>0</v>
      </c>
      <c r="V304" s="24">
        <f t="shared" si="329"/>
        <v>1584.830023256387</v>
      </c>
      <c r="W304" s="9"/>
      <c r="X304" s="9"/>
      <c r="Y304" s="9"/>
      <c r="Z304" s="9"/>
    </row>
    <row r="305" spans="1:26" ht="14.25" customHeight="1" x14ac:dyDescent="0.35">
      <c r="A305" s="8">
        <f t="shared" si="341"/>
        <v>287</v>
      </c>
      <c r="B305" s="23">
        <f t="shared" si="335"/>
        <v>45125</v>
      </c>
      <c r="C305" s="5">
        <f t="shared" si="342"/>
        <v>86.372567155641548</v>
      </c>
      <c r="D305" s="20">
        <f t="shared" si="330"/>
        <v>41.481725726695842</v>
      </c>
      <c r="E305" s="20">
        <f t="shared" si="331"/>
        <v>117.03599885588287</v>
      </c>
      <c r="F305" s="20">
        <f t="shared" si="336"/>
        <v>158.51772458257869</v>
      </c>
      <c r="G305" s="24">
        <f t="shared" si="332"/>
        <v>4234.5451398252253</v>
      </c>
      <c r="H305" s="20">
        <f t="shared" si="337"/>
        <v>13852.875491093124</v>
      </c>
      <c r="I305" s="4">
        <f t="shared" si="350"/>
        <v>0</v>
      </c>
      <c r="J305" s="4">
        <f t="shared" si="350"/>
        <v>0</v>
      </c>
      <c r="K305" s="20">
        <f t="shared" si="338"/>
        <v>0</v>
      </c>
      <c r="L305" s="20">
        <f t="shared" si="359"/>
        <v>0</v>
      </c>
      <c r="M305" s="20" cm="1">
        <f t="array" ref="M305">_xlfn.IFS(I305=0,D305,I305=1,D305,I305=2,0)</f>
        <v>41.481725726695842</v>
      </c>
      <c r="N305" s="20" cm="1">
        <f t="array" ref="N305">_xlfn.IFS(J305=0,E305,J305=1,E305,J305=2,0)</f>
        <v>117.03599885588287</v>
      </c>
      <c r="O305" s="20">
        <f t="shared" si="333"/>
        <v>5093.7030064957389</v>
      </c>
      <c r="P305" s="24">
        <f t="shared" si="325"/>
        <v>-859.15786667051361</v>
      </c>
      <c r="Q305" s="25">
        <f t="shared" si="326"/>
        <v>-0.20289259844942262</v>
      </c>
      <c r="R305" s="22" cm="1">
        <f t="array" ref="R305">_xlfn.IFS(Q305&gt;0,0.02,AND(Q305&gt;-0.33,Q305&lt;0),(0.02+Q305*0.02/0.33),Q305&lt;-0.33,0)</f>
        <v>7.7034788818531753E-3</v>
      </c>
      <c r="S305" s="24">
        <f t="shared" ref="S305:T305" si="374">0.9*0.82*IF(I305=0,M305,0)</f>
        <v>30.613513586301529</v>
      </c>
      <c r="T305" s="24">
        <f t="shared" si="374"/>
        <v>86.372567155641548</v>
      </c>
      <c r="U305" s="24">
        <f t="shared" si="328"/>
        <v>116.98608074194308</v>
      </c>
      <c r="V305" s="24">
        <f t="shared" si="329"/>
        <v>1701.8161039983302</v>
      </c>
      <c r="W305" s="9"/>
      <c r="X305" s="9"/>
      <c r="Y305" s="9"/>
      <c r="Z305" s="9"/>
    </row>
    <row r="306" spans="1:26" ht="14.25" customHeight="1" x14ac:dyDescent="0.35">
      <c r="A306" s="8">
        <f t="shared" si="341"/>
        <v>288</v>
      </c>
      <c r="B306" s="23">
        <f t="shared" si="335"/>
        <v>45126</v>
      </c>
      <c r="C306" s="5">
        <f t="shared" si="342"/>
        <v>0</v>
      </c>
      <c r="D306" s="20">
        <f t="shared" si="330"/>
        <v>42.345451398252251</v>
      </c>
      <c r="E306" s="20">
        <f t="shared" si="331"/>
        <v>106.71533379857732</v>
      </c>
      <c r="F306" s="20">
        <f t="shared" si="336"/>
        <v>149.06078519682956</v>
      </c>
      <c r="G306" s="24">
        <f t="shared" si="332"/>
        <v>4276.8905912234777</v>
      </c>
      <c r="H306" s="20">
        <f t="shared" si="337"/>
        <v>13996.600509600024</v>
      </c>
      <c r="I306" s="4">
        <f t="shared" si="350"/>
        <v>1</v>
      </c>
      <c r="J306" s="4">
        <f t="shared" si="350"/>
        <v>1</v>
      </c>
      <c r="K306" s="20">
        <f t="shared" si="338"/>
        <v>42.345451398252251</v>
      </c>
      <c r="L306" s="20">
        <f t="shared" si="359"/>
        <v>101.37956710864844</v>
      </c>
      <c r="M306" s="20" cm="1">
        <f t="array" ref="M306">_xlfn.IFS(I306=0,D306,I306=1,D306,I306=2,0)</f>
        <v>42.345451398252251</v>
      </c>
      <c r="N306" s="20" cm="1">
        <f t="array" ref="N306">_xlfn.IFS(J306=0,E306,J306=1,E306,J306=2,0)</f>
        <v>106.71533379857732</v>
      </c>
      <c r="O306" s="20">
        <f t="shared" si="333"/>
        <v>5136.0484578939913</v>
      </c>
      <c r="P306" s="24">
        <f t="shared" si="325"/>
        <v>-859.15786667051361</v>
      </c>
      <c r="Q306" s="25">
        <f t="shared" si="326"/>
        <v>-0.2008837608410125</v>
      </c>
      <c r="R306" s="22" cm="1">
        <f t="array" ref="R306">_xlfn.IFS(Q306&gt;0,0.02,AND(Q306&gt;-0.33,Q306&lt;0),(0.02+Q306*0.02/0.33),Q306&lt;-0.33,0)</f>
        <v>7.8252266156962121E-3</v>
      </c>
      <c r="S306" s="24">
        <f t="shared" ref="S306:T306" si="375">0.9*0.82*IF(I306=0,M306,0)</f>
        <v>0</v>
      </c>
      <c r="T306" s="24">
        <f t="shared" si="375"/>
        <v>0</v>
      </c>
      <c r="U306" s="24">
        <f t="shared" si="328"/>
        <v>0</v>
      </c>
      <c r="V306" s="24">
        <f t="shared" si="329"/>
        <v>1701.8161039983302</v>
      </c>
      <c r="W306" s="9"/>
      <c r="X306" s="9"/>
      <c r="Y306" s="9"/>
      <c r="Z306" s="9"/>
    </row>
    <row r="307" spans="1:26" ht="14.25" customHeight="1" x14ac:dyDescent="0.35">
      <c r="A307" s="8">
        <f t="shared" si="341"/>
        <v>289</v>
      </c>
      <c r="B307" s="23">
        <f t="shared" si="335"/>
        <v>45127</v>
      </c>
      <c r="C307" s="5">
        <f t="shared" si="342"/>
        <v>0</v>
      </c>
      <c r="D307" s="20">
        <f t="shared" si="330"/>
        <v>42.768905912234779</v>
      </c>
      <c r="E307" s="20">
        <f t="shared" si="331"/>
        <v>109.52657083698928</v>
      </c>
      <c r="F307" s="20">
        <f t="shared" si="336"/>
        <v>152.29547674922406</v>
      </c>
      <c r="G307" s="24">
        <f t="shared" si="332"/>
        <v>4319.6594971357126</v>
      </c>
      <c r="H307" s="20">
        <f t="shared" si="337"/>
        <v>14143.419657807399</v>
      </c>
      <c r="I307" s="4">
        <f t="shared" si="350"/>
        <v>1</v>
      </c>
      <c r="J307" s="4">
        <f t="shared" si="350"/>
        <v>1</v>
      </c>
      <c r="K307" s="20">
        <f t="shared" si="338"/>
        <v>42.768905912234779</v>
      </c>
      <c r="L307" s="20">
        <f t="shared" ref="K307:L322" si="376">IF(J307=1,E307*0.95,0)</f>
        <v>104.05024229513981</v>
      </c>
      <c r="M307" s="20" cm="1">
        <f t="array" ref="M307">_xlfn.IFS(I307=0,D307,I307=1,D307,I307=2,0)</f>
        <v>42.768905912234779</v>
      </c>
      <c r="N307" s="20" cm="1">
        <f t="array" ref="N307">_xlfn.IFS(J307=0,E307,J307=1,E307,J307=2,0)</f>
        <v>109.52657083698928</v>
      </c>
      <c r="O307" s="20">
        <f t="shared" si="333"/>
        <v>5178.8173638062262</v>
      </c>
      <c r="P307" s="24">
        <f t="shared" si="325"/>
        <v>-859.15786667051361</v>
      </c>
      <c r="Q307" s="25">
        <f t="shared" si="326"/>
        <v>-0.19889481271387374</v>
      </c>
      <c r="R307" s="22" cm="1">
        <f t="array" ref="R307">_xlfn.IFS(Q307&gt;0,0.02,AND(Q307&gt;-0.33,Q307&lt;0),(0.02+Q307*0.02/0.33),Q307&lt;-0.33,0)</f>
        <v>7.9457689264318954E-3</v>
      </c>
      <c r="S307" s="24">
        <f t="shared" ref="S307:T307" si="377">0.9*0.82*IF(I307=0,M307,0)</f>
        <v>0</v>
      </c>
      <c r="T307" s="24">
        <f t="shared" si="377"/>
        <v>0</v>
      </c>
      <c r="U307" s="24">
        <f t="shared" si="328"/>
        <v>0</v>
      </c>
      <c r="V307" s="24">
        <f t="shared" si="329"/>
        <v>1701.8161039983302</v>
      </c>
      <c r="W307" s="9"/>
      <c r="X307" s="9"/>
      <c r="Y307" s="9"/>
      <c r="Z307" s="9"/>
    </row>
    <row r="308" spans="1:26" ht="14.25" customHeight="1" x14ac:dyDescent="0.35">
      <c r="A308" s="8">
        <f t="shared" si="341"/>
        <v>290</v>
      </c>
      <c r="B308" s="23">
        <f t="shared" si="335"/>
        <v>45128</v>
      </c>
      <c r="C308" s="5">
        <f t="shared" si="342"/>
        <v>0</v>
      </c>
      <c r="D308" s="20">
        <f t="shared" si="330"/>
        <v>43.196594971357129</v>
      </c>
      <c r="E308" s="20">
        <f t="shared" si="331"/>
        <v>112.38034443049206</v>
      </c>
      <c r="F308" s="20">
        <f t="shared" si="336"/>
        <v>155.57693940184919</v>
      </c>
      <c r="G308" s="24">
        <f t="shared" si="332"/>
        <v>4362.8560921070693</v>
      </c>
      <c r="H308" s="20">
        <f t="shared" si="337"/>
        <v>14293.377579987724</v>
      </c>
      <c r="I308" s="4">
        <f t="shared" si="350"/>
        <v>1</v>
      </c>
      <c r="J308" s="4">
        <f t="shared" si="350"/>
        <v>1</v>
      </c>
      <c r="K308" s="20">
        <f t="shared" si="338"/>
        <v>43.196594971357129</v>
      </c>
      <c r="L308" s="20">
        <f t="shared" si="376"/>
        <v>106.76132720896744</v>
      </c>
      <c r="M308" s="20" cm="1">
        <f t="array" ref="M308">_xlfn.IFS(I308=0,D308,I308=1,D308,I308=2,0)</f>
        <v>43.196594971357129</v>
      </c>
      <c r="N308" s="20" cm="1">
        <f t="array" ref="N308">_xlfn.IFS(J308=0,E308,J308=1,E308,J308=2,0)</f>
        <v>112.38034443049206</v>
      </c>
      <c r="O308" s="20">
        <f t="shared" si="333"/>
        <v>5222.013958777583</v>
      </c>
      <c r="P308" s="24">
        <f t="shared" si="325"/>
        <v>-859.15786667051361</v>
      </c>
      <c r="Q308" s="25">
        <f t="shared" si="326"/>
        <v>-0.19692555714244928</v>
      </c>
      <c r="R308" s="22" cm="1">
        <f t="array" ref="R308">_xlfn.IFS(Q308&gt;0,0.02,AND(Q308&gt;-0.33,Q308&lt;0),(0.02+Q308*0.02/0.33),Q308&lt;-0.33,0)</f>
        <v>8.0651177489424689E-3</v>
      </c>
      <c r="S308" s="24">
        <f t="shared" ref="S308:T308" si="378">0.9*0.82*IF(I308=0,M308,0)</f>
        <v>0</v>
      </c>
      <c r="T308" s="24">
        <f t="shared" si="378"/>
        <v>0</v>
      </c>
      <c r="U308" s="24">
        <f t="shared" si="328"/>
        <v>0</v>
      </c>
      <c r="V308" s="24">
        <f t="shared" si="329"/>
        <v>1701.8161039983302</v>
      </c>
      <c r="W308" s="9"/>
      <c r="X308" s="9"/>
      <c r="Y308" s="9"/>
      <c r="Z308" s="9"/>
    </row>
    <row r="309" spans="1:26" ht="14.25" customHeight="1" x14ac:dyDescent="0.35">
      <c r="A309" s="8">
        <f t="shared" si="341"/>
        <v>291</v>
      </c>
      <c r="B309" s="23">
        <f t="shared" si="335"/>
        <v>45129</v>
      </c>
      <c r="C309" s="5">
        <f t="shared" si="342"/>
        <v>0</v>
      </c>
      <c r="D309" s="20">
        <f t="shared" si="330"/>
        <v>43.628560921070694</v>
      </c>
      <c r="E309" s="20">
        <f t="shared" si="331"/>
        <v>115.27777321269535</v>
      </c>
      <c r="F309" s="20">
        <f t="shared" si="336"/>
        <v>158.90633413376605</v>
      </c>
      <c r="G309" s="24">
        <f t="shared" si="332"/>
        <v>4406.4846530281402</v>
      </c>
      <c r="H309" s="20">
        <f t="shared" si="337"/>
        <v>14446.520025460855</v>
      </c>
      <c r="I309" s="4">
        <f t="shared" si="350"/>
        <v>1</v>
      </c>
      <c r="J309" s="4">
        <f t="shared" si="350"/>
        <v>1</v>
      </c>
      <c r="K309" s="20">
        <f t="shared" si="338"/>
        <v>43.628560921070694</v>
      </c>
      <c r="L309" s="20">
        <f t="shared" si="376"/>
        <v>109.51388455206057</v>
      </c>
      <c r="M309" s="20" cm="1">
        <f t="array" ref="M309">_xlfn.IFS(I309=0,D309,I309=1,D309,I309=2,0)</f>
        <v>43.628560921070694</v>
      </c>
      <c r="N309" s="20" cm="1">
        <f t="array" ref="N309">_xlfn.IFS(J309=0,E309,J309=1,E309,J309=2,0)</f>
        <v>115.27777321269535</v>
      </c>
      <c r="O309" s="20">
        <f t="shared" si="333"/>
        <v>5265.6425196986538</v>
      </c>
      <c r="P309" s="24">
        <f t="shared" si="325"/>
        <v>-859.15786667051361</v>
      </c>
      <c r="Q309" s="25">
        <f t="shared" si="326"/>
        <v>-0.19497579915093988</v>
      </c>
      <c r="R309" s="22" cm="1">
        <f t="array" ref="R309">_xlfn.IFS(Q309&gt;0,0.02,AND(Q309&gt;-0.33,Q309&lt;0),(0.02+Q309*0.02/0.33),Q309&lt;-0.33,0)</f>
        <v>8.1832848999430392E-3</v>
      </c>
      <c r="S309" s="24">
        <f t="shared" ref="S309:T309" si="379">0.9*0.82*IF(I309=0,M309,0)</f>
        <v>0</v>
      </c>
      <c r="T309" s="24">
        <f t="shared" si="379"/>
        <v>0</v>
      </c>
      <c r="U309" s="24">
        <f t="shared" si="328"/>
        <v>0</v>
      </c>
      <c r="V309" s="24">
        <f t="shared" si="329"/>
        <v>1701.8161039983302</v>
      </c>
      <c r="W309" s="9"/>
      <c r="X309" s="9"/>
      <c r="Y309" s="9"/>
      <c r="Z309" s="9"/>
    </row>
    <row r="310" spans="1:26" ht="14.25" customHeight="1" x14ac:dyDescent="0.35">
      <c r="A310" s="8">
        <f t="shared" si="341"/>
        <v>292</v>
      </c>
      <c r="B310" s="23">
        <f t="shared" si="335"/>
        <v>45130</v>
      </c>
      <c r="C310" s="5">
        <f t="shared" si="342"/>
        <v>0</v>
      </c>
      <c r="D310" s="20">
        <f t="shared" si="330"/>
        <v>44.0648465302814</v>
      </c>
      <c r="E310" s="20">
        <f t="shared" si="331"/>
        <v>118.21998918107855</v>
      </c>
      <c r="F310" s="20">
        <f t="shared" si="336"/>
        <v>162.28483571135996</v>
      </c>
      <c r="G310" s="24">
        <f t="shared" si="332"/>
        <v>4450.5494995584213</v>
      </c>
      <c r="H310" s="20">
        <f t="shared" si="337"/>
        <v>14602.893861713163</v>
      </c>
      <c r="I310" s="4">
        <f t="shared" si="350"/>
        <v>1</v>
      </c>
      <c r="J310" s="4">
        <f t="shared" si="350"/>
        <v>1</v>
      </c>
      <c r="K310" s="20">
        <f t="shared" si="338"/>
        <v>44.0648465302814</v>
      </c>
      <c r="L310" s="20">
        <f t="shared" si="376"/>
        <v>112.30898972202462</v>
      </c>
      <c r="M310" s="20" cm="1">
        <f t="array" ref="M310">_xlfn.IFS(I310=0,D310,I310=1,D310,I310=2,0)</f>
        <v>44.0648465302814</v>
      </c>
      <c r="N310" s="20" cm="1">
        <f t="array" ref="N310">_xlfn.IFS(J310=0,E310,J310=1,E310,J310=2,0)</f>
        <v>118.21998918107855</v>
      </c>
      <c r="O310" s="20">
        <f t="shared" si="333"/>
        <v>5309.7073662289349</v>
      </c>
      <c r="P310" s="24">
        <f t="shared" si="325"/>
        <v>-859.15786667051361</v>
      </c>
      <c r="Q310" s="25">
        <f t="shared" si="326"/>
        <v>-0.19304534569399989</v>
      </c>
      <c r="R310" s="22" cm="1">
        <f t="array" ref="R310">_xlfn.IFS(Q310&gt;0,0.02,AND(Q310&gt;-0.33,Q310&lt;0),(0.02+Q310*0.02/0.33),Q310&lt;-0.33,0)</f>
        <v>8.3002820791515212E-3</v>
      </c>
      <c r="S310" s="24">
        <f t="shared" ref="S310:T310" si="380">0.9*0.82*IF(I310=0,M310,0)</f>
        <v>0</v>
      </c>
      <c r="T310" s="24">
        <f t="shared" si="380"/>
        <v>0</v>
      </c>
      <c r="U310" s="24">
        <f t="shared" si="328"/>
        <v>0</v>
      </c>
      <c r="V310" s="24">
        <f t="shared" si="329"/>
        <v>1701.8161039983302</v>
      </c>
      <c r="W310" s="9"/>
      <c r="X310" s="9"/>
      <c r="Y310" s="9"/>
      <c r="Z310" s="9"/>
    </row>
    <row r="311" spans="1:26" ht="14.25" customHeight="1" x14ac:dyDescent="0.35">
      <c r="A311" s="8">
        <f t="shared" si="341"/>
        <v>293</v>
      </c>
      <c r="B311" s="23">
        <f t="shared" si="335"/>
        <v>45131</v>
      </c>
      <c r="C311" s="5">
        <f t="shared" si="342"/>
        <v>0</v>
      </c>
      <c r="D311" s="20">
        <f t="shared" si="330"/>
        <v>44.505494995584215</v>
      </c>
      <c r="E311" s="20">
        <f t="shared" si="331"/>
        <v>121.20813822412951</v>
      </c>
      <c r="F311" s="20">
        <f t="shared" si="336"/>
        <v>165.71363321971373</v>
      </c>
      <c r="G311" s="24">
        <f t="shared" si="332"/>
        <v>4495.0549945540051</v>
      </c>
      <c r="H311" s="20">
        <f t="shared" si="337"/>
        <v>14762.547088021671</v>
      </c>
      <c r="I311" s="4">
        <f t="shared" si="350"/>
        <v>1</v>
      </c>
      <c r="J311" s="4">
        <f t="shared" si="350"/>
        <v>1</v>
      </c>
      <c r="K311" s="20">
        <f t="shared" si="338"/>
        <v>44.505494995584215</v>
      </c>
      <c r="L311" s="20">
        <f t="shared" si="376"/>
        <v>115.14773131292303</v>
      </c>
      <c r="M311" s="20" cm="1">
        <f t="array" ref="M311">_xlfn.IFS(I311=0,D311,I311=1,D311,I311=2,0)</f>
        <v>44.505494995584215</v>
      </c>
      <c r="N311" s="20" cm="1">
        <f t="array" ref="N311">_xlfn.IFS(J311=0,E311,J311=1,E311,J311=2,0)</f>
        <v>121.20813822412951</v>
      </c>
      <c r="O311" s="20">
        <f t="shared" si="333"/>
        <v>5354.2128612245187</v>
      </c>
      <c r="P311" s="24">
        <f t="shared" si="325"/>
        <v>-859.15786667051361</v>
      </c>
      <c r="Q311" s="25">
        <f t="shared" si="326"/>
        <v>-0.19113400563762367</v>
      </c>
      <c r="R311" s="22" cm="1">
        <f t="array" ref="R311">_xlfn.IFS(Q311&gt;0,0.02,AND(Q311&gt;-0.33,Q311&lt;0),(0.02+Q311*0.02/0.33),Q311&lt;-0.33,0)</f>
        <v>8.4161208704470521E-3</v>
      </c>
      <c r="S311" s="24">
        <f t="shared" ref="S311:T311" si="381">0.9*0.82*IF(I311=0,M311,0)</f>
        <v>0</v>
      </c>
      <c r="T311" s="24">
        <f t="shared" si="381"/>
        <v>0</v>
      </c>
      <c r="U311" s="24">
        <f t="shared" si="328"/>
        <v>0</v>
      </c>
      <c r="V311" s="24">
        <f t="shared" si="329"/>
        <v>1701.8161039983302</v>
      </c>
      <c r="W311" s="9"/>
      <c r="X311" s="9"/>
      <c r="Y311" s="9"/>
      <c r="Z311" s="9"/>
    </row>
    <row r="312" spans="1:26" ht="14.25" customHeight="1" x14ac:dyDescent="0.35">
      <c r="A312" s="8">
        <f t="shared" si="341"/>
        <v>294</v>
      </c>
      <c r="B312" s="23">
        <f t="shared" si="335"/>
        <v>45132</v>
      </c>
      <c r="C312" s="5">
        <f t="shared" si="342"/>
        <v>91.691614918560916</v>
      </c>
      <c r="D312" s="20">
        <f t="shared" si="330"/>
        <v>44.950549945540054</v>
      </c>
      <c r="E312" s="20">
        <f t="shared" si="331"/>
        <v>124.24338064845654</v>
      </c>
      <c r="F312" s="20">
        <f t="shared" si="336"/>
        <v>169.19393059399658</v>
      </c>
      <c r="G312" s="24">
        <f t="shared" si="332"/>
        <v>4586.746609472566</v>
      </c>
      <c r="H312" s="20">
        <f t="shared" si="337"/>
        <v>14854.238702940233</v>
      </c>
      <c r="I312" s="4">
        <f t="shared" si="350"/>
        <v>0</v>
      </c>
      <c r="J312" s="4">
        <f t="shared" si="350"/>
        <v>0</v>
      </c>
      <c r="K312" s="20">
        <f t="shared" si="338"/>
        <v>0</v>
      </c>
      <c r="L312" s="20">
        <f t="shared" si="376"/>
        <v>0</v>
      </c>
      <c r="M312" s="20" cm="1">
        <f t="array" ref="M312">_xlfn.IFS(I312=0,D312,I312=1,D312,I312=2,0)</f>
        <v>44.950549945540054</v>
      </c>
      <c r="N312" s="20" cm="1">
        <f t="array" ref="N312">_xlfn.IFS(J312=0,E312,J312=1,E312,J312=2,0)</f>
        <v>124.24338064845654</v>
      </c>
      <c r="O312" s="20">
        <f t="shared" si="333"/>
        <v>5523.4067918185156</v>
      </c>
      <c r="P312" s="24">
        <f t="shared" si="325"/>
        <v>-936.66018234594958</v>
      </c>
      <c r="Q312" s="25">
        <f t="shared" si="326"/>
        <v>-0.20421014328795831</v>
      </c>
      <c r="R312" s="22" cm="1">
        <f t="array" ref="R312">_xlfn.IFS(Q312&gt;0,0.02,AND(Q312&gt;-0.33,Q312&lt;0),(0.02+Q312*0.02/0.33),Q312&lt;-0.33,0)</f>
        <v>7.6236276795176791E-3</v>
      </c>
      <c r="S312" s="24">
        <f t="shared" ref="S312:T312" si="382">0.9*0.82*IF(I312=0,M312,0)</f>
        <v>33.173505859808557</v>
      </c>
      <c r="T312" s="24">
        <f t="shared" si="382"/>
        <v>91.691614918560916</v>
      </c>
      <c r="U312" s="24">
        <f t="shared" si="328"/>
        <v>124.86512077836947</v>
      </c>
      <c r="V312" s="24">
        <f t="shared" si="329"/>
        <v>1826.6812247766995</v>
      </c>
      <c r="W312" s="9"/>
      <c r="X312" s="9"/>
      <c r="Y312" s="9"/>
      <c r="Z312" s="9"/>
    </row>
    <row r="313" spans="1:26" ht="14.25" customHeight="1" x14ac:dyDescent="0.35">
      <c r="A313" s="8">
        <f t="shared" si="341"/>
        <v>295</v>
      </c>
      <c r="B313" s="23">
        <f t="shared" si="335"/>
        <v>45133</v>
      </c>
      <c r="C313" s="5">
        <f t="shared" si="342"/>
        <v>0</v>
      </c>
      <c r="D313" s="20">
        <f t="shared" si="330"/>
        <v>45.867466094725664</v>
      </c>
      <c r="E313" s="20">
        <f t="shared" si="331"/>
        <v>113.24318533389794</v>
      </c>
      <c r="F313" s="20">
        <f t="shared" si="336"/>
        <v>159.11065142862361</v>
      </c>
      <c r="G313" s="24">
        <f t="shared" si="332"/>
        <v>4632.6140755672914</v>
      </c>
      <c r="H313" s="20">
        <f t="shared" si="337"/>
        <v>15007.68719510216</v>
      </c>
      <c r="I313" s="4">
        <f t="shared" si="350"/>
        <v>1</v>
      </c>
      <c r="J313" s="4">
        <f t="shared" si="350"/>
        <v>1</v>
      </c>
      <c r="K313" s="20">
        <f t="shared" si="338"/>
        <v>45.867466094725664</v>
      </c>
      <c r="L313" s="20">
        <f t="shared" si="376"/>
        <v>107.58102606720304</v>
      </c>
      <c r="M313" s="20" cm="1">
        <f t="array" ref="M313">_xlfn.IFS(I313=0,D313,I313=1,D313,I313=2,0)</f>
        <v>45.867466094725664</v>
      </c>
      <c r="N313" s="20" cm="1">
        <f t="array" ref="N313">_xlfn.IFS(J313=0,E313,J313=1,E313,J313=2,0)</f>
        <v>113.24318533389794</v>
      </c>
      <c r="O313" s="20">
        <f t="shared" si="333"/>
        <v>5569.2742579132409</v>
      </c>
      <c r="P313" s="24">
        <f t="shared" si="325"/>
        <v>-936.66018234594958</v>
      </c>
      <c r="Q313" s="25">
        <f t="shared" si="326"/>
        <v>-0.20218826068114684</v>
      </c>
      <c r="R313" s="22" cm="1">
        <f t="array" ref="R313">_xlfn.IFS(Q313&gt;0,0.02,AND(Q313&gt;-0.33,Q313&lt;0),(0.02+Q313*0.02/0.33),Q313&lt;-0.33,0)</f>
        <v>7.7461660193244349E-3</v>
      </c>
      <c r="S313" s="24">
        <f t="shared" ref="S313:T313" si="383">0.9*0.82*IF(I313=0,M313,0)</f>
        <v>0</v>
      </c>
      <c r="T313" s="24">
        <f t="shared" si="383"/>
        <v>0</v>
      </c>
      <c r="U313" s="24">
        <f t="shared" si="328"/>
        <v>0</v>
      </c>
      <c r="V313" s="24">
        <f t="shared" si="329"/>
        <v>1826.6812247766995</v>
      </c>
      <c r="W313" s="9"/>
      <c r="X313" s="9"/>
      <c r="Y313" s="9"/>
      <c r="Z313" s="9"/>
    </row>
    <row r="314" spans="1:26" ht="14.25" customHeight="1" x14ac:dyDescent="0.35">
      <c r="A314" s="8">
        <f t="shared" si="341"/>
        <v>296</v>
      </c>
      <c r="B314" s="23">
        <f t="shared" si="335"/>
        <v>45134</v>
      </c>
      <c r="C314" s="5">
        <f t="shared" si="342"/>
        <v>0</v>
      </c>
      <c r="D314" s="20">
        <f t="shared" si="330"/>
        <v>46.326140755672917</v>
      </c>
      <c r="E314" s="20">
        <f t="shared" si="331"/>
        <v>116.2520365793508</v>
      </c>
      <c r="F314" s="20">
        <f t="shared" si="336"/>
        <v>162.57817733502372</v>
      </c>
      <c r="G314" s="24">
        <f t="shared" si="332"/>
        <v>4678.9402163229643</v>
      </c>
      <c r="H314" s="20">
        <f t="shared" si="337"/>
        <v>15164.452770608217</v>
      </c>
      <c r="I314" s="4">
        <f t="shared" si="350"/>
        <v>1</v>
      </c>
      <c r="J314" s="4">
        <f t="shared" si="350"/>
        <v>1</v>
      </c>
      <c r="K314" s="20">
        <f t="shared" si="338"/>
        <v>46.326140755672917</v>
      </c>
      <c r="L314" s="20">
        <f t="shared" si="376"/>
        <v>110.43943475038326</v>
      </c>
      <c r="M314" s="20" cm="1">
        <f t="array" ref="M314">_xlfn.IFS(I314=0,D314,I314=1,D314,I314=2,0)</f>
        <v>46.326140755672917</v>
      </c>
      <c r="N314" s="20" cm="1">
        <f t="array" ref="N314">_xlfn.IFS(J314=0,E314,J314=1,E314,J314=2,0)</f>
        <v>116.2520365793508</v>
      </c>
      <c r="O314" s="20">
        <f t="shared" si="333"/>
        <v>5615.6003986689138</v>
      </c>
      <c r="P314" s="24">
        <f t="shared" si="325"/>
        <v>-936.66018234594958</v>
      </c>
      <c r="Q314" s="25">
        <f t="shared" si="326"/>
        <v>-0.20018639671400676</v>
      </c>
      <c r="R314" s="22" cm="1">
        <f t="array" ref="R314">_xlfn.IFS(Q314&gt;0,0.02,AND(Q314&gt;-0.33,Q314&lt;0),(0.02+Q314*0.02/0.33),Q314&lt;-0.33,0)</f>
        <v>7.8674911082420151E-3</v>
      </c>
      <c r="S314" s="24">
        <f t="shared" ref="S314:T314" si="384">0.9*0.82*IF(I314=0,M314,0)</f>
        <v>0</v>
      </c>
      <c r="T314" s="24">
        <f t="shared" si="384"/>
        <v>0</v>
      </c>
      <c r="U314" s="24">
        <f t="shared" si="328"/>
        <v>0</v>
      </c>
      <c r="V314" s="24">
        <f t="shared" si="329"/>
        <v>1826.6812247766995</v>
      </c>
      <c r="W314" s="9"/>
      <c r="X314" s="9"/>
      <c r="Y314" s="9"/>
      <c r="Z314" s="9"/>
    </row>
    <row r="315" spans="1:26" ht="14.25" customHeight="1" x14ac:dyDescent="0.35">
      <c r="A315" s="8">
        <f t="shared" si="341"/>
        <v>297</v>
      </c>
      <c r="B315" s="23">
        <f t="shared" si="335"/>
        <v>45135</v>
      </c>
      <c r="C315" s="5">
        <f t="shared" si="342"/>
        <v>0</v>
      </c>
      <c r="D315" s="20">
        <f t="shared" si="330"/>
        <v>46.789402163229646</v>
      </c>
      <c r="E315" s="20">
        <f t="shared" si="331"/>
        <v>119.30619733411613</v>
      </c>
      <c r="F315" s="20">
        <f t="shared" si="336"/>
        <v>166.09559949734577</v>
      </c>
      <c r="G315" s="24">
        <f t="shared" si="332"/>
        <v>4725.7296184861943</v>
      </c>
      <c r="H315" s="20">
        <f t="shared" si="337"/>
        <v>15324.583060238856</v>
      </c>
      <c r="I315" s="4">
        <f t="shared" si="350"/>
        <v>1</v>
      </c>
      <c r="J315" s="4">
        <f t="shared" si="350"/>
        <v>1</v>
      </c>
      <c r="K315" s="20">
        <f t="shared" si="338"/>
        <v>46.789402163229646</v>
      </c>
      <c r="L315" s="20">
        <f t="shared" si="376"/>
        <v>113.34088746741033</v>
      </c>
      <c r="M315" s="20" cm="1">
        <f t="array" ref="M315">_xlfn.IFS(I315=0,D315,I315=1,D315,I315=2,0)</f>
        <v>46.789402163229646</v>
      </c>
      <c r="N315" s="20" cm="1">
        <f t="array" ref="N315">_xlfn.IFS(J315=0,E315,J315=1,E315,J315=2,0)</f>
        <v>119.30619733411613</v>
      </c>
      <c r="O315" s="20">
        <f t="shared" si="333"/>
        <v>5662.3898008321439</v>
      </c>
      <c r="P315" s="24">
        <f t="shared" si="325"/>
        <v>-936.66018234594958</v>
      </c>
      <c r="Q315" s="25">
        <f t="shared" si="326"/>
        <v>-0.19820435318218491</v>
      </c>
      <c r="R315" s="22" cm="1">
        <f t="array" ref="R315">_xlfn.IFS(Q315&gt;0,0.02,AND(Q315&gt;-0.33,Q315&lt;0),(0.02+Q315*0.02/0.33),Q315&lt;-0.33,0)</f>
        <v>7.9876149586554628E-3</v>
      </c>
      <c r="S315" s="24">
        <f t="shared" ref="S315:T315" si="385">0.9*0.82*IF(I315=0,M315,0)</f>
        <v>0</v>
      </c>
      <c r="T315" s="24">
        <f t="shared" si="385"/>
        <v>0</v>
      </c>
      <c r="U315" s="24">
        <f t="shared" si="328"/>
        <v>0</v>
      </c>
      <c r="V315" s="24">
        <f t="shared" si="329"/>
        <v>1826.6812247766995</v>
      </c>
      <c r="W315" s="9"/>
      <c r="X315" s="9"/>
      <c r="Y315" s="9"/>
      <c r="Z315" s="9"/>
    </row>
    <row r="316" spans="1:26" ht="14.25" customHeight="1" x14ac:dyDescent="0.35">
      <c r="A316" s="8">
        <f t="shared" si="341"/>
        <v>298</v>
      </c>
      <c r="B316" s="23">
        <f t="shared" si="335"/>
        <v>45136</v>
      </c>
      <c r="C316" s="5">
        <f t="shared" si="342"/>
        <v>0</v>
      </c>
      <c r="D316" s="20">
        <f t="shared" si="330"/>
        <v>47.257296184861943</v>
      </c>
      <c r="E316" s="20">
        <f t="shared" si="331"/>
        <v>122.406868887122</v>
      </c>
      <c r="F316" s="20">
        <f t="shared" si="336"/>
        <v>169.66416507198394</v>
      </c>
      <c r="G316" s="24">
        <f t="shared" si="332"/>
        <v>4772.9869146710562</v>
      </c>
      <c r="H316" s="20">
        <f t="shared" si="337"/>
        <v>15488.126881866483</v>
      </c>
      <c r="I316" s="4">
        <f t="shared" si="350"/>
        <v>1</v>
      </c>
      <c r="J316" s="4">
        <f t="shared" si="350"/>
        <v>1</v>
      </c>
      <c r="K316" s="20">
        <f t="shared" si="338"/>
        <v>47.257296184861943</v>
      </c>
      <c r="L316" s="20">
        <f t="shared" si="376"/>
        <v>116.28652544276589</v>
      </c>
      <c r="M316" s="20" cm="1">
        <f t="array" ref="M316">_xlfn.IFS(I316=0,D316,I316=1,D316,I316=2,0)</f>
        <v>47.257296184861943</v>
      </c>
      <c r="N316" s="20" cm="1">
        <f t="array" ref="N316">_xlfn.IFS(J316=0,E316,J316=1,E316,J316=2,0)</f>
        <v>122.406868887122</v>
      </c>
      <c r="O316" s="20">
        <f t="shared" si="333"/>
        <v>5709.6470970170058</v>
      </c>
      <c r="P316" s="24">
        <f t="shared" si="325"/>
        <v>-936.66018234594958</v>
      </c>
      <c r="Q316" s="25">
        <f t="shared" si="326"/>
        <v>-0.19624193384374744</v>
      </c>
      <c r="R316" s="22" cm="1">
        <f t="array" ref="R316">_xlfn.IFS(Q316&gt;0,0.02,AND(Q316&gt;-0.33,Q316&lt;0),(0.02+Q316*0.02/0.33),Q316&lt;-0.33,0)</f>
        <v>8.1065494640153064E-3</v>
      </c>
      <c r="S316" s="24">
        <f t="shared" ref="S316:T316" si="386">0.9*0.82*IF(I316=0,M316,0)</f>
        <v>0</v>
      </c>
      <c r="T316" s="24">
        <f t="shared" si="386"/>
        <v>0</v>
      </c>
      <c r="U316" s="24">
        <f t="shared" si="328"/>
        <v>0</v>
      </c>
      <c r="V316" s="24">
        <f t="shared" si="329"/>
        <v>1826.6812247766995</v>
      </c>
      <c r="W316" s="9"/>
      <c r="X316" s="9"/>
      <c r="Y316" s="9"/>
      <c r="Z316" s="9"/>
    </row>
    <row r="317" spans="1:26" ht="14.25" customHeight="1" x14ac:dyDescent="0.35">
      <c r="A317" s="8">
        <f t="shared" si="341"/>
        <v>299</v>
      </c>
      <c r="B317" s="23">
        <f t="shared" si="335"/>
        <v>45137</v>
      </c>
      <c r="C317" s="5">
        <f t="shared" si="342"/>
        <v>0</v>
      </c>
      <c r="D317" s="20">
        <f t="shared" si="330"/>
        <v>47.729869146710563</v>
      </c>
      <c r="E317" s="20">
        <f t="shared" si="331"/>
        <v>125.5552666727958</v>
      </c>
      <c r="F317" s="20">
        <f t="shared" si="336"/>
        <v>173.28513581950637</v>
      </c>
      <c r="G317" s="24">
        <f t="shared" si="332"/>
        <v>4820.7167838177666</v>
      </c>
      <c r="H317" s="20">
        <f t="shared" si="337"/>
        <v>15655.13425435235</v>
      </c>
      <c r="I317" s="4">
        <f t="shared" si="350"/>
        <v>1</v>
      </c>
      <c r="J317" s="4">
        <f t="shared" si="350"/>
        <v>1</v>
      </c>
      <c r="K317" s="20">
        <f t="shared" si="338"/>
        <v>47.729869146710563</v>
      </c>
      <c r="L317" s="20">
        <f t="shared" si="376"/>
        <v>119.277503339156</v>
      </c>
      <c r="M317" s="20" cm="1">
        <f t="array" ref="M317">_xlfn.IFS(I317=0,D317,I317=1,D317,I317=2,0)</f>
        <v>47.729869146710563</v>
      </c>
      <c r="N317" s="20" cm="1">
        <f t="array" ref="N317">_xlfn.IFS(J317=0,E317,J317=1,E317,J317=2,0)</f>
        <v>125.5552666727958</v>
      </c>
      <c r="O317" s="20">
        <f t="shared" si="333"/>
        <v>5757.3769661637161</v>
      </c>
      <c r="P317" s="24">
        <f t="shared" si="325"/>
        <v>-936.66018234594958</v>
      </c>
      <c r="Q317" s="25">
        <f t="shared" si="326"/>
        <v>-0.19429894439974993</v>
      </c>
      <c r="R317" s="22" cm="1">
        <f t="array" ref="R317">_xlfn.IFS(Q317&gt;0,0.02,AND(Q317&gt;-0.33,Q317&lt;0),(0.02+Q317*0.02/0.33),Q317&lt;-0.33,0)</f>
        <v>8.2243064000151571E-3</v>
      </c>
      <c r="S317" s="24">
        <f t="shared" ref="S317:T317" si="387">0.9*0.82*IF(I317=0,M317,0)</f>
        <v>0</v>
      </c>
      <c r="T317" s="24">
        <f t="shared" si="387"/>
        <v>0</v>
      </c>
      <c r="U317" s="24">
        <f t="shared" si="328"/>
        <v>0</v>
      </c>
      <c r="V317" s="24">
        <f t="shared" si="329"/>
        <v>1826.6812247766995</v>
      </c>
      <c r="W317" s="9"/>
      <c r="X317" s="9"/>
      <c r="Y317" s="9"/>
      <c r="Z317" s="9"/>
    </row>
    <row r="318" spans="1:26" ht="14.25" customHeight="1" x14ac:dyDescent="0.35">
      <c r="A318" s="8">
        <f t="shared" si="341"/>
        <v>300</v>
      </c>
      <c r="B318" s="23">
        <f t="shared" si="335"/>
        <v>45138</v>
      </c>
      <c r="C318" s="5">
        <f t="shared" si="342"/>
        <v>0</v>
      </c>
      <c r="D318" s="20">
        <f t="shared" si="330"/>
        <v>48.207167838177668</v>
      </c>
      <c r="E318" s="20">
        <f t="shared" si="331"/>
        <v>128.75262084116653</v>
      </c>
      <c r="F318" s="20">
        <f t="shared" si="336"/>
        <v>176.9597886793442</v>
      </c>
      <c r="G318" s="24">
        <f t="shared" si="332"/>
        <v>4868.9239516559446</v>
      </c>
      <c r="H318" s="20">
        <f t="shared" si="337"/>
        <v>15825.656411989636</v>
      </c>
      <c r="I318" s="4">
        <f t="shared" si="350"/>
        <v>1</v>
      </c>
      <c r="J318" s="4">
        <f t="shared" si="350"/>
        <v>1</v>
      </c>
      <c r="K318" s="20">
        <f t="shared" si="338"/>
        <v>48.207167838177668</v>
      </c>
      <c r="L318" s="20">
        <f t="shared" si="376"/>
        <v>122.3149897991082</v>
      </c>
      <c r="M318" s="20" cm="1">
        <f t="array" ref="M318">_xlfn.IFS(I318=0,D318,I318=1,D318,I318=2,0)</f>
        <v>48.207167838177668</v>
      </c>
      <c r="N318" s="20" cm="1">
        <f t="array" ref="N318">_xlfn.IFS(J318=0,E318,J318=1,E318,J318=2,0)</f>
        <v>128.75262084116653</v>
      </c>
      <c r="O318" s="20">
        <f t="shared" si="333"/>
        <v>5805.5841340018942</v>
      </c>
      <c r="P318" s="24">
        <f t="shared" si="325"/>
        <v>-936.66018234594958</v>
      </c>
      <c r="Q318" s="25">
        <f t="shared" si="326"/>
        <v>-0.19237519247499993</v>
      </c>
      <c r="R318" s="22" cm="1">
        <f t="array" ref="R318">_xlfn.IFS(Q318&gt;0,0.02,AND(Q318&gt;-0.33,Q318&lt;0),(0.02+Q318*0.02/0.33),Q318&lt;-0.33,0)</f>
        <v>8.3408974257575819E-3</v>
      </c>
      <c r="S318" s="24">
        <f t="shared" ref="S318:T318" si="388">0.9*0.82*IF(I318=0,M318,0)</f>
        <v>0</v>
      </c>
      <c r="T318" s="24">
        <f t="shared" si="388"/>
        <v>0</v>
      </c>
      <c r="U318" s="24">
        <f t="shared" si="328"/>
        <v>0</v>
      </c>
      <c r="V318" s="24">
        <f t="shared" si="329"/>
        <v>1826.6812247766995</v>
      </c>
      <c r="W318" s="9"/>
      <c r="X318" s="9"/>
      <c r="Y318" s="9"/>
      <c r="Z318" s="9"/>
    </row>
    <row r="319" spans="1:26" ht="14.25" customHeight="1" x14ac:dyDescent="0.35">
      <c r="A319" s="8">
        <f t="shared" si="341"/>
        <v>301</v>
      </c>
      <c r="B319" s="23">
        <f t="shared" si="335"/>
        <v>45139</v>
      </c>
      <c r="C319" s="5">
        <f t="shared" si="342"/>
        <v>97.416130498833994</v>
      </c>
      <c r="D319" s="20">
        <f t="shared" si="330"/>
        <v>48.689239516559446</v>
      </c>
      <c r="E319" s="20">
        <f t="shared" si="331"/>
        <v>132.00017682768834</v>
      </c>
      <c r="F319" s="20">
        <f t="shared" si="336"/>
        <v>180.68941634424777</v>
      </c>
      <c r="G319" s="24">
        <f t="shared" si="332"/>
        <v>4966.3400821547784</v>
      </c>
      <c r="H319" s="20">
        <f t="shared" si="337"/>
        <v>15923.072542488469</v>
      </c>
      <c r="I319" s="4">
        <f t="shared" si="350"/>
        <v>0</v>
      </c>
      <c r="J319" s="4">
        <f t="shared" si="350"/>
        <v>0</v>
      </c>
      <c r="K319" s="20">
        <f t="shared" si="338"/>
        <v>0</v>
      </c>
      <c r="L319" s="20">
        <f t="shared" si="376"/>
        <v>0</v>
      </c>
      <c r="M319" s="20" cm="1">
        <f t="array" ref="M319">_xlfn.IFS(I319=0,D319,I319=1,D319,I319=2,0)</f>
        <v>48.689239516559446</v>
      </c>
      <c r="N319" s="20" cm="1">
        <f t="array" ref="N319">_xlfn.IFS(J319=0,E319,J319=1,E319,J319=2,0)</f>
        <v>132.00017682768834</v>
      </c>
      <c r="O319" s="20">
        <f t="shared" si="333"/>
        <v>5986.2735503461417</v>
      </c>
      <c r="P319" s="24">
        <f t="shared" si="325"/>
        <v>-1019.9334681913633</v>
      </c>
      <c r="Q319" s="25">
        <f t="shared" si="326"/>
        <v>-0.2053692359603449</v>
      </c>
      <c r="R319" s="22" cm="1">
        <f t="array" ref="R319">_xlfn.IFS(Q319&gt;0,0.02,AND(Q319&gt;-0.33,Q319&lt;0),(0.02+Q319*0.02/0.33),Q319&lt;-0.33,0)</f>
        <v>7.5533796387669758E-3</v>
      </c>
      <c r="S319" s="24">
        <f t="shared" ref="S319:T319" si="389">0.9*0.82*IF(I319=0,M319,0)</f>
        <v>35.932658763220871</v>
      </c>
      <c r="T319" s="24">
        <f t="shared" si="389"/>
        <v>97.416130498833994</v>
      </c>
      <c r="U319" s="24">
        <f t="shared" si="328"/>
        <v>133.34878926205488</v>
      </c>
      <c r="V319" s="24">
        <f t="shared" si="329"/>
        <v>1960.0300140387544</v>
      </c>
      <c r="W319" s="9"/>
      <c r="X319" s="9"/>
      <c r="Y319" s="9"/>
      <c r="Z319" s="9"/>
    </row>
    <row r="320" spans="1:26" ht="14.25" customHeight="1" x14ac:dyDescent="0.35">
      <c r="A320" s="8">
        <f t="shared" si="341"/>
        <v>302</v>
      </c>
      <c r="B320" s="23">
        <f t="shared" si="335"/>
        <v>45140</v>
      </c>
      <c r="C320" s="5">
        <f t="shared" si="342"/>
        <v>0</v>
      </c>
      <c r="D320" s="20">
        <f t="shared" si="330"/>
        <v>49.663400821547782</v>
      </c>
      <c r="E320" s="20">
        <f t="shared" si="331"/>
        <v>120.2730119290419</v>
      </c>
      <c r="F320" s="20">
        <f t="shared" si="336"/>
        <v>169.93641275058968</v>
      </c>
      <c r="G320" s="24">
        <f t="shared" si="332"/>
        <v>5016.0034829763263</v>
      </c>
      <c r="H320" s="20">
        <f t="shared" si="337"/>
        <v>16086.995304642607</v>
      </c>
      <c r="I320" s="4">
        <f t="shared" si="350"/>
        <v>1</v>
      </c>
      <c r="J320" s="4">
        <f t="shared" si="350"/>
        <v>1</v>
      </c>
      <c r="K320" s="20">
        <f t="shared" si="338"/>
        <v>49.663400821547782</v>
      </c>
      <c r="L320" s="20">
        <f t="shared" si="376"/>
        <v>114.2593613325898</v>
      </c>
      <c r="M320" s="20" cm="1">
        <f t="array" ref="M320">_xlfn.IFS(I320=0,D320,I320=1,D320,I320=2,0)</f>
        <v>49.663400821547782</v>
      </c>
      <c r="N320" s="20" cm="1">
        <f t="array" ref="N320">_xlfn.IFS(J320=0,E320,J320=1,E320,J320=2,0)</f>
        <v>120.2730119290419</v>
      </c>
      <c r="O320" s="20">
        <f t="shared" si="333"/>
        <v>6035.9369511676896</v>
      </c>
      <c r="P320" s="24">
        <f t="shared" si="325"/>
        <v>-1019.9334681913633</v>
      </c>
      <c r="Q320" s="25">
        <f t="shared" si="326"/>
        <v>-0.20333587718846027</v>
      </c>
      <c r="R320" s="22" cm="1">
        <f t="array" ref="R320">_xlfn.IFS(Q320&gt;0,0.02,AND(Q320&gt;-0.33,Q320&lt;0),(0.02+Q320*0.02/0.33),Q320&lt;-0.33,0)</f>
        <v>7.67661350372968E-3</v>
      </c>
      <c r="S320" s="24">
        <f t="shared" ref="S320:T320" si="390">0.9*0.82*IF(I320=0,M320,0)</f>
        <v>0</v>
      </c>
      <c r="T320" s="24">
        <f t="shared" si="390"/>
        <v>0</v>
      </c>
      <c r="U320" s="24">
        <f t="shared" si="328"/>
        <v>0</v>
      </c>
      <c r="V320" s="24">
        <f t="shared" si="329"/>
        <v>1960.0300140387544</v>
      </c>
      <c r="W320" s="9"/>
      <c r="X320" s="9"/>
      <c r="Y320" s="9"/>
      <c r="Z320" s="9"/>
    </row>
    <row r="321" spans="1:26" ht="14.25" customHeight="1" x14ac:dyDescent="0.35">
      <c r="A321" s="8">
        <f t="shared" si="341"/>
        <v>303</v>
      </c>
      <c r="B321" s="23">
        <f t="shared" si="335"/>
        <v>45141</v>
      </c>
      <c r="C321" s="5">
        <f t="shared" si="342"/>
        <v>0</v>
      </c>
      <c r="D321" s="20">
        <f t="shared" si="330"/>
        <v>50.160034829763262</v>
      </c>
      <c r="E321" s="20">
        <f t="shared" si="331"/>
        <v>123.49364539005539</v>
      </c>
      <c r="F321" s="20">
        <f t="shared" si="336"/>
        <v>173.65368021981865</v>
      </c>
      <c r="G321" s="24">
        <f t="shared" si="332"/>
        <v>5066.1635178060897</v>
      </c>
      <c r="H321" s="20">
        <f t="shared" si="337"/>
        <v>16254.474302592924</v>
      </c>
      <c r="I321" s="4">
        <f t="shared" si="350"/>
        <v>1</v>
      </c>
      <c r="J321" s="4">
        <f t="shared" si="350"/>
        <v>1</v>
      </c>
      <c r="K321" s="20">
        <f t="shared" si="338"/>
        <v>50.160034829763262</v>
      </c>
      <c r="L321" s="20">
        <f t="shared" si="376"/>
        <v>117.31896312055261</v>
      </c>
      <c r="M321" s="20" cm="1">
        <f t="array" ref="M321">_xlfn.IFS(I321=0,D321,I321=1,D321,I321=2,0)</f>
        <v>50.160034829763262</v>
      </c>
      <c r="N321" s="20" cm="1">
        <f t="array" ref="N321">_xlfn.IFS(J321=0,E321,J321=1,E321,J321=2,0)</f>
        <v>123.49364539005539</v>
      </c>
      <c r="O321" s="20">
        <f t="shared" si="333"/>
        <v>6086.096985997453</v>
      </c>
      <c r="P321" s="24">
        <f t="shared" si="325"/>
        <v>-1019.9334681913633</v>
      </c>
      <c r="Q321" s="25">
        <f t="shared" si="326"/>
        <v>-0.20132265068164384</v>
      </c>
      <c r="R321" s="22" cm="1">
        <f t="array" ref="R321">_xlfn.IFS(Q321&gt;0,0.02,AND(Q321&gt;-0.33,Q321&lt;0),(0.02+Q321*0.02/0.33),Q321&lt;-0.33,0)</f>
        <v>7.7986272314155246E-3</v>
      </c>
      <c r="S321" s="24">
        <f t="shared" ref="S321:T321" si="391">0.9*0.82*IF(I321=0,M321,0)</f>
        <v>0</v>
      </c>
      <c r="T321" s="24">
        <f t="shared" si="391"/>
        <v>0</v>
      </c>
      <c r="U321" s="24">
        <f t="shared" si="328"/>
        <v>0</v>
      </c>
      <c r="V321" s="24">
        <f t="shared" si="329"/>
        <v>1960.0300140387544</v>
      </c>
      <c r="W321" s="9"/>
      <c r="X321" s="9"/>
      <c r="Y321" s="9"/>
      <c r="Z321" s="9"/>
    </row>
    <row r="322" spans="1:26" ht="14.25" customHeight="1" x14ac:dyDescent="0.35">
      <c r="A322" s="8">
        <f t="shared" si="341"/>
        <v>304</v>
      </c>
      <c r="B322" s="23">
        <f t="shared" si="335"/>
        <v>45142</v>
      </c>
      <c r="C322" s="5">
        <f t="shared" si="342"/>
        <v>0</v>
      </c>
      <c r="D322" s="20">
        <f t="shared" si="330"/>
        <v>50.661635178060898</v>
      </c>
      <c r="E322" s="20">
        <f t="shared" si="331"/>
        <v>126.76258592854504</v>
      </c>
      <c r="F322" s="20">
        <f t="shared" si="336"/>
        <v>177.42422110660593</v>
      </c>
      <c r="G322" s="24">
        <f t="shared" si="332"/>
        <v>5116.8251529841509</v>
      </c>
      <c r="H322" s="20">
        <f t="shared" si="337"/>
        <v>16425.560394403103</v>
      </c>
      <c r="I322" s="4">
        <f t="shared" si="350"/>
        <v>1</v>
      </c>
      <c r="J322" s="4">
        <f t="shared" si="350"/>
        <v>1</v>
      </c>
      <c r="K322" s="20">
        <f t="shared" si="338"/>
        <v>50.661635178060898</v>
      </c>
      <c r="L322" s="20">
        <f t="shared" si="376"/>
        <v>120.42445663211778</v>
      </c>
      <c r="M322" s="20" cm="1">
        <f t="array" ref="M322">_xlfn.IFS(I322=0,D322,I322=1,D322,I322=2,0)</f>
        <v>50.661635178060898</v>
      </c>
      <c r="N322" s="20" cm="1">
        <f t="array" ref="N322">_xlfn.IFS(J322=0,E322,J322=1,E322,J322=2,0)</f>
        <v>126.76258592854504</v>
      </c>
      <c r="O322" s="20">
        <f t="shared" si="333"/>
        <v>6136.7586211755142</v>
      </c>
      <c r="P322" s="24">
        <f t="shared" si="325"/>
        <v>-1019.9334681913633</v>
      </c>
      <c r="Q322" s="25">
        <f t="shared" si="326"/>
        <v>-0.19932935711053845</v>
      </c>
      <c r="R322" s="22" cm="1">
        <f t="array" ref="R322">_xlfn.IFS(Q322&gt;0,0.02,AND(Q322&gt;-0.33,Q322&lt;0),(0.02+Q322*0.02/0.33),Q322&lt;-0.33,0)</f>
        <v>7.9194329023916099E-3</v>
      </c>
      <c r="S322" s="24">
        <f t="shared" ref="S322:T322" si="392">0.9*0.82*IF(I322=0,M322,0)</f>
        <v>0</v>
      </c>
      <c r="T322" s="24">
        <f t="shared" si="392"/>
        <v>0</v>
      </c>
      <c r="U322" s="24">
        <f t="shared" si="328"/>
        <v>0</v>
      </c>
      <c r="V322" s="24">
        <f t="shared" si="329"/>
        <v>1960.0300140387544</v>
      </c>
      <c r="W322" s="9"/>
      <c r="X322" s="9"/>
      <c r="Y322" s="9"/>
      <c r="Z322" s="9"/>
    </row>
    <row r="323" spans="1:26" ht="14.25" customHeight="1" x14ac:dyDescent="0.35">
      <c r="A323" s="8">
        <f t="shared" si="341"/>
        <v>305</v>
      </c>
      <c r="B323" s="23">
        <f t="shared" si="335"/>
        <v>45143</v>
      </c>
      <c r="C323" s="5">
        <f t="shared" si="342"/>
        <v>0</v>
      </c>
      <c r="D323" s="20">
        <f t="shared" si="330"/>
        <v>51.168251529841513</v>
      </c>
      <c r="E323" s="20">
        <f t="shared" si="331"/>
        <v>130.08112342765645</v>
      </c>
      <c r="F323" s="20">
        <f t="shared" si="336"/>
        <v>181.24937495749796</v>
      </c>
      <c r="G323" s="24">
        <f t="shared" si="332"/>
        <v>5167.9934045139926</v>
      </c>
      <c r="H323" s="20">
        <f t="shared" si="337"/>
        <v>16600.305713189216</v>
      </c>
      <c r="I323" s="4">
        <f t="shared" si="350"/>
        <v>1</v>
      </c>
      <c r="J323" s="4">
        <f t="shared" si="350"/>
        <v>1</v>
      </c>
      <c r="K323" s="20">
        <f t="shared" si="338"/>
        <v>51.168251529841513</v>
      </c>
      <c r="L323" s="20">
        <f t="shared" ref="K323:L338" si="393">IF(J323=1,E323*0.95,0)</f>
        <v>123.57706725627362</v>
      </c>
      <c r="M323" s="20" cm="1">
        <f t="array" ref="M323">_xlfn.IFS(I323=0,D323,I323=1,D323,I323=2,0)</f>
        <v>51.168251529841513</v>
      </c>
      <c r="N323" s="20" cm="1">
        <f t="array" ref="N323">_xlfn.IFS(J323=0,E323,J323=1,E323,J323=2,0)</f>
        <v>130.08112342765645</v>
      </c>
      <c r="O323" s="20">
        <f t="shared" si="333"/>
        <v>6187.9268727053559</v>
      </c>
      <c r="P323" s="24">
        <f t="shared" si="325"/>
        <v>-1019.9334681913633</v>
      </c>
      <c r="Q323" s="25">
        <f t="shared" si="326"/>
        <v>-0.19735579911934498</v>
      </c>
      <c r="R323" s="22" cm="1">
        <f t="array" ref="R323">_xlfn.IFS(Q323&gt;0,0.02,AND(Q323&gt;-0.33,Q323&lt;0),(0.02+Q323*0.02/0.33),Q323&lt;-0.33,0)</f>
        <v>8.0390424776154573E-3</v>
      </c>
      <c r="S323" s="24">
        <f t="shared" ref="S323:T323" si="394">0.9*0.82*IF(I323=0,M323,0)</f>
        <v>0</v>
      </c>
      <c r="T323" s="24">
        <f t="shared" si="394"/>
        <v>0</v>
      </c>
      <c r="U323" s="24">
        <f t="shared" si="328"/>
        <v>0</v>
      </c>
      <c r="V323" s="24">
        <f t="shared" si="329"/>
        <v>1960.0300140387544</v>
      </c>
      <c r="W323" s="9"/>
      <c r="X323" s="9"/>
      <c r="Y323" s="9"/>
      <c r="Z323" s="9"/>
    </row>
    <row r="324" spans="1:26" ht="14.25" customHeight="1" x14ac:dyDescent="0.35">
      <c r="A324" s="8">
        <f t="shared" si="341"/>
        <v>306</v>
      </c>
      <c r="B324" s="23">
        <f t="shared" si="335"/>
        <v>45144</v>
      </c>
      <c r="C324" s="5">
        <f t="shared" si="342"/>
        <v>0</v>
      </c>
      <c r="D324" s="20">
        <f t="shared" si="330"/>
        <v>51.67993404513993</v>
      </c>
      <c r="E324" s="20">
        <f t="shared" si="331"/>
        <v>133.45056276973068</v>
      </c>
      <c r="F324" s="20">
        <f t="shared" si="336"/>
        <v>185.13049681487061</v>
      </c>
      <c r="G324" s="24">
        <f t="shared" si="332"/>
        <v>5219.6733385591324</v>
      </c>
      <c r="H324" s="20">
        <f t="shared" si="337"/>
        <v>16778.763681865599</v>
      </c>
      <c r="I324" s="4">
        <f t="shared" si="350"/>
        <v>1</v>
      </c>
      <c r="J324" s="4">
        <f t="shared" si="350"/>
        <v>1</v>
      </c>
      <c r="K324" s="20">
        <f t="shared" si="338"/>
        <v>51.67993404513993</v>
      </c>
      <c r="L324" s="20">
        <f t="shared" si="393"/>
        <v>126.77803463124414</v>
      </c>
      <c r="M324" s="20" cm="1">
        <f t="array" ref="M324">_xlfn.IFS(I324=0,D324,I324=1,D324,I324=2,0)</f>
        <v>51.67993404513993</v>
      </c>
      <c r="N324" s="20" cm="1">
        <f t="array" ref="N324">_xlfn.IFS(J324=0,E324,J324=1,E324,J324=2,0)</f>
        <v>133.45056276973068</v>
      </c>
      <c r="O324" s="20">
        <f t="shared" si="333"/>
        <v>6239.6068067504957</v>
      </c>
      <c r="P324" s="24">
        <f t="shared" si="325"/>
        <v>-1019.9334681913633</v>
      </c>
      <c r="Q324" s="25">
        <f t="shared" si="326"/>
        <v>-0.19540178130628216</v>
      </c>
      <c r="R324" s="22" cm="1">
        <f t="array" ref="R324">_xlfn.IFS(Q324&gt;0,0.02,AND(Q324&gt;-0.33,Q324&lt;0),(0.02+Q324*0.02/0.33),Q324&lt;-0.33,0)</f>
        <v>8.157467799619263E-3</v>
      </c>
      <c r="S324" s="24">
        <f t="shared" ref="S324:T324" si="395">0.9*0.82*IF(I324=0,M324,0)</f>
        <v>0</v>
      </c>
      <c r="T324" s="24">
        <f t="shared" si="395"/>
        <v>0</v>
      </c>
      <c r="U324" s="24">
        <f t="shared" si="328"/>
        <v>0</v>
      </c>
      <c r="V324" s="24">
        <f t="shared" si="329"/>
        <v>1960.0300140387544</v>
      </c>
      <c r="W324" s="9"/>
      <c r="X324" s="9"/>
      <c r="Y324" s="9"/>
      <c r="Z324" s="9"/>
    </row>
    <row r="325" spans="1:26" ht="14.25" customHeight="1" x14ac:dyDescent="0.35">
      <c r="A325" s="8">
        <f t="shared" si="341"/>
        <v>307</v>
      </c>
      <c r="B325" s="23">
        <f t="shared" si="335"/>
        <v>45145</v>
      </c>
      <c r="C325" s="5">
        <f t="shared" si="342"/>
        <v>0</v>
      </c>
      <c r="D325" s="20">
        <f t="shared" si="330"/>
        <v>52.196733385591322</v>
      </c>
      <c r="E325" s="20">
        <f t="shared" si="331"/>
        <v>136.87222445223978</v>
      </c>
      <c r="F325" s="20">
        <f t="shared" si="336"/>
        <v>189.06895783783111</v>
      </c>
      <c r="G325" s="24">
        <f t="shared" si="332"/>
        <v>5271.8700719447233</v>
      </c>
      <c r="H325" s="20">
        <f t="shared" si="337"/>
        <v>16960.989028480817</v>
      </c>
      <c r="I325" s="4">
        <f t="shared" si="350"/>
        <v>1</v>
      </c>
      <c r="J325" s="4">
        <f t="shared" si="350"/>
        <v>1</v>
      </c>
      <c r="K325" s="20">
        <f t="shared" si="338"/>
        <v>52.196733385591322</v>
      </c>
      <c r="L325" s="20">
        <f t="shared" si="393"/>
        <v>130.02861322962778</v>
      </c>
      <c r="M325" s="20" cm="1">
        <f t="array" ref="M325">_xlfn.IFS(I325=0,D325,I325=1,D325,I325=2,0)</f>
        <v>52.196733385591322</v>
      </c>
      <c r="N325" s="20" cm="1">
        <f t="array" ref="N325">_xlfn.IFS(J325=0,E325,J325=1,E325,J325=2,0)</f>
        <v>136.87222445223978</v>
      </c>
      <c r="O325" s="20">
        <f t="shared" si="333"/>
        <v>6291.8035401360867</v>
      </c>
      <c r="P325" s="24">
        <f t="shared" si="325"/>
        <v>-1019.9334681913633</v>
      </c>
      <c r="Q325" s="25">
        <f t="shared" si="326"/>
        <v>-0.19346711020423979</v>
      </c>
      <c r="R325" s="22" cm="1">
        <f t="array" ref="R325">_xlfn.IFS(Q325&gt;0,0.02,AND(Q325&gt;-0.33,Q325&lt;0),(0.02+Q325*0.02/0.33),Q325&lt;-0.33,0)</f>
        <v>8.2747205936824376E-3</v>
      </c>
      <c r="S325" s="24">
        <f t="shared" ref="S325:T325" si="396">0.9*0.82*IF(I325=0,M325,0)</f>
        <v>0</v>
      </c>
      <c r="T325" s="24">
        <f t="shared" si="396"/>
        <v>0</v>
      </c>
      <c r="U325" s="24">
        <f t="shared" si="328"/>
        <v>0</v>
      </c>
      <c r="V325" s="24">
        <f t="shared" si="329"/>
        <v>1960.0300140387544</v>
      </c>
      <c r="W325" s="9"/>
      <c r="X325" s="9"/>
      <c r="Y325" s="9"/>
      <c r="Z325" s="9"/>
    </row>
    <row r="326" spans="1:26" ht="14.25" customHeight="1" x14ac:dyDescent="0.35">
      <c r="A326" s="8">
        <f t="shared" si="341"/>
        <v>308</v>
      </c>
      <c r="B326" s="23">
        <f t="shared" si="335"/>
        <v>45146</v>
      </c>
      <c r="C326" s="5">
        <f t="shared" si="342"/>
        <v>103.57641455995578</v>
      </c>
      <c r="D326" s="20">
        <f t="shared" si="330"/>
        <v>52.718700719447234</v>
      </c>
      <c r="E326" s="20">
        <f t="shared" si="331"/>
        <v>140.34744520319211</v>
      </c>
      <c r="F326" s="20">
        <f t="shared" si="336"/>
        <v>193.06614592263935</v>
      </c>
      <c r="G326" s="24">
        <f t="shared" si="332"/>
        <v>5375.4464865046793</v>
      </c>
      <c r="H326" s="20">
        <f t="shared" si="337"/>
        <v>17064.565443040774</v>
      </c>
      <c r="I326" s="4">
        <f t="shared" si="350"/>
        <v>0</v>
      </c>
      <c r="J326" s="4">
        <f t="shared" si="350"/>
        <v>0</v>
      </c>
      <c r="K326" s="20">
        <f t="shared" si="338"/>
        <v>0</v>
      </c>
      <c r="L326" s="20">
        <f t="shared" si="393"/>
        <v>0</v>
      </c>
      <c r="M326" s="20" cm="1">
        <f t="array" ref="M326">_xlfn.IFS(I326=0,D326,I326=1,D326,I326=2,0)</f>
        <v>52.718700719447234</v>
      </c>
      <c r="N326" s="20" cm="1">
        <f t="array" ref="N326">_xlfn.IFS(J326=0,E326,J326=1,E326,J326=2,0)</f>
        <v>140.34744520319211</v>
      </c>
      <c r="O326" s="20">
        <f t="shared" si="333"/>
        <v>6484.8696860587261</v>
      </c>
      <c r="P326" s="24">
        <f t="shared" si="325"/>
        <v>-1109.4231995540467</v>
      </c>
      <c r="Q326" s="25">
        <f t="shared" si="326"/>
        <v>-0.20638717217989386</v>
      </c>
      <c r="R326" s="22" cm="1">
        <f t="array" ref="R326">_xlfn.IFS(Q326&gt;0,0.02,AND(Q326&gt;-0.33,Q326&lt;0),(0.02+Q326*0.02/0.33),Q326&lt;-0.33,0)</f>
        <v>7.4916865345518897E-3</v>
      </c>
      <c r="S326" s="24">
        <f t="shared" ref="S326:T326" si="397">0.9*0.82*IF(I326=0,M326,0)</f>
        <v>38.906401130952055</v>
      </c>
      <c r="T326" s="24">
        <f t="shared" si="397"/>
        <v>103.57641455995578</v>
      </c>
      <c r="U326" s="24">
        <f t="shared" si="328"/>
        <v>142.48281569090784</v>
      </c>
      <c r="V326" s="24">
        <f t="shared" si="329"/>
        <v>2102.5128297296624</v>
      </c>
      <c r="W326" s="9"/>
      <c r="X326" s="9"/>
      <c r="Y326" s="9"/>
      <c r="Z326" s="9"/>
    </row>
    <row r="327" spans="1:26" ht="14.25" customHeight="1" x14ac:dyDescent="0.35">
      <c r="A327" s="8">
        <f t="shared" si="341"/>
        <v>309</v>
      </c>
      <c r="B327" s="23">
        <f t="shared" si="335"/>
        <v>45147</v>
      </c>
      <c r="C327" s="5">
        <f t="shared" si="342"/>
        <v>0</v>
      </c>
      <c r="D327" s="20">
        <f t="shared" si="330"/>
        <v>53.754464865046792</v>
      </c>
      <c r="E327" s="20">
        <f t="shared" si="331"/>
        <v>127.84237514760807</v>
      </c>
      <c r="F327" s="20">
        <f t="shared" si="336"/>
        <v>181.59684001265487</v>
      </c>
      <c r="G327" s="24">
        <f t="shared" si="332"/>
        <v>5429.2009513697258</v>
      </c>
      <c r="H327" s="20">
        <f t="shared" si="337"/>
        <v>17239.770164296049</v>
      </c>
      <c r="I327" s="4">
        <f t="shared" si="350"/>
        <v>1</v>
      </c>
      <c r="J327" s="4">
        <f t="shared" si="350"/>
        <v>1</v>
      </c>
      <c r="K327" s="20">
        <f t="shared" si="338"/>
        <v>53.754464865046792</v>
      </c>
      <c r="L327" s="20">
        <f t="shared" si="393"/>
        <v>121.45025639022766</v>
      </c>
      <c r="M327" s="20" cm="1">
        <f t="array" ref="M327">_xlfn.IFS(I327=0,D327,I327=1,D327,I327=2,0)</f>
        <v>53.754464865046792</v>
      </c>
      <c r="N327" s="20" cm="1">
        <f t="array" ref="N327">_xlfn.IFS(J327=0,E327,J327=1,E327,J327=2,0)</f>
        <v>127.84237514760807</v>
      </c>
      <c r="O327" s="20">
        <f t="shared" si="333"/>
        <v>6538.6241509237725</v>
      </c>
      <c r="P327" s="24">
        <f t="shared" si="325"/>
        <v>-1109.4231995540467</v>
      </c>
      <c r="Q327" s="25">
        <f t="shared" si="326"/>
        <v>-0.20434373483157808</v>
      </c>
      <c r="R327" s="22" cm="1">
        <f t="array" ref="R327">_xlfn.IFS(Q327&gt;0,0.02,AND(Q327&gt;-0.33,Q327&lt;0),(0.02+Q327*0.02/0.33),Q327&lt;-0.33,0)</f>
        <v>7.6155312223286035E-3</v>
      </c>
      <c r="S327" s="24">
        <f t="shared" ref="S327:T327" si="398">0.9*0.82*IF(I327=0,M327,0)</f>
        <v>0</v>
      </c>
      <c r="T327" s="24">
        <f t="shared" si="398"/>
        <v>0</v>
      </c>
      <c r="U327" s="24">
        <f t="shared" si="328"/>
        <v>0</v>
      </c>
      <c r="V327" s="24">
        <f t="shared" si="329"/>
        <v>2102.5128297296624</v>
      </c>
      <c r="W327" s="9"/>
      <c r="X327" s="9"/>
      <c r="Y327" s="9"/>
      <c r="Z327" s="9"/>
    </row>
    <row r="328" spans="1:26" ht="14.25" customHeight="1" x14ac:dyDescent="0.35">
      <c r="A328" s="8">
        <f t="shared" si="341"/>
        <v>310</v>
      </c>
      <c r="B328" s="23">
        <f t="shared" si="335"/>
        <v>45148</v>
      </c>
      <c r="C328" s="5">
        <f t="shared" si="342"/>
        <v>0</v>
      </c>
      <c r="D328" s="20">
        <f t="shared" si="330"/>
        <v>54.292009513697259</v>
      </c>
      <c r="E328" s="20">
        <f t="shared" si="331"/>
        <v>131.29000795196569</v>
      </c>
      <c r="F328" s="20">
        <f t="shared" si="336"/>
        <v>185.58201746566294</v>
      </c>
      <c r="G328" s="24">
        <f t="shared" si="332"/>
        <v>5483.4929608834227</v>
      </c>
      <c r="H328" s="20">
        <f t="shared" si="337"/>
        <v>17418.787681364116</v>
      </c>
      <c r="I328" s="4">
        <f t="shared" si="350"/>
        <v>1</v>
      </c>
      <c r="J328" s="4">
        <f t="shared" si="350"/>
        <v>1</v>
      </c>
      <c r="K328" s="20">
        <f t="shared" si="338"/>
        <v>54.292009513697259</v>
      </c>
      <c r="L328" s="20">
        <f t="shared" si="393"/>
        <v>124.7255075543674</v>
      </c>
      <c r="M328" s="20" cm="1">
        <f t="array" ref="M328">_xlfn.IFS(I328=0,D328,I328=1,D328,I328=2,0)</f>
        <v>54.292009513697259</v>
      </c>
      <c r="N328" s="20" cm="1">
        <f t="array" ref="N328">_xlfn.IFS(J328=0,E328,J328=1,E328,J328=2,0)</f>
        <v>131.29000795196569</v>
      </c>
      <c r="O328" s="20">
        <f t="shared" si="333"/>
        <v>6592.9161604374694</v>
      </c>
      <c r="P328" s="24">
        <f t="shared" si="325"/>
        <v>-1109.4231995540467</v>
      </c>
      <c r="Q328" s="25">
        <f t="shared" si="326"/>
        <v>-0.20232052953621593</v>
      </c>
      <c r="R328" s="22" cm="1">
        <f t="array" ref="R328">_xlfn.IFS(Q328&gt;0,0.02,AND(Q328&gt;-0.33,Q328&lt;0),(0.02+Q328*0.02/0.33),Q328&lt;-0.33,0)</f>
        <v>7.7381497250778239E-3</v>
      </c>
      <c r="S328" s="24">
        <f t="shared" ref="S328:T328" si="399">0.9*0.82*IF(I328=0,M328,0)</f>
        <v>0</v>
      </c>
      <c r="T328" s="24">
        <f t="shared" si="399"/>
        <v>0</v>
      </c>
      <c r="U328" s="24">
        <f t="shared" si="328"/>
        <v>0</v>
      </c>
      <c r="V328" s="24">
        <f t="shared" si="329"/>
        <v>2102.5128297296624</v>
      </c>
      <c r="W328" s="9"/>
      <c r="X328" s="9"/>
      <c r="Y328" s="9"/>
      <c r="Z328" s="9"/>
    </row>
    <row r="329" spans="1:26" ht="14.25" customHeight="1" x14ac:dyDescent="0.35">
      <c r="A329" s="8">
        <f t="shared" si="341"/>
        <v>311</v>
      </c>
      <c r="B329" s="23">
        <f t="shared" si="335"/>
        <v>45149</v>
      </c>
      <c r="C329" s="5">
        <f t="shared" si="342"/>
        <v>0</v>
      </c>
      <c r="D329" s="20">
        <f t="shared" si="330"/>
        <v>54.83492960883423</v>
      </c>
      <c r="E329" s="20">
        <f t="shared" si="331"/>
        <v>134.78918710773672</v>
      </c>
      <c r="F329" s="20">
        <f t="shared" si="336"/>
        <v>189.62411671657094</v>
      </c>
      <c r="G329" s="24">
        <f t="shared" si="332"/>
        <v>5538.3278904922572</v>
      </c>
      <c r="H329" s="20">
        <f t="shared" si="337"/>
        <v>17601.672338725301</v>
      </c>
      <c r="I329" s="4">
        <f t="shared" si="350"/>
        <v>1</v>
      </c>
      <c r="J329" s="4">
        <f t="shared" si="350"/>
        <v>1</v>
      </c>
      <c r="K329" s="20">
        <f t="shared" si="338"/>
        <v>54.83492960883423</v>
      </c>
      <c r="L329" s="20">
        <f t="shared" si="393"/>
        <v>128.04972775234987</v>
      </c>
      <c r="M329" s="20" cm="1">
        <f t="array" ref="M329">_xlfn.IFS(I329=0,D329,I329=1,D329,I329=2,0)</f>
        <v>54.83492960883423</v>
      </c>
      <c r="N329" s="20" cm="1">
        <f t="array" ref="N329">_xlfn.IFS(J329=0,E329,J329=1,E329,J329=2,0)</f>
        <v>134.78918710773672</v>
      </c>
      <c r="O329" s="20">
        <f t="shared" si="333"/>
        <v>6647.7510900463039</v>
      </c>
      <c r="P329" s="24">
        <f t="shared" si="325"/>
        <v>-1109.4231995540467</v>
      </c>
      <c r="Q329" s="25">
        <f t="shared" si="326"/>
        <v>-0.20031735597645142</v>
      </c>
      <c r="R329" s="22" cm="1">
        <f t="array" ref="R329">_xlfn.IFS(Q329&gt;0,0.02,AND(Q329&gt;-0.33,Q329&lt;0),(0.02+Q329*0.02/0.33),Q329&lt;-0.33,0)</f>
        <v>7.8595541832453698E-3</v>
      </c>
      <c r="S329" s="24">
        <f t="shared" ref="S329:T329" si="400">0.9*0.82*IF(I329=0,M329,0)</f>
        <v>0</v>
      </c>
      <c r="T329" s="24">
        <f t="shared" si="400"/>
        <v>0</v>
      </c>
      <c r="U329" s="24">
        <f t="shared" si="328"/>
        <v>0</v>
      </c>
      <c r="V329" s="24">
        <f t="shared" si="329"/>
        <v>2102.5128297296624</v>
      </c>
      <c r="W329" s="9"/>
      <c r="X329" s="9"/>
      <c r="Y329" s="9"/>
      <c r="Z329" s="9"/>
    </row>
    <row r="330" spans="1:26" ht="14.25" customHeight="1" x14ac:dyDescent="0.35">
      <c r="A330" s="8">
        <f t="shared" si="341"/>
        <v>312</v>
      </c>
      <c r="B330" s="23">
        <f t="shared" si="335"/>
        <v>45150</v>
      </c>
      <c r="C330" s="5">
        <f t="shared" si="342"/>
        <v>0</v>
      </c>
      <c r="D330" s="20">
        <f t="shared" si="330"/>
        <v>55.383278904922577</v>
      </c>
      <c r="E330" s="20">
        <f t="shared" si="331"/>
        <v>138.34129746194276</v>
      </c>
      <c r="F330" s="20">
        <f t="shared" si="336"/>
        <v>193.72457636686534</v>
      </c>
      <c r="G330" s="24">
        <f t="shared" si="332"/>
        <v>5593.7111693971801</v>
      </c>
      <c r="H330" s="20">
        <f t="shared" si="337"/>
        <v>17788.479850219068</v>
      </c>
      <c r="I330" s="4">
        <f t="shared" si="350"/>
        <v>1</v>
      </c>
      <c r="J330" s="4">
        <f t="shared" si="350"/>
        <v>1</v>
      </c>
      <c r="K330" s="20">
        <f t="shared" si="338"/>
        <v>55.383278904922577</v>
      </c>
      <c r="L330" s="20">
        <f t="shared" si="393"/>
        <v>131.42423258884563</v>
      </c>
      <c r="M330" s="20" cm="1">
        <f t="array" ref="M330">_xlfn.IFS(I330=0,D330,I330=1,D330,I330=2,0)</f>
        <v>55.383278904922577</v>
      </c>
      <c r="N330" s="20" cm="1">
        <f t="array" ref="N330">_xlfn.IFS(J330=0,E330,J330=1,E330,J330=2,0)</f>
        <v>138.34129746194276</v>
      </c>
      <c r="O330" s="20">
        <f t="shared" si="333"/>
        <v>6703.1343689512269</v>
      </c>
      <c r="P330" s="24">
        <f t="shared" si="325"/>
        <v>-1109.4231995540467</v>
      </c>
      <c r="Q330" s="25">
        <f t="shared" si="326"/>
        <v>-0.19833401581826871</v>
      </c>
      <c r="R330" s="22" cm="1">
        <f t="array" ref="R330">_xlfn.IFS(Q330&gt;0,0.02,AND(Q330&gt;-0.33,Q330&lt;0),(0.02+Q330*0.02/0.33),Q330&lt;-0.33,0)</f>
        <v>7.9797566170746251E-3</v>
      </c>
      <c r="S330" s="24">
        <f t="shared" ref="S330:T330" si="401">0.9*0.82*IF(I330=0,M330,0)</f>
        <v>0</v>
      </c>
      <c r="T330" s="24">
        <f t="shared" si="401"/>
        <v>0</v>
      </c>
      <c r="U330" s="24">
        <f t="shared" si="328"/>
        <v>0</v>
      </c>
      <c r="V330" s="24">
        <f t="shared" si="329"/>
        <v>2102.5128297296624</v>
      </c>
      <c r="W330" s="9"/>
      <c r="X330" s="9"/>
      <c r="Y330" s="9"/>
      <c r="Z330" s="9"/>
    </row>
    <row r="331" spans="1:26" ht="14.25" customHeight="1" x14ac:dyDescent="0.35">
      <c r="A331" s="8">
        <f t="shared" si="341"/>
        <v>313</v>
      </c>
      <c r="B331" s="23">
        <f t="shared" si="335"/>
        <v>45151</v>
      </c>
      <c r="C331" s="5">
        <f t="shared" si="342"/>
        <v>0</v>
      </c>
      <c r="D331" s="20">
        <f t="shared" si="330"/>
        <v>55.937111693971801</v>
      </c>
      <c r="E331" s="20">
        <f t="shared" si="331"/>
        <v>141.94773979248424</v>
      </c>
      <c r="F331" s="20">
        <f t="shared" si="336"/>
        <v>197.88485148645606</v>
      </c>
      <c r="G331" s="24">
        <f t="shared" si="332"/>
        <v>5649.6482810911521</v>
      </c>
      <c r="H331" s="20">
        <f t="shared" si="337"/>
        <v>17979.2673147159</v>
      </c>
      <c r="I331" s="4">
        <f t="shared" si="350"/>
        <v>1</v>
      </c>
      <c r="J331" s="4">
        <f t="shared" si="350"/>
        <v>1</v>
      </c>
      <c r="K331" s="20">
        <f t="shared" si="338"/>
        <v>55.937111693971801</v>
      </c>
      <c r="L331" s="20">
        <f t="shared" si="393"/>
        <v>134.85035280286002</v>
      </c>
      <c r="M331" s="20" cm="1">
        <f t="array" ref="M331">_xlfn.IFS(I331=0,D331,I331=1,D331,I331=2,0)</f>
        <v>55.937111693971801</v>
      </c>
      <c r="N331" s="20" cm="1">
        <f t="array" ref="N331">_xlfn.IFS(J331=0,E331,J331=1,E331,J331=2,0)</f>
        <v>141.94773979248424</v>
      </c>
      <c r="O331" s="20">
        <f t="shared" si="333"/>
        <v>6759.0714806451988</v>
      </c>
      <c r="P331" s="24">
        <f t="shared" si="325"/>
        <v>-1109.4231995540467</v>
      </c>
      <c r="Q331" s="25">
        <f t="shared" si="326"/>
        <v>-0.19637031269135516</v>
      </c>
      <c r="R331" s="22" cm="1">
        <f t="array" ref="R331">_xlfn.IFS(Q331&gt;0,0.02,AND(Q331&gt;-0.33,Q331&lt;0),(0.02+Q331*0.02/0.33),Q331&lt;-0.33,0)</f>
        <v>8.0987689277966582E-3</v>
      </c>
      <c r="S331" s="24">
        <f t="shared" ref="S331:T331" si="402">0.9*0.82*IF(I331=0,M331,0)</f>
        <v>0</v>
      </c>
      <c r="T331" s="24">
        <f t="shared" si="402"/>
        <v>0</v>
      </c>
      <c r="U331" s="24">
        <f t="shared" si="328"/>
        <v>0</v>
      </c>
      <c r="V331" s="24">
        <f t="shared" si="329"/>
        <v>2102.5128297296624</v>
      </c>
      <c r="W331" s="9"/>
      <c r="X331" s="9"/>
      <c r="Y331" s="9"/>
      <c r="Z331" s="9"/>
    </row>
    <row r="332" spans="1:26" ht="14.25" customHeight="1" x14ac:dyDescent="0.35">
      <c r="A332" s="8">
        <f t="shared" si="341"/>
        <v>314</v>
      </c>
      <c r="B332" s="23">
        <f t="shared" si="335"/>
        <v>45152</v>
      </c>
      <c r="C332" s="5">
        <f t="shared" si="342"/>
        <v>0</v>
      </c>
      <c r="D332" s="20">
        <f t="shared" si="330"/>
        <v>56.496482810911523</v>
      </c>
      <c r="E332" s="20">
        <f t="shared" si="331"/>
        <v>145.6099314729712</v>
      </c>
      <c r="F332" s="20">
        <f t="shared" si="336"/>
        <v>202.10641428388271</v>
      </c>
      <c r="G332" s="24">
        <f t="shared" si="332"/>
        <v>5706.1447639020635</v>
      </c>
      <c r="H332" s="20">
        <f t="shared" si="337"/>
        <v>18174.093232426134</v>
      </c>
      <c r="I332" s="4">
        <f t="shared" si="350"/>
        <v>1</v>
      </c>
      <c r="J332" s="4">
        <f t="shared" si="350"/>
        <v>1</v>
      </c>
      <c r="K332" s="20">
        <f t="shared" si="338"/>
        <v>56.496482810911523</v>
      </c>
      <c r="L332" s="20">
        <f t="shared" si="393"/>
        <v>138.32943489932262</v>
      </c>
      <c r="M332" s="20" cm="1">
        <f t="array" ref="M332">_xlfn.IFS(I332=0,D332,I332=1,D332,I332=2,0)</f>
        <v>56.496482810911523</v>
      </c>
      <c r="N332" s="20" cm="1">
        <f t="array" ref="N332">_xlfn.IFS(J332=0,E332,J332=1,E332,J332=2,0)</f>
        <v>145.6099314729712</v>
      </c>
      <c r="O332" s="20">
        <f t="shared" si="333"/>
        <v>6815.5679634561102</v>
      </c>
      <c r="P332" s="24">
        <f t="shared" si="325"/>
        <v>-1109.4231995540467</v>
      </c>
      <c r="Q332" s="25">
        <f t="shared" si="326"/>
        <v>-0.19442605216965858</v>
      </c>
      <c r="R332" s="22" cm="1">
        <f t="array" ref="R332">_xlfn.IFS(Q332&gt;0,0.02,AND(Q332&gt;-0.33,Q332&lt;0),(0.02+Q332*0.02/0.33),Q332&lt;-0.33,0)</f>
        <v>8.2166028988085709E-3</v>
      </c>
      <c r="S332" s="24">
        <f t="shared" ref="S332:T332" si="403">0.9*0.82*IF(I332=0,M332,0)</f>
        <v>0</v>
      </c>
      <c r="T332" s="24">
        <f t="shared" si="403"/>
        <v>0</v>
      </c>
      <c r="U332" s="24">
        <f t="shared" si="328"/>
        <v>0</v>
      </c>
      <c r="V332" s="24">
        <f t="shared" si="329"/>
        <v>2102.5128297296624</v>
      </c>
      <c r="W332" s="9"/>
      <c r="X332" s="9"/>
      <c r="Y332" s="9"/>
      <c r="Z332" s="9"/>
    </row>
    <row r="333" spans="1:26" ht="14.25" customHeight="1" x14ac:dyDescent="0.35">
      <c r="A333" s="8">
        <f t="shared" si="341"/>
        <v>315</v>
      </c>
      <c r="B333" s="23">
        <f t="shared" si="335"/>
        <v>45153</v>
      </c>
      <c r="C333" s="5">
        <f t="shared" si="342"/>
        <v>110.20502866693612</v>
      </c>
      <c r="D333" s="20">
        <f t="shared" si="330"/>
        <v>57.061447639020635</v>
      </c>
      <c r="E333" s="20">
        <f t="shared" si="331"/>
        <v>149.32930713676981</v>
      </c>
      <c r="F333" s="20">
        <f t="shared" si="336"/>
        <v>206.39075477579044</v>
      </c>
      <c r="G333" s="24">
        <f t="shared" si="332"/>
        <v>5816.3497925689999</v>
      </c>
      <c r="H333" s="20">
        <f t="shared" si="337"/>
        <v>18284.29826109307</v>
      </c>
      <c r="I333" s="4">
        <f t="shared" si="350"/>
        <v>0</v>
      </c>
      <c r="J333" s="4">
        <f t="shared" si="350"/>
        <v>0</v>
      </c>
      <c r="K333" s="20">
        <f t="shared" si="338"/>
        <v>0</v>
      </c>
      <c r="L333" s="20">
        <f t="shared" si="393"/>
        <v>0</v>
      </c>
      <c r="M333" s="20" cm="1">
        <f t="array" ref="M333">_xlfn.IFS(I333=0,D333,I333=1,D333,I333=2,0)</f>
        <v>57.061447639020635</v>
      </c>
      <c r="N333" s="20" cm="1">
        <f t="array" ref="N333">_xlfn.IFS(J333=0,E333,J333=1,E333,J333=2,0)</f>
        <v>149.32930713676981</v>
      </c>
      <c r="O333" s="20">
        <f t="shared" si="333"/>
        <v>7021.958718231901</v>
      </c>
      <c r="P333" s="24">
        <f t="shared" si="325"/>
        <v>-1205.6089256629011</v>
      </c>
      <c r="Q333" s="25">
        <f t="shared" si="326"/>
        <v>-0.20727930208103951</v>
      </c>
      <c r="R333" s="22" cm="1">
        <f t="array" ref="R333">_xlfn.IFS(Q333&gt;0,0.02,AND(Q333&gt;-0.33,Q333&lt;0),(0.02+Q333*0.02/0.33),Q333&lt;-0.33,0)</f>
        <v>7.4376180556945774E-3</v>
      </c>
      <c r="S333" s="24">
        <f t="shared" ref="S333:T333" si="404">0.9*0.82*IF(I333=0,M333,0)</f>
        <v>42.11134835759723</v>
      </c>
      <c r="T333" s="24">
        <f t="shared" si="404"/>
        <v>110.20502866693612</v>
      </c>
      <c r="U333" s="24">
        <f t="shared" si="328"/>
        <v>152.31637702453335</v>
      </c>
      <c r="V333" s="24">
        <f t="shared" si="329"/>
        <v>2254.8292067541956</v>
      </c>
      <c r="W333" s="9"/>
      <c r="X333" s="9"/>
      <c r="Y333" s="9"/>
      <c r="Z333" s="9"/>
    </row>
    <row r="334" spans="1:26" ht="14.25" customHeight="1" x14ac:dyDescent="0.35">
      <c r="A334" s="8">
        <f t="shared" si="341"/>
        <v>316</v>
      </c>
      <c r="B334" s="23">
        <f t="shared" si="335"/>
        <v>45154</v>
      </c>
      <c r="C334" s="5">
        <f t="shared" si="342"/>
        <v>0</v>
      </c>
      <c r="D334" s="20">
        <f t="shared" si="330"/>
        <v>58.163497925690002</v>
      </c>
      <c r="E334" s="20">
        <f t="shared" si="331"/>
        <v>135.9916268824108</v>
      </c>
      <c r="F334" s="20">
        <f t="shared" si="336"/>
        <v>194.15512480810079</v>
      </c>
      <c r="G334" s="24">
        <f t="shared" si="332"/>
        <v>5874.5132904946895</v>
      </c>
      <c r="H334" s="20">
        <f t="shared" si="337"/>
        <v>18471.653804557049</v>
      </c>
      <c r="I334" s="4">
        <f t="shared" si="350"/>
        <v>1</v>
      </c>
      <c r="J334" s="4">
        <f t="shared" si="350"/>
        <v>1</v>
      </c>
      <c r="K334" s="20">
        <f t="shared" si="338"/>
        <v>58.163497925690002</v>
      </c>
      <c r="L334" s="20">
        <f t="shared" si="393"/>
        <v>129.19204553829024</v>
      </c>
      <c r="M334" s="20" cm="1">
        <f t="array" ref="M334">_xlfn.IFS(I334=0,D334,I334=1,D334,I334=2,0)</f>
        <v>58.163497925690002</v>
      </c>
      <c r="N334" s="20" cm="1">
        <f t="array" ref="N334">_xlfn.IFS(J334=0,E334,J334=1,E334,J334=2,0)</f>
        <v>135.9916268824108</v>
      </c>
      <c r="O334" s="20">
        <f t="shared" si="333"/>
        <v>7080.1222161575906</v>
      </c>
      <c r="P334" s="24">
        <f t="shared" si="325"/>
        <v>-1205.6089256629011</v>
      </c>
      <c r="Q334" s="25">
        <f t="shared" si="326"/>
        <v>-0.20522703176340545</v>
      </c>
      <c r="R334" s="22" cm="1">
        <f t="array" ref="R334">_xlfn.IFS(Q334&gt;0,0.02,AND(Q334&gt;-0.33,Q334&lt;0),(0.02+Q334*0.02/0.33),Q334&lt;-0.33,0)</f>
        <v>7.5619980749451251E-3</v>
      </c>
      <c r="S334" s="24">
        <f t="shared" ref="S334:T334" si="405">0.9*0.82*IF(I334=0,M334,0)</f>
        <v>0</v>
      </c>
      <c r="T334" s="24">
        <f t="shared" si="405"/>
        <v>0</v>
      </c>
      <c r="U334" s="24">
        <f t="shared" si="328"/>
        <v>0</v>
      </c>
      <c r="V334" s="24">
        <f t="shared" si="329"/>
        <v>2254.8292067541956</v>
      </c>
      <c r="W334" s="9"/>
      <c r="X334" s="9"/>
      <c r="Y334" s="9"/>
      <c r="Z334" s="9"/>
    </row>
    <row r="335" spans="1:26" ht="14.25" customHeight="1" x14ac:dyDescent="0.35">
      <c r="A335" s="8">
        <f t="shared" si="341"/>
        <v>317</v>
      </c>
      <c r="B335" s="23">
        <f t="shared" si="335"/>
        <v>45155</v>
      </c>
      <c r="C335" s="5">
        <f t="shared" si="342"/>
        <v>0</v>
      </c>
      <c r="D335" s="20">
        <f t="shared" si="330"/>
        <v>58.7451329049469</v>
      </c>
      <c r="E335" s="20">
        <f t="shared" si="331"/>
        <v>139.68261051111321</v>
      </c>
      <c r="F335" s="20">
        <f t="shared" si="336"/>
        <v>198.42774341606011</v>
      </c>
      <c r="G335" s="24">
        <f t="shared" si="332"/>
        <v>5933.2584233996367</v>
      </c>
      <c r="H335" s="20">
        <f t="shared" si="337"/>
        <v>18663.097417447552</v>
      </c>
      <c r="I335" s="4">
        <f t="shared" si="350"/>
        <v>1</v>
      </c>
      <c r="J335" s="4">
        <f t="shared" si="350"/>
        <v>1</v>
      </c>
      <c r="K335" s="20">
        <f t="shared" si="338"/>
        <v>58.7451329049469</v>
      </c>
      <c r="L335" s="20">
        <f t="shared" si="393"/>
        <v>132.69847998555755</v>
      </c>
      <c r="M335" s="20" cm="1">
        <f t="array" ref="M335">_xlfn.IFS(I335=0,D335,I335=1,D335,I335=2,0)</f>
        <v>58.7451329049469</v>
      </c>
      <c r="N335" s="20" cm="1">
        <f t="array" ref="N335">_xlfn.IFS(J335=0,E335,J335=1,E335,J335=2,0)</f>
        <v>139.68261051111321</v>
      </c>
      <c r="O335" s="20">
        <f t="shared" si="333"/>
        <v>7138.8673490625379</v>
      </c>
      <c r="P335" s="24">
        <f t="shared" si="325"/>
        <v>-1205.6089256629011</v>
      </c>
      <c r="Q335" s="25">
        <f t="shared" si="326"/>
        <v>-0.20319508095386676</v>
      </c>
      <c r="R335" s="22" cm="1">
        <f t="array" ref="R335">_xlfn.IFS(Q335&gt;0,0.02,AND(Q335&gt;-0.33,Q335&lt;0),(0.02+Q335*0.02/0.33),Q335&lt;-0.33,0)</f>
        <v>7.685146608856561E-3</v>
      </c>
      <c r="S335" s="24">
        <f t="shared" ref="S335:T335" si="406">0.9*0.82*IF(I335=0,M335,0)</f>
        <v>0</v>
      </c>
      <c r="T335" s="24">
        <f t="shared" si="406"/>
        <v>0</v>
      </c>
      <c r="U335" s="24">
        <f t="shared" si="328"/>
        <v>0</v>
      </c>
      <c r="V335" s="24">
        <f t="shared" si="329"/>
        <v>2254.8292067541956</v>
      </c>
      <c r="W335" s="9"/>
      <c r="X335" s="9"/>
      <c r="Y335" s="9"/>
      <c r="Z335" s="9"/>
    </row>
    <row r="336" spans="1:26" ht="14.25" customHeight="1" x14ac:dyDescent="0.35">
      <c r="A336" s="8">
        <f t="shared" si="341"/>
        <v>318</v>
      </c>
      <c r="B336" s="23">
        <f t="shared" si="335"/>
        <v>45156</v>
      </c>
      <c r="C336" s="5">
        <f t="shared" si="342"/>
        <v>0</v>
      </c>
      <c r="D336" s="20">
        <f t="shared" si="330"/>
        <v>59.332584233996371</v>
      </c>
      <c r="E336" s="20">
        <f t="shared" si="331"/>
        <v>143.42863982845671</v>
      </c>
      <c r="F336" s="20">
        <f t="shared" si="336"/>
        <v>202.7612240624531</v>
      </c>
      <c r="G336" s="24">
        <f t="shared" si="332"/>
        <v>5992.5910076336331</v>
      </c>
      <c r="H336" s="20">
        <f t="shared" si="337"/>
        <v>18858.687209518579</v>
      </c>
      <c r="I336" s="4">
        <f t="shared" si="350"/>
        <v>1</v>
      </c>
      <c r="J336" s="4">
        <f t="shared" si="350"/>
        <v>1</v>
      </c>
      <c r="K336" s="20">
        <f t="shared" si="338"/>
        <v>59.332584233996371</v>
      </c>
      <c r="L336" s="20">
        <f t="shared" si="393"/>
        <v>136.25720783703386</v>
      </c>
      <c r="M336" s="20" cm="1">
        <f t="array" ref="M336">_xlfn.IFS(I336=0,D336,I336=1,D336,I336=2,0)</f>
        <v>59.332584233996371</v>
      </c>
      <c r="N336" s="20" cm="1">
        <f t="array" ref="N336">_xlfn.IFS(J336=0,E336,J336=1,E336,J336=2,0)</f>
        <v>143.42863982845671</v>
      </c>
      <c r="O336" s="20">
        <f t="shared" si="333"/>
        <v>7198.1999332965343</v>
      </c>
      <c r="P336" s="24">
        <f t="shared" si="325"/>
        <v>-1205.6089256629011</v>
      </c>
      <c r="Q336" s="25">
        <f t="shared" si="326"/>
        <v>-0.20118324846917501</v>
      </c>
      <c r="R336" s="22" cm="1">
        <f t="array" ref="R336">_xlfn.IFS(Q336&gt;0,0.02,AND(Q336&gt;-0.33,Q336&lt;0),(0.02+Q336*0.02/0.33),Q336&lt;-0.33,0)</f>
        <v>7.8070758503530312E-3</v>
      </c>
      <c r="S336" s="24">
        <f t="shared" ref="S336:T336" si="407">0.9*0.82*IF(I336=0,M336,0)</f>
        <v>0</v>
      </c>
      <c r="T336" s="24">
        <f t="shared" si="407"/>
        <v>0</v>
      </c>
      <c r="U336" s="24">
        <f t="shared" si="328"/>
        <v>0</v>
      </c>
      <c r="V336" s="24">
        <f t="shared" si="329"/>
        <v>2254.8292067541956</v>
      </c>
      <c r="W336" s="9"/>
      <c r="X336" s="9"/>
      <c r="Y336" s="9"/>
      <c r="Z336" s="9"/>
    </row>
    <row r="337" spans="1:26" ht="14.25" customHeight="1" x14ac:dyDescent="0.35">
      <c r="A337" s="8">
        <f t="shared" si="341"/>
        <v>319</v>
      </c>
      <c r="B337" s="23">
        <f t="shared" si="335"/>
        <v>45157</v>
      </c>
      <c r="C337" s="5">
        <f t="shared" si="342"/>
        <v>0</v>
      </c>
      <c r="D337" s="20">
        <f t="shared" si="330"/>
        <v>59.925910076336329</v>
      </c>
      <c r="E337" s="20">
        <f t="shared" si="331"/>
        <v>147.23120148279409</v>
      </c>
      <c r="F337" s="20">
        <f t="shared" si="336"/>
        <v>207.15711155913041</v>
      </c>
      <c r="G337" s="24">
        <f t="shared" si="332"/>
        <v>6052.5169177099697</v>
      </c>
      <c r="H337" s="20">
        <f t="shared" si="337"/>
        <v>19058.482761003572</v>
      </c>
      <c r="I337" s="4">
        <f t="shared" si="350"/>
        <v>1</v>
      </c>
      <c r="J337" s="4">
        <f t="shared" si="350"/>
        <v>1</v>
      </c>
      <c r="K337" s="20">
        <f t="shared" si="338"/>
        <v>59.925910076336329</v>
      </c>
      <c r="L337" s="20">
        <f t="shared" si="393"/>
        <v>139.86964140865439</v>
      </c>
      <c r="M337" s="20" cm="1">
        <f t="array" ref="M337">_xlfn.IFS(I337=0,D337,I337=1,D337,I337=2,0)</f>
        <v>59.925910076336329</v>
      </c>
      <c r="N337" s="20" cm="1">
        <f t="array" ref="N337">_xlfn.IFS(J337=0,E337,J337=1,E337,J337=2,0)</f>
        <v>147.23120148279409</v>
      </c>
      <c r="O337" s="20">
        <f t="shared" si="333"/>
        <v>7258.1258433728708</v>
      </c>
      <c r="P337" s="24">
        <f t="shared" si="325"/>
        <v>-1205.6089256629011</v>
      </c>
      <c r="Q337" s="25">
        <f t="shared" si="326"/>
        <v>-0.19919133511799506</v>
      </c>
      <c r="R337" s="22" cm="1">
        <f t="array" ref="R337">_xlfn.IFS(Q337&gt;0,0.02,AND(Q337&gt;-0.33,Q337&lt;0),(0.02+Q337*0.02/0.33),Q337&lt;-0.33,0)</f>
        <v>7.9277978716366642E-3</v>
      </c>
      <c r="S337" s="24">
        <f t="shared" ref="S337:T337" si="408">0.9*0.82*IF(I337=0,M337,0)</f>
        <v>0</v>
      </c>
      <c r="T337" s="24">
        <f t="shared" si="408"/>
        <v>0</v>
      </c>
      <c r="U337" s="24">
        <f t="shared" si="328"/>
        <v>0</v>
      </c>
      <c r="V337" s="24">
        <f t="shared" si="329"/>
        <v>2254.8292067541956</v>
      </c>
      <c r="W337" s="9"/>
      <c r="X337" s="9"/>
      <c r="Y337" s="9"/>
      <c r="Z337" s="9"/>
    </row>
    <row r="338" spans="1:26" ht="14.25" customHeight="1" x14ac:dyDescent="0.35">
      <c r="A338" s="8">
        <f t="shared" si="341"/>
        <v>320</v>
      </c>
      <c r="B338" s="23">
        <f t="shared" si="335"/>
        <v>45158</v>
      </c>
      <c r="C338" s="5">
        <f t="shared" si="342"/>
        <v>0</v>
      </c>
      <c r="D338" s="20">
        <f t="shared" ref="D338:D383" si="409">D337-M337+(A338-A337)*G337*0.01</f>
        <v>60.525169177099698</v>
      </c>
      <c r="E338" s="20">
        <f t="shared" ref="E338:E383" si="410">E337-N337+(A338-A337)*H337*R337</f>
        <v>151.09179906930817</v>
      </c>
      <c r="F338" s="20">
        <f t="shared" si="336"/>
        <v>211.61696824640785</v>
      </c>
      <c r="G338" s="24">
        <f t="shared" ref="G338:G383" si="411">C338+G337+K338</f>
        <v>6113.0420868870697</v>
      </c>
      <c r="H338" s="20">
        <f t="shared" si="337"/>
        <v>19262.545139296515</v>
      </c>
      <c r="I338" s="4">
        <f t="shared" si="350"/>
        <v>1</v>
      </c>
      <c r="J338" s="4">
        <f t="shared" si="350"/>
        <v>1</v>
      </c>
      <c r="K338" s="20">
        <f t="shared" si="338"/>
        <v>60.525169177099698</v>
      </c>
      <c r="L338" s="20">
        <f t="shared" si="393"/>
        <v>143.53720911584276</v>
      </c>
      <c r="M338" s="20" cm="1">
        <f t="array" ref="M338">_xlfn.IFS(I338=0,D338,I338=1,D338,I338=2,0)</f>
        <v>60.525169177099698</v>
      </c>
      <c r="N338" s="20" cm="1">
        <f t="array" ref="N338">_xlfn.IFS(J338=0,E338,J338=1,E338,J338=2,0)</f>
        <v>151.09179906930817</v>
      </c>
      <c r="O338" s="20">
        <f t="shared" ref="O338:O383" si="412">O337+M338+N338-(L338/0.95)</f>
        <v>7318.6510125499708</v>
      </c>
      <c r="P338" s="24">
        <f t="shared" si="325"/>
        <v>-1205.6089256629011</v>
      </c>
      <c r="Q338" s="25">
        <f t="shared" si="326"/>
        <v>-0.19721914368118323</v>
      </c>
      <c r="R338" s="22" cm="1">
        <f t="array" ref="R338">_xlfn.IFS(Q338&gt;0,0.02,AND(Q338&gt;-0.33,Q338&lt;0),(0.02+Q338*0.02/0.33),Q338&lt;-0.33,0)</f>
        <v>8.0473246253828356E-3</v>
      </c>
      <c r="S338" s="24">
        <f t="shared" ref="S338:T338" si="413">0.9*0.82*IF(I338=0,M338,0)</f>
        <v>0</v>
      </c>
      <c r="T338" s="24">
        <f t="shared" si="413"/>
        <v>0</v>
      </c>
      <c r="U338" s="24">
        <f t="shared" si="328"/>
        <v>0</v>
      </c>
      <c r="V338" s="24">
        <f t="shared" si="329"/>
        <v>2254.8292067541956</v>
      </c>
      <c r="W338" s="9"/>
      <c r="X338" s="9"/>
      <c r="Y338" s="9"/>
      <c r="Z338" s="9"/>
    </row>
    <row r="339" spans="1:26" ht="14.25" customHeight="1" x14ac:dyDescent="0.35">
      <c r="A339" s="8">
        <f t="shared" si="341"/>
        <v>321</v>
      </c>
      <c r="B339" s="23">
        <f t="shared" ref="B339:B383" si="414">$B$18+A339</f>
        <v>45159</v>
      </c>
      <c r="C339" s="5">
        <f t="shared" si="342"/>
        <v>0</v>
      </c>
      <c r="D339" s="20">
        <f t="shared" si="409"/>
        <v>61.130420868870701</v>
      </c>
      <c r="E339" s="20">
        <f t="shared" si="410"/>
        <v>155.01195384700929</v>
      </c>
      <c r="F339" s="20">
        <f t="shared" ref="F339:F383" si="415">D339+E339</f>
        <v>216.14237471588001</v>
      </c>
      <c r="G339" s="24">
        <f t="shared" si="411"/>
        <v>6174.1725077559404</v>
      </c>
      <c r="H339" s="20">
        <f t="shared" ref="H339:H383" si="416">IF(Q339&lt;-0.33,G339,H338+C339+K339+L339)</f>
        <v>19470.936916320046</v>
      </c>
      <c r="I339" s="4">
        <f t="shared" si="350"/>
        <v>1</v>
      </c>
      <c r="J339" s="4">
        <f t="shared" si="350"/>
        <v>1</v>
      </c>
      <c r="K339" s="20">
        <f t="shared" ref="K339:K383" si="417">IF(I339=1,D339,0)</f>
        <v>61.130420868870701</v>
      </c>
      <c r="L339" s="20">
        <f t="shared" ref="K339:L354" si="418">IF(J339=1,E339*0.95,0)</f>
        <v>147.26135615465881</v>
      </c>
      <c r="M339" s="20" cm="1">
        <f t="array" ref="M339">_xlfn.IFS(I339=0,D339,I339=1,D339,I339=2,0)</f>
        <v>61.130420868870701</v>
      </c>
      <c r="N339" s="20" cm="1">
        <f t="array" ref="N339">_xlfn.IFS(J339=0,E339,J339=1,E339,J339=2,0)</f>
        <v>155.01195384700929</v>
      </c>
      <c r="O339" s="20">
        <f t="shared" si="412"/>
        <v>7379.7814334188415</v>
      </c>
      <c r="P339" s="24">
        <f t="shared" si="325"/>
        <v>-1205.6089256629011</v>
      </c>
      <c r="Q339" s="25">
        <f t="shared" si="326"/>
        <v>-0.19526647889226062</v>
      </c>
      <c r="R339" s="22" cm="1">
        <f t="array" ref="R339">_xlfn.IFS(Q339&gt;0,0.02,AND(Q339&gt;-0.33,Q339&lt;0),(0.02+Q339*0.02/0.33),Q339&lt;-0.33,0)</f>
        <v>8.1656679459235996E-3</v>
      </c>
      <c r="S339" s="24">
        <f t="shared" ref="S339:T339" si="419">0.9*0.82*IF(I339=0,M339,0)</f>
        <v>0</v>
      </c>
      <c r="T339" s="24">
        <f t="shared" si="419"/>
        <v>0</v>
      </c>
      <c r="U339" s="24">
        <f t="shared" si="328"/>
        <v>0</v>
      </c>
      <c r="V339" s="24">
        <f t="shared" si="329"/>
        <v>2254.8292067541956</v>
      </c>
      <c r="W339" s="9"/>
      <c r="X339" s="9"/>
      <c r="Y339" s="9"/>
      <c r="Z339" s="9"/>
    </row>
    <row r="340" spans="1:26" ht="14.25" customHeight="1" x14ac:dyDescent="0.35">
      <c r="A340" s="8">
        <f t="shared" ref="A340:A383" si="420">A339+$D$4</f>
        <v>322</v>
      </c>
      <c r="B340" s="23">
        <f t="shared" si="414"/>
        <v>45160</v>
      </c>
      <c r="C340" s="5">
        <f t="shared" ref="C340:C383" si="421">T340</f>
        <v>117.33698562556498</v>
      </c>
      <c r="D340" s="20">
        <f t="shared" si="409"/>
        <v>61.741725077559408</v>
      </c>
      <c r="E340" s="20">
        <f t="shared" si="410"/>
        <v>158.9932054546951</v>
      </c>
      <c r="F340" s="20">
        <f t="shared" si="415"/>
        <v>220.73493053225451</v>
      </c>
      <c r="G340" s="24">
        <f t="shared" si="411"/>
        <v>6291.5094933815053</v>
      </c>
      <c r="H340" s="20">
        <f t="shared" si="416"/>
        <v>19588.273901945613</v>
      </c>
      <c r="I340" s="4">
        <f t="shared" si="350"/>
        <v>0</v>
      </c>
      <c r="J340" s="4">
        <f t="shared" si="350"/>
        <v>0</v>
      </c>
      <c r="K340" s="20">
        <f t="shared" si="417"/>
        <v>0</v>
      </c>
      <c r="L340" s="20">
        <f t="shared" si="418"/>
        <v>0</v>
      </c>
      <c r="M340" s="20" cm="1">
        <f t="array" ref="M340">_xlfn.IFS(I340=0,D340,I340=1,D340,I340=2,0)</f>
        <v>61.741725077559408</v>
      </c>
      <c r="N340" s="20" cm="1">
        <f t="array" ref="N340">_xlfn.IFS(J340=0,E340,J340=1,E340,J340=2,0)</f>
        <v>158.9932054546951</v>
      </c>
      <c r="O340" s="20">
        <f t="shared" si="412"/>
        <v>7600.5163639510965</v>
      </c>
      <c r="P340" s="24">
        <f t="shared" si="325"/>
        <v>-1309.0068705695912</v>
      </c>
      <c r="Q340" s="25">
        <f t="shared" si="326"/>
        <v>-0.20805926971049324</v>
      </c>
      <c r="R340" s="22" cm="1">
        <f t="array" ref="R340">_xlfn.IFS(Q340&gt;0,0.02,AND(Q340&gt;-0.33,Q340&lt;0),(0.02+Q340*0.02/0.33),Q340&lt;-0.33,0)</f>
        <v>7.3903472902731374E-3</v>
      </c>
      <c r="S340" s="24">
        <f t="shared" ref="S340:T340" si="422">0.9*0.82*IF(I340=0,M340,0)</f>
        <v>45.56539310723884</v>
      </c>
      <c r="T340" s="24">
        <f t="shared" si="422"/>
        <v>117.33698562556498</v>
      </c>
      <c r="U340" s="24">
        <f t="shared" si="328"/>
        <v>162.90237873280381</v>
      </c>
      <c r="V340" s="24">
        <f t="shared" si="329"/>
        <v>2417.7315854869994</v>
      </c>
      <c r="W340" s="9"/>
      <c r="X340" s="9"/>
      <c r="Y340" s="9"/>
      <c r="Z340" s="9"/>
    </row>
    <row r="341" spans="1:26" ht="14.25" customHeight="1" x14ac:dyDescent="0.35">
      <c r="A341" s="8">
        <f t="shared" si="420"/>
        <v>323</v>
      </c>
      <c r="B341" s="23">
        <f t="shared" si="414"/>
        <v>45161</v>
      </c>
      <c r="C341" s="5">
        <f t="shared" si="421"/>
        <v>0</v>
      </c>
      <c r="D341" s="20">
        <f t="shared" si="409"/>
        <v>62.915094933815055</v>
      </c>
      <c r="E341" s="20">
        <f t="shared" si="410"/>
        <v>144.76414695237179</v>
      </c>
      <c r="F341" s="20">
        <f t="shared" si="415"/>
        <v>207.67924188618684</v>
      </c>
      <c r="G341" s="24">
        <f t="shared" si="411"/>
        <v>6354.4245883153208</v>
      </c>
      <c r="H341" s="20">
        <f t="shared" si="416"/>
        <v>19788.714936484183</v>
      </c>
      <c r="I341" s="4">
        <f t="shared" si="350"/>
        <v>1</v>
      </c>
      <c r="J341" s="4">
        <f t="shared" si="350"/>
        <v>1</v>
      </c>
      <c r="K341" s="20">
        <f t="shared" si="417"/>
        <v>62.915094933815055</v>
      </c>
      <c r="L341" s="20">
        <f t="shared" si="418"/>
        <v>137.52593960475321</v>
      </c>
      <c r="M341" s="20" cm="1">
        <f t="array" ref="M341">_xlfn.IFS(I341=0,D341,I341=1,D341,I341=2,0)</f>
        <v>62.915094933815055</v>
      </c>
      <c r="N341" s="20" cm="1">
        <f t="array" ref="N341">_xlfn.IFS(J341=0,E341,J341=1,E341,J341=2,0)</f>
        <v>144.76414695237179</v>
      </c>
      <c r="O341" s="20">
        <f t="shared" si="412"/>
        <v>7663.431458884912</v>
      </c>
      <c r="P341" s="24">
        <f t="shared" si="325"/>
        <v>-1309.0068705695912</v>
      </c>
      <c r="Q341" s="25">
        <f t="shared" si="326"/>
        <v>-0.20599927694108239</v>
      </c>
      <c r="R341" s="22" cm="1">
        <f t="array" ref="R341">_xlfn.IFS(Q341&gt;0,0.02,AND(Q341&gt;-0.33,Q341&lt;0),(0.02+Q341*0.02/0.33),Q341&lt;-0.33,0)</f>
        <v>7.5151953369040989E-3</v>
      </c>
      <c r="S341" s="24">
        <f t="shared" ref="S341:T341" si="423">0.9*0.82*IF(I341=0,M341,0)</f>
        <v>0</v>
      </c>
      <c r="T341" s="24">
        <f t="shared" si="423"/>
        <v>0</v>
      </c>
      <c r="U341" s="24">
        <f t="shared" si="328"/>
        <v>0</v>
      </c>
      <c r="V341" s="24">
        <f t="shared" si="329"/>
        <v>2417.7315854869994</v>
      </c>
      <c r="W341" s="9"/>
      <c r="X341" s="9"/>
      <c r="Y341" s="9"/>
      <c r="Z341" s="9"/>
    </row>
    <row r="342" spans="1:26" ht="14.25" customHeight="1" x14ac:dyDescent="0.35">
      <c r="A342" s="8">
        <f t="shared" si="420"/>
        <v>324</v>
      </c>
      <c r="B342" s="23">
        <f t="shared" si="414"/>
        <v>45162</v>
      </c>
      <c r="C342" s="5">
        <f t="shared" si="421"/>
        <v>0</v>
      </c>
      <c r="D342" s="20">
        <f t="shared" si="409"/>
        <v>63.544245883153209</v>
      </c>
      <c r="E342" s="20">
        <f t="shared" si="410"/>
        <v>148.71605821399041</v>
      </c>
      <c r="F342" s="20">
        <f t="shared" si="415"/>
        <v>212.2603040971436</v>
      </c>
      <c r="G342" s="24">
        <f t="shared" si="411"/>
        <v>6417.9688341984738</v>
      </c>
      <c r="H342" s="20">
        <f t="shared" si="416"/>
        <v>19993.539437670628</v>
      </c>
      <c r="I342" s="4">
        <f t="shared" si="350"/>
        <v>1</v>
      </c>
      <c r="J342" s="4">
        <f t="shared" si="350"/>
        <v>1</v>
      </c>
      <c r="K342" s="20">
        <f t="shared" si="417"/>
        <v>63.544245883153209</v>
      </c>
      <c r="L342" s="20">
        <f t="shared" si="418"/>
        <v>141.28025530329089</v>
      </c>
      <c r="M342" s="20" cm="1">
        <f t="array" ref="M342">_xlfn.IFS(I342=0,D342,I342=1,D342,I342=2,0)</f>
        <v>63.544245883153209</v>
      </c>
      <c r="N342" s="20" cm="1">
        <f t="array" ref="N342">_xlfn.IFS(J342=0,E342,J342=1,E342,J342=2,0)</f>
        <v>148.71605821399041</v>
      </c>
      <c r="O342" s="20">
        <f t="shared" si="412"/>
        <v>7726.975704768065</v>
      </c>
      <c r="P342" s="24">
        <f t="shared" si="325"/>
        <v>-1309.0068705695912</v>
      </c>
      <c r="Q342" s="25">
        <f t="shared" si="326"/>
        <v>-0.20395968013968555</v>
      </c>
      <c r="R342" s="22" cm="1">
        <f t="array" ref="R342">_xlfn.IFS(Q342&gt;0,0.02,AND(Q342&gt;-0.33,Q342&lt;0),(0.02+Q342*0.02/0.33),Q342&lt;-0.33,0)</f>
        <v>7.6388072642614834E-3</v>
      </c>
      <c r="S342" s="24">
        <f t="shared" ref="S342:T342" si="424">0.9*0.82*IF(I342=0,M342,0)</f>
        <v>0</v>
      </c>
      <c r="T342" s="24">
        <f t="shared" si="424"/>
        <v>0</v>
      </c>
      <c r="U342" s="24">
        <f t="shared" si="328"/>
        <v>0</v>
      </c>
      <c r="V342" s="24">
        <f t="shared" si="329"/>
        <v>2417.7315854869994</v>
      </c>
      <c r="W342" s="9"/>
      <c r="X342" s="9"/>
      <c r="Y342" s="9"/>
      <c r="Z342" s="9"/>
    </row>
    <row r="343" spans="1:26" ht="14.25" customHeight="1" x14ac:dyDescent="0.35">
      <c r="A343" s="8">
        <f t="shared" si="420"/>
        <v>325</v>
      </c>
      <c r="B343" s="23">
        <f t="shared" si="414"/>
        <v>45163</v>
      </c>
      <c r="C343" s="5">
        <f t="shared" si="421"/>
        <v>0</v>
      </c>
      <c r="D343" s="20">
        <f t="shared" si="409"/>
        <v>64.179688341984743</v>
      </c>
      <c r="E343" s="20">
        <f t="shared" si="410"/>
        <v>152.72679429477685</v>
      </c>
      <c r="F343" s="20">
        <f t="shared" si="415"/>
        <v>216.90648263676161</v>
      </c>
      <c r="G343" s="24">
        <f t="shared" si="411"/>
        <v>6482.1485225404585</v>
      </c>
      <c r="H343" s="20">
        <f t="shared" si="416"/>
        <v>20202.80958059265</v>
      </c>
      <c r="I343" s="4">
        <f t="shared" si="350"/>
        <v>1</v>
      </c>
      <c r="J343" s="4">
        <f t="shared" si="350"/>
        <v>1</v>
      </c>
      <c r="K343" s="20">
        <f t="shared" si="417"/>
        <v>64.179688341984743</v>
      </c>
      <c r="L343" s="20">
        <f t="shared" si="418"/>
        <v>145.090454580038</v>
      </c>
      <c r="M343" s="20" cm="1">
        <f t="array" ref="M343">_xlfn.IFS(I343=0,D343,I343=1,D343,I343=2,0)</f>
        <v>64.179688341984743</v>
      </c>
      <c r="N343" s="20" cm="1">
        <f t="array" ref="N343">_xlfn.IFS(J343=0,E343,J343=1,E343,J343=2,0)</f>
        <v>152.72679429477685</v>
      </c>
      <c r="O343" s="20">
        <f t="shared" si="412"/>
        <v>7791.1553931100498</v>
      </c>
      <c r="P343" s="24">
        <f t="shared" si="325"/>
        <v>-1309.0068705695912</v>
      </c>
      <c r="Q343" s="25">
        <f t="shared" si="326"/>
        <v>-0.20194027736602529</v>
      </c>
      <c r="R343" s="22" cm="1">
        <f t="array" ref="R343">_xlfn.IFS(Q343&gt;0,0.02,AND(Q343&gt;-0.33,Q343&lt;0),(0.02+Q343*0.02/0.33),Q343&lt;-0.33,0)</f>
        <v>7.7611953111499828E-3</v>
      </c>
      <c r="S343" s="24">
        <f t="shared" ref="S343:T343" si="425">0.9*0.82*IF(I343=0,M343,0)</f>
        <v>0</v>
      </c>
      <c r="T343" s="24">
        <f t="shared" si="425"/>
        <v>0</v>
      </c>
      <c r="U343" s="24">
        <f t="shared" si="328"/>
        <v>0</v>
      </c>
      <c r="V343" s="24">
        <f t="shared" si="329"/>
        <v>2417.7315854869994</v>
      </c>
      <c r="W343" s="9"/>
      <c r="X343" s="9"/>
      <c r="Y343" s="9"/>
      <c r="Z343" s="9"/>
    </row>
    <row r="344" spans="1:26" ht="14.25" customHeight="1" x14ac:dyDescent="0.35">
      <c r="A344" s="8">
        <f t="shared" si="420"/>
        <v>326</v>
      </c>
      <c r="B344" s="23">
        <f t="shared" si="414"/>
        <v>45164</v>
      </c>
      <c r="C344" s="5">
        <f t="shared" si="421"/>
        <v>0</v>
      </c>
      <c r="D344" s="20">
        <f t="shared" si="409"/>
        <v>64.821485225404587</v>
      </c>
      <c r="E344" s="20">
        <f t="shared" si="410"/>
        <v>156.79795098895161</v>
      </c>
      <c r="F344" s="20">
        <f t="shared" si="415"/>
        <v>221.6194362143562</v>
      </c>
      <c r="G344" s="24">
        <f t="shared" si="411"/>
        <v>6546.9700077658636</v>
      </c>
      <c r="H344" s="20">
        <f t="shared" si="416"/>
        <v>20416.589119257558</v>
      </c>
      <c r="I344" s="4">
        <f t="shared" si="350"/>
        <v>1</v>
      </c>
      <c r="J344" s="4">
        <f t="shared" si="350"/>
        <v>1</v>
      </c>
      <c r="K344" s="20">
        <f t="shared" si="417"/>
        <v>64.821485225404587</v>
      </c>
      <c r="L344" s="20">
        <f t="shared" si="418"/>
        <v>148.95805343950403</v>
      </c>
      <c r="M344" s="20" cm="1">
        <f t="array" ref="M344">_xlfn.IFS(I344=0,D344,I344=1,D344,I344=2,0)</f>
        <v>64.821485225404587</v>
      </c>
      <c r="N344" s="20" cm="1">
        <f t="array" ref="N344">_xlfn.IFS(J344=0,E344,J344=1,E344,J344=2,0)</f>
        <v>156.79795098895161</v>
      </c>
      <c r="O344" s="20">
        <f t="shared" si="412"/>
        <v>7855.9768783354548</v>
      </c>
      <c r="P344" s="24">
        <f t="shared" si="325"/>
        <v>-1309.0068705695912</v>
      </c>
      <c r="Q344" s="25">
        <f t="shared" si="326"/>
        <v>-0.19994086867923294</v>
      </c>
      <c r="R344" s="22" cm="1">
        <f t="array" ref="R344">_xlfn.IFS(Q344&gt;0,0.02,AND(Q344&gt;-0.33,Q344&lt;0),(0.02+Q344*0.02/0.33),Q344&lt;-0.33,0)</f>
        <v>7.8823715951980046E-3</v>
      </c>
      <c r="S344" s="24">
        <f t="shared" ref="S344:T344" si="426">0.9*0.82*IF(I344=0,M344,0)</f>
        <v>0</v>
      </c>
      <c r="T344" s="24">
        <f t="shared" si="426"/>
        <v>0</v>
      </c>
      <c r="U344" s="24">
        <f t="shared" si="328"/>
        <v>0</v>
      </c>
      <c r="V344" s="24">
        <f t="shared" si="329"/>
        <v>2417.7315854869994</v>
      </c>
      <c r="W344" s="9"/>
      <c r="X344" s="9"/>
      <c r="Y344" s="9"/>
      <c r="Z344" s="9"/>
    </row>
    <row r="345" spans="1:26" ht="14.25" customHeight="1" x14ac:dyDescent="0.35">
      <c r="A345" s="8">
        <f t="shared" si="420"/>
        <v>327</v>
      </c>
      <c r="B345" s="23">
        <f t="shared" si="414"/>
        <v>45165</v>
      </c>
      <c r="C345" s="5">
        <f t="shared" si="421"/>
        <v>0</v>
      </c>
      <c r="D345" s="20">
        <f t="shared" si="409"/>
        <v>65.469700077658644</v>
      </c>
      <c r="E345" s="20">
        <f t="shared" si="410"/>
        <v>160.93114214446442</v>
      </c>
      <c r="F345" s="20">
        <f t="shared" si="415"/>
        <v>226.40084222212306</v>
      </c>
      <c r="G345" s="24">
        <f t="shared" si="411"/>
        <v>6612.4397078435222</v>
      </c>
      <c r="H345" s="20">
        <f t="shared" si="416"/>
        <v>20634.943404372458</v>
      </c>
      <c r="I345" s="4">
        <f t="shared" si="350"/>
        <v>1</v>
      </c>
      <c r="J345" s="4">
        <f t="shared" si="350"/>
        <v>1</v>
      </c>
      <c r="K345" s="20">
        <f t="shared" si="417"/>
        <v>65.469700077658644</v>
      </c>
      <c r="L345" s="20">
        <f t="shared" si="418"/>
        <v>152.88458503724118</v>
      </c>
      <c r="M345" s="20" cm="1">
        <f t="array" ref="M345">_xlfn.IFS(I345=0,D345,I345=1,D345,I345=2,0)</f>
        <v>65.469700077658644</v>
      </c>
      <c r="N345" s="20" cm="1">
        <f t="array" ref="N345">_xlfn.IFS(J345=0,E345,J345=1,E345,J345=2,0)</f>
        <v>160.93114214446442</v>
      </c>
      <c r="O345" s="20">
        <f t="shared" si="412"/>
        <v>7921.4465784131135</v>
      </c>
      <c r="P345" s="24">
        <f t="shared" si="325"/>
        <v>-1309.0068705695912</v>
      </c>
      <c r="Q345" s="25">
        <f t="shared" si="326"/>
        <v>-0.19796125611805243</v>
      </c>
      <c r="R345" s="22" cm="1">
        <f t="array" ref="R345">_xlfn.IFS(Q345&gt;0,0.02,AND(Q345&gt;-0.33,Q345&lt;0),(0.02+Q345*0.02/0.33),Q345&lt;-0.33,0)</f>
        <v>8.0023481140574296E-3</v>
      </c>
      <c r="S345" s="24">
        <f t="shared" ref="S345:T345" si="427">0.9*0.82*IF(I345=0,M345,0)</f>
        <v>0</v>
      </c>
      <c r="T345" s="24">
        <f t="shared" si="427"/>
        <v>0</v>
      </c>
      <c r="U345" s="24">
        <f t="shared" si="328"/>
        <v>0</v>
      </c>
      <c r="V345" s="24">
        <f t="shared" si="329"/>
        <v>2417.7315854869994</v>
      </c>
      <c r="W345" s="9"/>
      <c r="X345" s="9"/>
      <c r="Y345" s="9"/>
      <c r="Z345" s="9"/>
    </row>
    <row r="346" spans="1:26" ht="14.25" customHeight="1" x14ac:dyDescent="0.35">
      <c r="A346" s="8">
        <f t="shared" si="420"/>
        <v>328</v>
      </c>
      <c r="B346" s="23">
        <f t="shared" si="414"/>
        <v>45166</v>
      </c>
      <c r="C346" s="5">
        <f t="shared" si="421"/>
        <v>0</v>
      </c>
      <c r="D346" s="20">
        <f t="shared" si="409"/>
        <v>66.124397078435223</v>
      </c>
      <c r="E346" s="20">
        <f t="shared" si="410"/>
        <v>165.12800043566173</v>
      </c>
      <c r="F346" s="20">
        <f t="shared" si="415"/>
        <v>231.25239751409697</v>
      </c>
      <c r="G346" s="24">
        <f t="shared" si="411"/>
        <v>6678.5641049219576</v>
      </c>
      <c r="H346" s="20">
        <f t="shared" si="416"/>
        <v>20857.939401864769</v>
      </c>
      <c r="I346" s="4">
        <f t="shared" si="350"/>
        <v>1</v>
      </c>
      <c r="J346" s="4">
        <f t="shared" si="350"/>
        <v>1</v>
      </c>
      <c r="K346" s="20">
        <f t="shared" si="417"/>
        <v>66.124397078435223</v>
      </c>
      <c r="L346" s="20">
        <f t="shared" si="418"/>
        <v>156.87160041387864</v>
      </c>
      <c r="M346" s="20" cm="1">
        <f t="array" ref="M346">_xlfn.IFS(I346=0,D346,I346=1,D346,I346=2,0)</f>
        <v>66.124397078435223</v>
      </c>
      <c r="N346" s="20" cm="1">
        <f t="array" ref="N346">_xlfn.IFS(J346=0,E346,J346=1,E346,J346=2,0)</f>
        <v>165.12800043566173</v>
      </c>
      <c r="O346" s="20">
        <f t="shared" si="412"/>
        <v>7987.5709754915488</v>
      </c>
      <c r="P346" s="24">
        <f t="shared" si="325"/>
        <v>-1309.0068705695912</v>
      </c>
      <c r="Q346" s="25">
        <f t="shared" si="326"/>
        <v>-0.19600124368124003</v>
      </c>
      <c r="R346" s="22" cm="1">
        <f t="array" ref="R346">_xlfn.IFS(Q346&gt;0,0.02,AND(Q346&gt;-0.33,Q346&lt;0),(0.02+Q346*0.02/0.33),Q346&lt;-0.33,0)</f>
        <v>8.1211367465915153E-3</v>
      </c>
      <c r="S346" s="24">
        <f t="shared" ref="S346:T346" si="428">0.9*0.82*IF(I346=0,M346,0)</f>
        <v>0</v>
      </c>
      <c r="T346" s="24">
        <f t="shared" si="428"/>
        <v>0</v>
      </c>
      <c r="U346" s="24">
        <f t="shared" si="328"/>
        <v>0</v>
      </c>
      <c r="V346" s="24">
        <f t="shared" si="329"/>
        <v>2417.7315854869994</v>
      </c>
      <c r="W346" s="9"/>
      <c r="X346" s="9"/>
      <c r="Y346" s="9"/>
      <c r="Z346" s="9"/>
    </row>
    <row r="347" spans="1:26" ht="14.25" customHeight="1" x14ac:dyDescent="0.35">
      <c r="A347" s="8">
        <f t="shared" si="420"/>
        <v>329</v>
      </c>
      <c r="B347" s="23">
        <f t="shared" si="414"/>
        <v>45167</v>
      </c>
      <c r="C347" s="5">
        <f t="shared" si="421"/>
        <v>125.0099514633813</v>
      </c>
      <c r="D347" s="20">
        <f t="shared" si="409"/>
        <v>66.785641049219578</v>
      </c>
      <c r="E347" s="20">
        <f t="shared" si="410"/>
        <v>169.39017813466302</v>
      </c>
      <c r="F347" s="20">
        <f t="shared" si="415"/>
        <v>236.1758191838826</v>
      </c>
      <c r="G347" s="24">
        <f t="shared" si="411"/>
        <v>6803.5740563853387</v>
      </c>
      <c r="H347" s="20">
        <f t="shared" si="416"/>
        <v>20982.949353328149</v>
      </c>
      <c r="I347" s="4">
        <f t="shared" ref="I347:J383" si="429">I340</f>
        <v>0</v>
      </c>
      <c r="J347" s="4">
        <f t="shared" si="429"/>
        <v>0</v>
      </c>
      <c r="K347" s="20">
        <f t="shared" si="417"/>
        <v>0</v>
      </c>
      <c r="L347" s="20">
        <f t="shared" si="418"/>
        <v>0</v>
      </c>
      <c r="M347" s="20" cm="1">
        <f t="array" ref="M347">_xlfn.IFS(I347=0,D347,I347=1,D347,I347=2,0)</f>
        <v>66.785641049219578</v>
      </c>
      <c r="N347" s="20" cm="1">
        <f t="array" ref="N347">_xlfn.IFS(J347=0,E347,J347=1,E347,J347=2,0)</f>
        <v>169.39017813466302</v>
      </c>
      <c r="O347" s="20">
        <f t="shared" si="412"/>
        <v>8223.7467946754314</v>
      </c>
      <c r="P347" s="24">
        <f t="shared" si="325"/>
        <v>-1420.1727382900926</v>
      </c>
      <c r="Q347" s="25">
        <f t="shared" si="326"/>
        <v>-0.20873921949261684</v>
      </c>
      <c r="R347" s="22" cm="1">
        <f t="array" ref="R347">_xlfn.IFS(Q347&gt;0,0.02,AND(Q347&gt;-0.33,Q347&lt;0),(0.02+Q347*0.02/0.33),Q347&lt;-0.33,0)</f>
        <v>7.3491382125686761E-3</v>
      </c>
      <c r="S347" s="24">
        <f t="shared" ref="S347:T347" si="430">0.9*0.82*IF(I347=0,M347,0)</f>
        <v>49.287803094324047</v>
      </c>
      <c r="T347" s="24">
        <f t="shared" si="430"/>
        <v>125.0099514633813</v>
      </c>
      <c r="U347" s="24">
        <f t="shared" si="328"/>
        <v>174.29775455770533</v>
      </c>
      <c r="V347" s="24">
        <f t="shared" si="329"/>
        <v>2592.0293400447049</v>
      </c>
      <c r="W347" s="9"/>
      <c r="X347" s="9"/>
      <c r="Y347" s="9"/>
      <c r="Z347" s="9"/>
    </row>
    <row r="348" spans="1:26" ht="14.25" customHeight="1" x14ac:dyDescent="0.35">
      <c r="A348" s="8">
        <f t="shared" si="420"/>
        <v>330</v>
      </c>
      <c r="B348" s="23">
        <f t="shared" si="414"/>
        <v>45168</v>
      </c>
      <c r="C348" s="5">
        <f t="shared" si="421"/>
        <v>0</v>
      </c>
      <c r="D348" s="20">
        <f t="shared" si="409"/>
        <v>68.035740563853395</v>
      </c>
      <c r="E348" s="20">
        <f t="shared" si="410"/>
        <v>154.20659490493711</v>
      </c>
      <c r="F348" s="20">
        <f t="shared" si="415"/>
        <v>222.24233546879049</v>
      </c>
      <c r="G348" s="24">
        <f t="shared" si="411"/>
        <v>6871.6097969491921</v>
      </c>
      <c r="H348" s="20">
        <f t="shared" si="416"/>
        <v>21197.481359051693</v>
      </c>
      <c r="I348" s="4">
        <f t="shared" si="429"/>
        <v>1</v>
      </c>
      <c r="J348" s="4">
        <f t="shared" si="429"/>
        <v>1</v>
      </c>
      <c r="K348" s="20">
        <f t="shared" si="417"/>
        <v>68.035740563853395</v>
      </c>
      <c r="L348" s="20">
        <f t="shared" si="418"/>
        <v>146.49626515969024</v>
      </c>
      <c r="M348" s="20" cm="1">
        <f t="array" ref="M348">_xlfn.IFS(I348=0,D348,I348=1,D348,I348=2,0)</f>
        <v>68.035740563853395</v>
      </c>
      <c r="N348" s="20" cm="1">
        <f t="array" ref="N348">_xlfn.IFS(J348=0,E348,J348=1,E348,J348=2,0)</f>
        <v>154.20659490493711</v>
      </c>
      <c r="O348" s="20">
        <f t="shared" si="412"/>
        <v>8291.7825352392847</v>
      </c>
      <c r="P348" s="24">
        <f t="shared" si="325"/>
        <v>-1420.1727382900926</v>
      </c>
      <c r="Q348" s="25">
        <f t="shared" si="326"/>
        <v>-0.20667249454714537</v>
      </c>
      <c r="R348" s="22" cm="1">
        <f t="array" ref="R348">_xlfn.IFS(Q348&gt;0,0.02,AND(Q348&gt;-0.33,Q348&lt;0),(0.02+Q348*0.02/0.33),Q348&lt;-0.33,0)</f>
        <v>7.4743942698699793E-3</v>
      </c>
      <c r="S348" s="24">
        <f t="shared" ref="S348:T348" si="431">0.9*0.82*IF(I348=0,M348,0)</f>
        <v>0</v>
      </c>
      <c r="T348" s="24">
        <f t="shared" si="431"/>
        <v>0</v>
      </c>
      <c r="U348" s="24">
        <f t="shared" si="328"/>
        <v>0</v>
      </c>
      <c r="V348" s="24">
        <f t="shared" si="329"/>
        <v>2592.0293400447049</v>
      </c>
      <c r="W348" s="9"/>
      <c r="X348" s="9"/>
      <c r="Y348" s="9"/>
      <c r="Z348" s="9"/>
    </row>
    <row r="349" spans="1:26" ht="14.25" customHeight="1" x14ac:dyDescent="0.35">
      <c r="A349" s="8">
        <f t="shared" si="420"/>
        <v>331</v>
      </c>
      <c r="B349" s="23">
        <f t="shared" si="414"/>
        <v>45169</v>
      </c>
      <c r="C349" s="5">
        <f t="shared" si="421"/>
        <v>0</v>
      </c>
      <c r="D349" s="20">
        <f t="shared" si="409"/>
        <v>68.716097969491926</v>
      </c>
      <c r="E349" s="20">
        <f t="shared" si="410"/>
        <v>158.43833320577167</v>
      </c>
      <c r="F349" s="20">
        <f t="shared" si="415"/>
        <v>227.1544311752636</v>
      </c>
      <c r="G349" s="24">
        <f t="shared" si="411"/>
        <v>6940.3258949186838</v>
      </c>
      <c r="H349" s="20">
        <f t="shared" si="416"/>
        <v>21416.71387356667</v>
      </c>
      <c r="I349" s="4">
        <f t="shared" si="429"/>
        <v>1</v>
      </c>
      <c r="J349" s="4">
        <f t="shared" si="429"/>
        <v>1</v>
      </c>
      <c r="K349" s="20">
        <f t="shared" si="417"/>
        <v>68.716097969491926</v>
      </c>
      <c r="L349" s="20">
        <f t="shared" si="418"/>
        <v>150.51641654548308</v>
      </c>
      <c r="M349" s="20" cm="1">
        <f t="array" ref="M349">_xlfn.IFS(I349=0,D349,I349=1,D349,I349=2,0)</f>
        <v>68.716097969491926</v>
      </c>
      <c r="N349" s="20" cm="1">
        <f t="array" ref="N349">_xlfn.IFS(J349=0,E349,J349=1,E349,J349=2,0)</f>
        <v>158.43833320577167</v>
      </c>
      <c r="O349" s="20">
        <f t="shared" si="412"/>
        <v>8360.4986332087774</v>
      </c>
      <c r="P349" s="24">
        <f t="shared" si="325"/>
        <v>-1420.1727382900935</v>
      </c>
      <c r="Q349" s="25">
        <f t="shared" si="326"/>
        <v>-0.20462623222489654</v>
      </c>
      <c r="R349" s="22" cm="1">
        <f t="array" ref="R349">_xlfn.IFS(Q349&gt;0,0.02,AND(Q349&gt;-0.33,Q349&lt;0),(0.02+Q349*0.02/0.33),Q349&lt;-0.33,0)</f>
        <v>7.5984101681880901E-3</v>
      </c>
      <c r="S349" s="24">
        <f t="shared" ref="S349:T349" si="432">0.9*0.82*IF(I349=0,M349,0)</f>
        <v>0</v>
      </c>
      <c r="T349" s="24">
        <f t="shared" si="432"/>
        <v>0</v>
      </c>
      <c r="U349" s="24">
        <f t="shared" si="328"/>
        <v>0</v>
      </c>
      <c r="V349" s="24">
        <f t="shared" si="329"/>
        <v>2592.0293400447049</v>
      </c>
      <c r="W349" s="9"/>
      <c r="X349" s="9"/>
      <c r="Y349" s="9"/>
      <c r="Z349" s="9"/>
    </row>
    <row r="350" spans="1:26" ht="14.25" customHeight="1" x14ac:dyDescent="0.35">
      <c r="A350" s="8">
        <f t="shared" si="420"/>
        <v>332</v>
      </c>
      <c r="B350" s="23">
        <f t="shared" si="414"/>
        <v>45170</v>
      </c>
      <c r="C350" s="5">
        <f t="shared" si="421"/>
        <v>0</v>
      </c>
      <c r="D350" s="20">
        <f t="shared" si="409"/>
        <v>69.403258949186835</v>
      </c>
      <c r="E350" s="20">
        <f t="shared" si="410"/>
        <v>162.73297646608393</v>
      </c>
      <c r="F350" s="20">
        <f t="shared" si="415"/>
        <v>232.13623541527076</v>
      </c>
      <c r="G350" s="24">
        <f t="shared" si="411"/>
        <v>7009.729153867871</v>
      </c>
      <c r="H350" s="20">
        <f t="shared" si="416"/>
        <v>21640.713460158637</v>
      </c>
      <c r="I350" s="4">
        <f t="shared" si="429"/>
        <v>1</v>
      </c>
      <c r="J350" s="4">
        <f t="shared" si="429"/>
        <v>1</v>
      </c>
      <c r="K350" s="20">
        <f t="shared" si="417"/>
        <v>69.403258949186835</v>
      </c>
      <c r="L350" s="20">
        <f t="shared" si="418"/>
        <v>154.59632764277973</v>
      </c>
      <c r="M350" s="20" cm="1">
        <f t="array" ref="M350">_xlfn.IFS(I350=0,D350,I350=1,D350,I350=2,0)</f>
        <v>69.403258949186835</v>
      </c>
      <c r="N350" s="20" cm="1">
        <f t="array" ref="N350">_xlfn.IFS(J350=0,E350,J350=1,E350,J350=2,0)</f>
        <v>162.73297646608393</v>
      </c>
      <c r="O350" s="20">
        <f t="shared" si="412"/>
        <v>8429.9018921579645</v>
      </c>
      <c r="P350" s="24">
        <f t="shared" si="325"/>
        <v>-1420.1727382900935</v>
      </c>
      <c r="Q350" s="25">
        <f t="shared" si="326"/>
        <v>-0.20260022992564014</v>
      </c>
      <c r="R350" s="22" cm="1">
        <f t="array" ref="R350">_xlfn.IFS(Q350&gt;0,0.02,AND(Q350&gt;-0.33,Q350&lt;0),(0.02+Q350*0.02/0.33),Q350&lt;-0.33,0)</f>
        <v>7.7211981863248395E-3</v>
      </c>
      <c r="S350" s="24">
        <f t="shared" ref="S350:T350" si="433">0.9*0.82*IF(I350=0,M350,0)</f>
        <v>0</v>
      </c>
      <c r="T350" s="24">
        <f t="shared" si="433"/>
        <v>0</v>
      </c>
      <c r="U350" s="24">
        <f t="shared" si="328"/>
        <v>0</v>
      </c>
      <c r="V350" s="24">
        <f t="shared" si="329"/>
        <v>2592.0293400447049</v>
      </c>
      <c r="W350" s="9"/>
      <c r="X350" s="9"/>
      <c r="Y350" s="9"/>
      <c r="Z350" s="9"/>
    </row>
    <row r="351" spans="1:26" ht="14.25" customHeight="1" x14ac:dyDescent="0.35">
      <c r="A351" s="8">
        <f t="shared" si="420"/>
        <v>333</v>
      </c>
      <c r="B351" s="23">
        <f t="shared" si="414"/>
        <v>45171</v>
      </c>
      <c r="C351" s="5">
        <f t="shared" si="421"/>
        <v>0</v>
      </c>
      <c r="D351" s="20">
        <f t="shared" si="409"/>
        <v>70.097291538678718</v>
      </c>
      <c r="E351" s="20">
        <f t="shared" si="410"/>
        <v>167.09223751935241</v>
      </c>
      <c r="F351" s="20">
        <f t="shared" si="415"/>
        <v>237.18952905803113</v>
      </c>
      <c r="G351" s="24">
        <f t="shared" si="411"/>
        <v>7079.8264454065493</v>
      </c>
      <c r="H351" s="20">
        <f t="shared" si="416"/>
        <v>21869.5483773407</v>
      </c>
      <c r="I351" s="4">
        <f t="shared" si="429"/>
        <v>1</v>
      </c>
      <c r="J351" s="4">
        <f t="shared" si="429"/>
        <v>1</v>
      </c>
      <c r="K351" s="20">
        <f t="shared" si="417"/>
        <v>70.097291538678718</v>
      </c>
      <c r="L351" s="20">
        <f t="shared" si="418"/>
        <v>158.73762564338477</v>
      </c>
      <c r="M351" s="20" cm="1">
        <f t="array" ref="M351">_xlfn.IFS(I351=0,D351,I351=1,D351,I351=2,0)</f>
        <v>70.097291538678718</v>
      </c>
      <c r="N351" s="20" cm="1">
        <f t="array" ref="N351">_xlfn.IFS(J351=0,E351,J351=1,E351,J351=2,0)</f>
        <v>167.09223751935241</v>
      </c>
      <c r="O351" s="20">
        <f t="shared" si="412"/>
        <v>8499.9991836966437</v>
      </c>
      <c r="P351" s="24">
        <f t="shared" si="325"/>
        <v>-1420.1727382900945</v>
      </c>
      <c r="Q351" s="25">
        <f t="shared" si="326"/>
        <v>-0.20059428705508939</v>
      </c>
      <c r="R351" s="22" cm="1">
        <f t="array" ref="R351">_xlfn.IFS(Q351&gt;0,0.02,AND(Q351&gt;-0.33,Q351&lt;0),(0.02+Q351*0.02/0.33),Q351&lt;-0.33,0)</f>
        <v>7.8427704815097338E-3</v>
      </c>
      <c r="S351" s="24">
        <f t="shared" ref="S351:T351" si="434">0.9*0.82*IF(I351=0,M351,0)</f>
        <v>0</v>
      </c>
      <c r="T351" s="24">
        <f t="shared" si="434"/>
        <v>0</v>
      </c>
      <c r="U351" s="24">
        <f t="shared" si="328"/>
        <v>0</v>
      </c>
      <c r="V351" s="24">
        <f t="shared" si="329"/>
        <v>2592.0293400447049</v>
      </c>
      <c r="W351" s="9"/>
      <c r="X351" s="9"/>
      <c r="Y351" s="9"/>
      <c r="Z351" s="9"/>
    </row>
    <row r="352" spans="1:26" ht="14.25" customHeight="1" x14ac:dyDescent="0.35">
      <c r="A352" s="8">
        <f t="shared" si="420"/>
        <v>334</v>
      </c>
      <c r="B352" s="23">
        <f t="shared" si="414"/>
        <v>45172</v>
      </c>
      <c r="C352" s="5">
        <f t="shared" si="421"/>
        <v>0</v>
      </c>
      <c r="D352" s="20">
        <f t="shared" si="409"/>
        <v>70.798264454065489</v>
      </c>
      <c r="E352" s="20">
        <f t="shared" si="410"/>
        <v>171.51784845775674</v>
      </c>
      <c r="F352" s="20">
        <f t="shared" si="415"/>
        <v>242.31611291182224</v>
      </c>
      <c r="G352" s="24">
        <f t="shared" si="411"/>
        <v>7150.6247098606145</v>
      </c>
      <c r="H352" s="20">
        <f t="shared" si="416"/>
        <v>22103.288597829633</v>
      </c>
      <c r="I352" s="4">
        <f t="shared" si="429"/>
        <v>1</v>
      </c>
      <c r="J352" s="4">
        <f t="shared" si="429"/>
        <v>1</v>
      </c>
      <c r="K352" s="20">
        <f t="shared" si="417"/>
        <v>70.798264454065489</v>
      </c>
      <c r="L352" s="20">
        <f t="shared" si="418"/>
        <v>162.94195603486889</v>
      </c>
      <c r="M352" s="20" cm="1">
        <f t="array" ref="M352">_xlfn.IFS(I352=0,D352,I352=1,D352,I352=2,0)</f>
        <v>70.798264454065489</v>
      </c>
      <c r="N352" s="20" cm="1">
        <f t="array" ref="N352">_xlfn.IFS(J352=0,E352,J352=1,E352,J352=2,0)</f>
        <v>171.51784845775674</v>
      </c>
      <c r="O352" s="20">
        <f t="shared" si="412"/>
        <v>8570.7974481507099</v>
      </c>
      <c r="P352" s="24">
        <f t="shared" si="325"/>
        <v>-1420.1727382900954</v>
      </c>
      <c r="Q352" s="25">
        <f t="shared" si="326"/>
        <v>-0.19860820500503912</v>
      </c>
      <c r="R352" s="22" cm="1">
        <f t="array" ref="R352">_xlfn.IFS(Q352&gt;0,0.02,AND(Q352&gt;-0.33,Q352&lt;0),(0.02+Q352*0.02/0.33),Q352&lt;-0.33,0)</f>
        <v>7.9631390906036922E-3</v>
      </c>
      <c r="S352" s="24">
        <f t="shared" ref="S352:T352" si="435">0.9*0.82*IF(I352=0,M352,0)</f>
        <v>0</v>
      </c>
      <c r="T352" s="24">
        <f t="shared" si="435"/>
        <v>0</v>
      </c>
      <c r="U352" s="24">
        <f t="shared" si="328"/>
        <v>0</v>
      </c>
      <c r="V352" s="24">
        <f t="shared" si="329"/>
        <v>2592.0293400447049</v>
      </c>
      <c r="W352" s="9"/>
      <c r="X352" s="9"/>
      <c r="Y352" s="9"/>
      <c r="Z352" s="9"/>
    </row>
    <row r="353" spans="1:26" ht="14.25" customHeight="1" x14ac:dyDescent="0.35">
      <c r="A353" s="8">
        <f t="shared" si="420"/>
        <v>335</v>
      </c>
      <c r="B353" s="23">
        <f t="shared" si="414"/>
        <v>45173</v>
      </c>
      <c r="C353" s="5">
        <f t="shared" si="421"/>
        <v>0</v>
      </c>
      <c r="D353" s="20">
        <f t="shared" si="409"/>
        <v>71.506247098606153</v>
      </c>
      <c r="E353" s="20">
        <f t="shared" si="410"/>
        <v>176.01156146427203</v>
      </c>
      <c r="F353" s="20">
        <f t="shared" si="415"/>
        <v>247.5178085628782</v>
      </c>
      <c r="G353" s="24">
        <f t="shared" si="411"/>
        <v>7222.1309569592204</v>
      </c>
      <c r="H353" s="20">
        <f t="shared" si="416"/>
        <v>22342.005828319296</v>
      </c>
      <c r="I353" s="4">
        <f t="shared" si="429"/>
        <v>1</v>
      </c>
      <c r="J353" s="4">
        <f t="shared" si="429"/>
        <v>1</v>
      </c>
      <c r="K353" s="20">
        <f t="shared" si="417"/>
        <v>71.506247098606153</v>
      </c>
      <c r="L353" s="20">
        <f t="shared" si="418"/>
        <v>167.21098339105842</v>
      </c>
      <c r="M353" s="20" cm="1">
        <f t="array" ref="M353">_xlfn.IFS(I353=0,D353,I353=1,D353,I353=2,0)</f>
        <v>71.506247098606153</v>
      </c>
      <c r="N353" s="20" cm="1">
        <f t="array" ref="N353">_xlfn.IFS(J353=0,E353,J353=1,E353,J353=2,0)</f>
        <v>176.01156146427203</v>
      </c>
      <c r="O353" s="20">
        <f t="shared" si="412"/>
        <v>8642.3036952493167</v>
      </c>
      <c r="P353" s="24">
        <f t="shared" si="325"/>
        <v>-1420.1727382900963</v>
      </c>
      <c r="Q353" s="25">
        <f t="shared" si="326"/>
        <v>-0.19664178713370223</v>
      </c>
      <c r="R353" s="22" cm="1">
        <f t="array" ref="R353">_xlfn.IFS(Q353&gt;0,0.02,AND(Q353&gt;-0.33,Q353&lt;0),(0.02+Q353*0.02/0.33),Q353&lt;-0.33,0)</f>
        <v>8.082315931290775E-3</v>
      </c>
      <c r="S353" s="24">
        <f t="shared" ref="S353:T353" si="436">0.9*0.82*IF(I353=0,M353,0)</f>
        <v>0</v>
      </c>
      <c r="T353" s="24">
        <f t="shared" si="436"/>
        <v>0</v>
      </c>
      <c r="U353" s="24">
        <f t="shared" si="328"/>
        <v>0</v>
      </c>
      <c r="V353" s="24">
        <f t="shared" si="329"/>
        <v>2592.0293400447049</v>
      </c>
      <c r="W353" s="9"/>
      <c r="X353" s="9"/>
      <c r="Y353" s="9"/>
      <c r="Z353" s="9"/>
    </row>
    <row r="354" spans="1:26" ht="14.25" customHeight="1" x14ac:dyDescent="0.35">
      <c r="A354" s="8">
        <f t="shared" si="420"/>
        <v>336</v>
      </c>
      <c r="B354" s="23">
        <f t="shared" si="414"/>
        <v>45174</v>
      </c>
      <c r="C354" s="5">
        <f t="shared" si="421"/>
        <v>133.2644604366937</v>
      </c>
      <c r="D354" s="20">
        <f t="shared" si="409"/>
        <v>72.221309569592208</v>
      </c>
      <c r="E354" s="20">
        <f t="shared" si="410"/>
        <v>180.57514964321641</v>
      </c>
      <c r="F354" s="20">
        <f t="shared" si="415"/>
        <v>252.7964592128086</v>
      </c>
      <c r="G354" s="24">
        <f t="shared" si="411"/>
        <v>7355.3954173959137</v>
      </c>
      <c r="H354" s="20">
        <f t="shared" si="416"/>
        <v>22475.27028875599</v>
      </c>
      <c r="I354" s="4">
        <f t="shared" si="429"/>
        <v>0</v>
      </c>
      <c r="J354" s="4">
        <f t="shared" si="429"/>
        <v>0</v>
      </c>
      <c r="K354" s="20">
        <f t="shared" si="417"/>
        <v>0</v>
      </c>
      <c r="L354" s="20">
        <f t="shared" si="418"/>
        <v>0</v>
      </c>
      <c r="M354" s="20" cm="1">
        <f t="array" ref="M354">_xlfn.IFS(I354=0,D354,I354=1,D354,I354=2,0)</f>
        <v>72.221309569592208</v>
      </c>
      <c r="N354" s="20" cm="1">
        <f t="array" ref="N354">_xlfn.IFS(J354=0,E354,J354=1,E354,J354=2,0)</f>
        <v>180.57514964321641</v>
      </c>
      <c r="O354" s="20">
        <f t="shared" si="412"/>
        <v>8895.1001544621249</v>
      </c>
      <c r="P354" s="24">
        <f t="shared" si="325"/>
        <v>-1539.7047370662112</v>
      </c>
      <c r="Q354" s="25">
        <f t="shared" si="326"/>
        <v>-0.20932997475903539</v>
      </c>
      <c r="R354" s="22" cm="1">
        <f t="array" ref="R354">_xlfn.IFS(Q354&gt;0,0.02,AND(Q354&gt;-0.33,Q354&lt;0),(0.02+Q354*0.02/0.33),Q354&lt;-0.33,0)</f>
        <v>7.3133348630887648E-3</v>
      </c>
      <c r="S354" s="24">
        <f t="shared" ref="S354:T354" si="437">0.9*0.82*IF(I354=0,M354,0)</f>
        <v>53.299326462359048</v>
      </c>
      <c r="T354" s="24">
        <f t="shared" si="437"/>
        <v>133.2644604366937</v>
      </c>
      <c r="U354" s="24">
        <f t="shared" si="328"/>
        <v>186.56378689905273</v>
      </c>
      <c r="V354" s="24">
        <f t="shared" si="329"/>
        <v>2778.5931269437579</v>
      </c>
      <c r="W354" s="9"/>
      <c r="X354" s="9"/>
      <c r="Y354" s="9"/>
      <c r="Z354" s="9"/>
    </row>
    <row r="355" spans="1:26" ht="14.25" customHeight="1" x14ac:dyDescent="0.35">
      <c r="A355" s="8">
        <f t="shared" si="420"/>
        <v>337</v>
      </c>
      <c r="B355" s="23">
        <f t="shared" si="414"/>
        <v>45175</v>
      </c>
      <c r="C355" s="5">
        <f t="shared" si="421"/>
        <v>0</v>
      </c>
      <c r="D355" s="20">
        <f t="shared" si="409"/>
        <v>73.553954173959141</v>
      </c>
      <c r="E355" s="20">
        <f t="shared" si="410"/>
        <v>164.36917776010227</v>
      </c>
      <c r="F355" s="20">
        <f t="shared" si="415"/>
        <v>237.92313193406142</v>
      </c>
      <c r="G355" s="24">
        <f t="shared" si="411"/>
        <v>7428.9493715698727</v>
      </c>
      <c r="H355" s="20">
        <f t="shared" si="416"/>
        <v>22704.974961802047</v>
      </c>
      <c r="I355" s="4">
        <f t="shared" si="429"/>
        <v>1</v>
      </c>
      <c r="J355" s="4">
        <f t="shared" si="429"/>
        <v>1</v>
      </c>
      <c r="K355" s="20">
        <f t="shared" si="417"/>
        <v>73.553954173959141</v>
      </c>
      <c r="L355" s="20">
        <f t="shared" ref="K355:L370" si="438">IF(J355=1,E355*0.95,0)</f>
        <v>156.15071887209714</v>
      </c>
      <c r="M355" s="20" cm="1">
        <f t="array" ref="M355">_xlfn.IFS(I355=0,D355,I355=1,D355,I355=2,0)</f>
        <v>73.553954173959141</v>
      </c>
      <c r="N355" s="20" cm="1">
        <f t="array" ref="N355">_xlfn.IFS(J355=0,E355,J355=1,E355,J355=2,0)</f>
        <v>164.36917776010227</v>
      </c>
      <c r="O355" s="20">
        <f t="shared" si="412"/>
        <v>8968.6541086360849</v>
      </c>
      <c r="P355" s="24">
        <f t="shared" si="325"/>
        <v>-1539.7047370662121</v>
      </c>
      <c r="Q355" s="25">
        <f t="shared" si="326"/>
        <v>-0.20725740075152033</v>
      </c>
      <c r="R355" s="22" cm="1">
        <f t="array" ref="R355">_xlfn.IFS(Q355&gt;0,0.02,AND(Q355&gt;-0.33,Q355&lt;0),(0.02+Q355*0.02/0.33),Q355&lt;-0.33,0)</f>
        <v>7.4389454089987678E-3</v>
      </c>
      <c r="S355" s="24">
        <f t="shared" ref="S355:T355" si="439">0.9*0.82*IF(I355=0,M355,0)</f>
        <v>0</v>
      </c>
      <c r="T355" s="24">
        <f t="shared" si="439"/>
        <v>0</v>
      </c>
      <c r="U355" s="24">
        <f t="shared" si="328"/>
        <v>0</v>
      </c>
      <c r="V355" s="24">
        <f t="shared" si="329"/>
        <v>2778.5931269437579</v>
      </c>
      <c r="W355" s="9"/>
      <c r="X355" s="9"/>
      <c r="Y355" s="9"/>
      <c r="Z355" s="9"/>
    </row>
    <row r="356" spans="1:26" ht="14.25" customHeight="1" x14ac:dyDescent="0.35">
      <c r="A356" s="8">
        <f t="shared" si="420"/>
        <v>338</v>
      </c>
      <c r="B356" s="23">
        <f t="shared" si="414"/>
        <v>45176</v>
      </c>
      <c r="C356" s="5">
        <f t="shared" si="421"/>
        <v>0</v>
      </c>
      <c r="D356" s="20">
        <f t="shared" si="409"/>
        <v>74.289493715698725</v>
      </c>
      <c r="E356" s="20">
        <f t="shared" si="410"/>
        <v>168.9010692535293</v>
      </c>
      <c r="F356" s="20">
        <f t="shared" si="415"/>
        <v>243.19056296922804</v>
      </c>
      <c r="G356" s="24">
        <f t="shared" si="411"/>
        <v>7503.2388652855716</v>
      </c>
      <c r="H356" s="20">
        <f t="shared" si="416"/>
        <v>22939.720471308599</v>
      </c>
      <c r="I356" s="4">
        <f t="shared" si="429"/>
        <v>1</v>
      </c>
      <c r="J356" s="4">
        <f t="shared" si="429"/>
        <v>1</v>
      </c>
      <c r="K356" s="20">
        <f t="shared" si="417"/>
        <v>74.289493715698725</v>
      </c>
      <c r="L356" s="20">
        <f t="shared" si="438"/>
        <v>160.45601579085283</v>
      </c>
      <c r="M356" s="20" cm="1">
        <f t="array" ref="M356">_xlfn.IFS(I356=0,D356,I356=1,D356,I356=2,0)</f>
        <v>74.289493715698725</v>
      </c>
      <c r="N356" s="20" cm="1">
        <f t="array" ref="N356">_xlfn.IFS(J356=0,E356,J356=1,E356,J356=2,0)</f>
        <v>168.9010692535293</v>
      </c>
      <c r="O356" s="20">
        <f t="shared" si="412"/>
        <v>9042.9436023517828</v>
      </c>
      <c r="P356" s="24">
        <f t="shared" si="325"/>
        <v>-1539.7047370662112</v>
      </c>
      <c r="Q356" s="25">
        <f t="shared" si="326"/>
        <v>-0.20520534727873285</v>
      </c>
      <c r="R356" s="22" cm="1">
        <f t="array" ref="R356">_xlfn.IFS(Q356&gt;0,0.02,AND(Q356&gt;-0.33,Q356&lt;0),(0.02+Q356*0.02/0.33),Q356&lt;-0.33,0)</f>
        <v>7.5633122861374028E-3</v>
      </c>
      <c r="S356" s="24">
        <f t="shared" ref="S356:T356" si="440">0.9*0.82*IF(I356=0,M356,0)</f>
        <v>0</v>
      </c>
      <c r="T356" s="24">
        <f t="shared" si="440"/>
        <v>0</v>
      </c>
      <c r="U356" s="24">
        <f t="shared" si="328"/>
        <v>0</v>
      </c>
      <c r="V356" s="24">
        <f t="shared" si="329"/>
        <v>2778.5931269437579</v>
      </c>
      <c r="W356" s="9"/>
      <c r="X356" s="9"/>
      <c r="Y356" s="9"/>
      <c r="Z356" s="9"/>
    </row>
    <row r="357" spans="1:26" ht="14.25" customHeight="1" x14ac:dyDescent="0.35">
      <c r="A357" s="8">
        <f t="shared" si="420"/>
        <v>339</v>
      </c>
      <c r="B357" s="23">
        <f t="shared" si="414"/>
        <v>45177</v>
      </c>
      <c r="C357" s="5">
        <f t="shared" si="421"/>
        <v>0</v>
      </c>
      <c r="D357" s="20">
        <f t="shared" si="409"/>
        <v>75.032388652855715</v>
      </c>
      <c r="E357" s="20">
        <f t="shared" si="410"/>
        <v>173.50026968120602</v>
      </c>
      <c r="F357" s="20">
        <f t="shared" si="415"/>
        <v>248.53265833406175</v>
      </c>
      <c r="G357" s="24">
        <f t="shared" si="411"/>
        <v>7578.2712539384274</v>
      </c>
      <c r="H357" s="20">
        <f t="shared" si="416"/>
        <v>23179.578116158602</v>
      </c>
      <c r="I357" s="4">
        <f t="shared" si="429"/>
        <v>1</v>
      </c>
      <c r="J357" s="4">
        <f t="shared" si="429"/>
        <v>1</v>
      </c>
      <c r="K357" s="20">
        <f t="shared" si="417"/>
        <v>75.032388652855715</v>
      </c>
      <c r="L357" s="20">
        <f t="shared" si="438"/>
        <v>164.82525619714571</v>
      </c>
      <c r="M357" s="20" cm="1">
        <f t="array" ref="M357">_xlfn.IFS(I357=0,D357,I357=1,D357,I357=2,0)</f>
        <v>75.032388652855715</v>
      </c>
      <c r="N357" s="20" cm="1">
        <f t="array" ref="N357">_xlfn.IFS(J357=0,E357,J357=1,E357,J357=2,0)</f>
        <v>173.50026968120602</v>
      </c>
      <c r="O357" s="20">
        <f t="shared" si="412"/>
        <v>9117.9759910046378</v>
      </c>
      <c r="P357" s="24">
        <f t="shared" si="325"/>
        <v>-1539.7047370662103</v>
      </c>
      <c r="Q357" s="25">
        <f t="shared" si="326"/>
        <v>-0.20317361116706212</v>
      </c>
      <c r="R357" s="22" cm="1">
        <f t="array" ref="R357">_xlfn.IFS(Q357&gt;0,0.02,AND(Q357&gt;-0.33,Q357&lt;0),(0.02+Q357*0.02/0.33),Q357&lt;-0.33,0)</f>
        <v>7.6864478080568427E-3</v>
      </c>
      <c r="S357" s="24">
        <f t="shared" ref="S357:T357" si="441">0.9*0.82*IF(I357=0,M357,0)</f>
        <v>0</v>
      </c>
      <c r="T357" s="24">
        <f t="shared" si="441"/>
        <v>0</v>
      </c>
      <c r="U357" s="24">
        <f t="shared" si="328"/>
        <v>0</v>
      </c>
      <c r="V357" s="24">
        <f t="shared" si="329"/>
        <v>2778.5931269437579</v>
      </c>
      <c r="W357" s="9"/>
      <c r="X357" s="9"/>
      <c r="Y357" s="9"/>
      <c r="Z357" s="9"/>
    </row>
    <row r="358" spans="1:26" ht="14.25" customHeight="1" x14ac:dyDescent="0.35">
      <c r="A358" s="8">
        <f t="shared" si="420"/>
        <v>340</v>
      </c>
      <c r="B358" s="23">
        <f t="shared" si="414"/>
        <v>45178</v>
      </c>
      <c r="C358" s="5">
        <f t="shared" si="421"/>
        <v>0</v>
      </c>
      <c r="D358" s="20">
        <f t="shared" si="409"/>
        <v>75.782712539384278</v>
      </c>
      <c r="E358" s="20">
        <f t="shared" si="410"/>
        <v>178.16861740262965</v>
      </c>
      <c r="F358" s="20">
        <f t="shared" si="415"/>
        <v>253.95132994201393</v>
      </c>
      <c r="G358" s="24">
        <f t="shared" si="411"/>
        <v>7654.0539664778116</v>
      </c>
      <c r="H358" s="20">
        <f t="shared" si="416"/>
        <v>23424.621015230485</v>
      </c>
      <c r="I358" s="4">
        <f t="shared" si="429"/>
        <v>1</v>
      </c>
      <c r="J358" s="4">
        <f t="shared" si="429"/>
        <v>1</v>
      </c>
      <c r="K358" s="20">
        <f t="shared" si="417"/>
        <v>75.782712539384278</v>
      </c>
      <c r="L358" s="20">
        <f t="shared" si="438"/>
        <v>169.26018653249815</v>
      </c>
      <c r="M358" s="20" cm="1">
        <f t="array" ref="M358">_xlfn.IFS(I358=0,D358,I358=1,D358,I358=2,0)</f>
        <v>75.782712539384278</v>
      </c>
      <c r="N358" s="20" cm="1">
        <f t="array" ref="N358">_xlfn.IFS(J358=0,E358,J358=1,E358,J358=2,0)</f>
        <v>178.16861740262965</v>
      </c>
      <c r="O358" s="20">
        <f t="shared" si="412"/>
        <v>9193.7587035440229</v>
      </c>
      <c r="P358" s="24">
        <f t="shared" si="325"/>
        <v>-1539.7047370662112</v>
      </c>
      <c r="Q358" s="25">
        <f t="shared" si="326"/>
        <v>-0.20116199125451706</v>
      </c>
      <c r="R358" s="22" cm="1">
        <f t="array" ref="R358">_xlfn.IFS(Q358&gt;0,0.02,AND(Q358&gt;-0.33,Q358&lt;0),(0.02+Q358*0.02/0.33),Q358&lt;-0.33,0)</f>
        <v>7.8083641663929063E-3</v>
      </c>
      <c r="S358" s="24">
        <f t="shared" ref="S358:T358" si="442">0.9*0.82*IF(I358=0,M358,0)</f>
        <v>0</v>
      </c>
      <c r="T358" s="24">
        <f t="shared" si="442"/>
        <v>0</v>
      </c>
      <c r="U358" s="24">
        <f t="shared" si="328"/>
        <v>0</v>
      </c>
      <c r="V358" s="24">
        <f t="shared" si="329"/>
        <v>2778.5931269437579</v>
      </c>
      <c r="W358" s="9"/>
      <c r="X358" s="9"/>
      <c r="Y358" s="9"/>
      <c r="Z358" s="9"/>
    </row>
    <row r="359" spans="1:26" ht="14.25" customHeight="1" x14ac:dyDescent="0.35">
      <c r="A359" s="8">
        <f t="shared" si="420"/>
        <v>341</v>
      </c>
      <c r="B359" s="23">
        <f t="shared" si="414"/>
        <v>45179</v>
      </c>
      <c r="C359" s="5">
        <f t="shared" si="421"/>
        <v>0</v>
      </c>
      <c r="D359" s="20">
        <f t="shared" si="409"/>
        <v>76.540539664778123</v>
      </c>
      <c r="E359" s="20">
        <f t="shared" si="410"/>
        <v>182.90797134665993</v>
      </c>
      <c r="F359" s="20">
        <f t="shared" si="415"/>
        <v>259.44851101143809</v>
      </c>
      <c r="G359" s="24">
        <f t="shared" si="411"/>
        <v>7730.59450614259</v>
      </c>
      <c r="H359" s="20">
        <f t="shared" si="416"/>
        <v>23674.924127674589</v>
      </c>
      <c r="I359" s="4">
        <f t="shared" si="429"/>
        <v>1</v>
      </c>
      <c r="J359" s="4">
        <f t="shared" si="429"/>
        <v>1</v>
      </c>
      <c r="K359" s="20">
        <f t="shared" si="417"/>
        <v>76.540539664778123</v>
      </c>
      <c r="L359" s="20">
        <f t="shared" si="438"/>
        <v>173.76257277932692</v>
      </c>
      <c r="M359" s="20" cm="1">
        <f t="array" ref="M359">_xlfn.IFS(I359=0,D359,I359=1,D359,I359=2,0)</f>
        <v>76.540539664778123</v>
      </c>
      <c r="N359" s="20" cm="1">
        <f t="array" ref="N359">_xlfn.IFS(J359=0,E359,J359=1,E359,J359=2,0)</f>
        <v>182.90797134665993</v>
      </c>
      <c r="O359" s="20">
        <f t="shared" si="412"/>
        <v>9270.2992432088013</v>
      </c>
      <c r="P359" s="24">
        <f t="shared" si="325"/>
        <v>-1539.7047370662112</v>
      </c>
      <c r="Q359" s="25">
        <f t="shared" si="326"/>
        <v>-0.19917028837080897</v>
      </c>
      <c r="R359" s="22" cm="1">
        <f t="array" ref="R359">_xlfn.IFS(Q359&gt;0,0.02,AND(Q359&gt;-0.33,Q359&lt;0),(0.02+Q359*0.02/0.33),Q359&lt;-0.33,0)</f>
        <v>7.9290734320721836E-3</v>
      </c>
      <c r="S359" s="24">
        <f t="shared" ref="S359:T359" si="443">0.9*0.82*IF(I359=0,M359,0)</f>
        <v>0</v>
      </c>
      <c r="T359" s="24">
        <f t="shared" si="443"/>
        <v>0</v>
      </c>
      <c r="U359" s="24">
        <f t="shared" si="328"/>
        <v>0</v>
      </c>
      <c r="V359" s="24">
        <f t="shared" si="329"/>
        <v>2778.5931269437579</v>
      </c>
      <c r="W359" s="9"/>
      <c r="X359" s="9"/>
      <c r="Y359" s="9"/>
      <c r="Z359" s="9"/>
    </row>
    <row r="360" spans="1:26" ht="14.25" customHeight="1" x14ac:dyDescent="0.35">
      <c r="A360" s="8">
        <f t="shared" si="420"/>
        <v>342</v>
      </c>
      <c r="B360" s="23">
        <f t="shared" si="414"/>
        <v>45180</v>
      </c>
      <c r="C360" s="5">
        <f t="shared" si="421"/>
        <v>0</v>
      </c>
      <c r="D360" s="20">
        <f t="shared" si="409"/>
        <v>77.305945061425902</v>
      </c>
      <c r="E360" s="20">
        <f t="shared" si="410"/>
        <v>187.72021190706931</v>
      </c>
      <c r="F360" s="20">
        <f t="shared" si="415"/>
        <v>265.02615696849523</v>
      </c>
      <c r="G360" s="24">
        <f t="shared" si="411"/>
        <v>7807.9004512040156</v>
      </c>
      <c r="H360" s="20">
        <f t="shared" si="416"/>
        <v>23930.564274047731</v>
      </c>
      <c r="I360" s="4">
        <f t="shared" si="429"/>
        <v>1</v>
      </c>
      <c r="J360" s="4">
        <f t="shared" si="429"/>
        <v>1</v>
      </c>
      <c r="K360" s="20">
        <f t="shared" si="417"/>
        <v>77.305945061425902</v>
      </c>
      <c r="L360" s="20">
        <f t="shared" si="438"/>
        <v>178.33420131171584</v>
      </c>
      <c r="M360" s="20" cm="1">
        <f t="array" ref="M360">_xlfn.IFS(I360=0,D360,I360=1,D360,I360=2,0)</f>
        <v>77.305945061425902</v>
      </c>
      <c r="N360" s="20" cm="1">
        <f t="array" ref="N360">_xlfn.IFS(J360=0,E360,J360=1,E360,J360=2,0)</f>
        <v>187.72021190706931</v>
      </c>
      <c r="O360" s="20">
        <f t="shared" si="412"/>
        <v>9347.6051882702268</v>
      </c>
      <c r="P360" s="24">
        <f t="shared" si="325"/>
        <v>-1539.7047370662112</v>
      </c>
      <c r="Q360" s="25">
        <f t="shared" si="326"/>
        <v>-0.19719830531763266</v>
      </c>
      <c r="R360" s="22" cm="1">
        <f t="array" ref="R360">_xlfn.IFS(Q360&gt;0,0.02,AND(Q360&gt;-0.33,Q360&lt;0),(0.02+Q360*0.02/0.33),Q360&lt;-0.33,0)</f>
        <v>8.0485875565071124E-3</v>
      </c>
      <c r="S360" s="24">
        <f t="shared" ref="S360:T360" si="444">0.9*0.82*IF(I360=0,M360,0)</f>
        <v>0</v>
      </c>
      <c r="T360" s="24">
        <f t="shared" si="444"/>
        <v>0</v>
      </c>
      <c r="U360" s="24">
        <f t="shared" si="328"/>
        <v>0</v>
      </c>
      <c r="V360" s="24">
        <f t="shared" si="329"/>
        <v>2778.5931269437579</v>
      </c>
      <c r="W360" s="9"/>
      <c r="X360" s="9"/>
      <c r="Y360" s="9"/>
      <c r="Z360" s="9"/>
    </row>
    <row r="361" spans="1:26" ht="14.25" customHeight="1" x14ac:dyDescent="0.35">
      <c r="A361" s="8">
        <f t="shared" si="420"/>
        <v>343</v>
      </c>
      <c r="B361" s="23">
        <f t="shared" si="414"/>
        <v>45181</v>
      </c>
      <c r="C361" s="5">
        <f t="shared" si="421"/>
        <v>142.14414447518516</v>
      </c>
      <c r="D361" s="20">
        <f t="shared" si="409"/>
        <v>78.079004512040157</v>
      </c>
      <c r="E361" s="20">
        <f t="shared" si="410"/>
        <v>192.60724183629424</v>
      </c>
      <c r="F361" s="20">
        <f t="shared" si="415"/>
        <v>270.68624634833441</v>
      </c>
      <c r="G361" s="24">
        <f t="shared" si="411"/>
        <v>7950.0445956792009</v>
      </c>
      <c r="H361" s="20">
        <f t="shared" si="416"/>
        <v>24072.708418522914</v>
      </c>
      <c r="I361" s="4">
        <f t="shared" si="429"/>
        <v>0</v>
      </c>
      <c r="J361" s="4">
        <f t="shared" si="429"/>
        <v>0</v>
      </c>
      <c r="K361" s="20">
        <f t="shared" si="417"/>
        <v>0</v>
      </c>
      <c r="L361" s="20">
        <f t="shared" si="438"/>
        <v>0</v>
      </c>
      <c r="M361" s="20" cm="1">
        <f t="array" ref="M361">_xlfn.IFS(I361=0,D361,I361=1,D361,I361=2,0)</f>
        <v>78.079004512040157</v>
      </c>
      <c r="N361" s="20" cm="1">
        <f t="array" ref="N361">_xlfn.IFS(J361=0,E361,J361=1,E361,J361=2,0)</f>
        <v>192.60724183629424</v>
      </c>
      <c r="O361" s="20">
        <f t="shared" si="412"/>
        <v>9618.2914346185607</v>
      </c>
      <c r="P361" s="24">
        <f t="shared" si="325"/>
        <v>-1668.2468389393598</v>
      </c>
      <c r="Q361" s="25">
        <f t="shared" si="326"/>
        <v>-0.20984119256966702</v>
      </c>
      <c r="R361" s="22" cm="1">
        <f t="array" ref="R361">_xlfn.IFS(Q361&gt;0,0.02,AND(Q361&gt;-0.33,Q361&lt;0),(0.02+Q361*0.02/0.33),Q361&lt;-0.33,0)</f>
        <v>7.2823519654747274E-3</v>
      </c>
      <c r="S361" s="24">
        <f t="shared" ref="S361:T361" si="445">0.9*0.82*IF(I361=0,M361,0)</f>
        <v>57.622305329885634</v>
      </c>
      <c r="T361" s="24">
        <f t="shared" si="445"/>
        <v>142.14414447518516</v>
      </c>
      <c r="U361" s="24">
        <f t="shared" si="328"/>
        <v>199.76644980507081</v>
      </c>
      <c r="V361" s="24">
        <f t="shared" si="329"/>
        <v>2978.3595767488287</v>
      </c>
      <c r="W361" s="9"/>
      <c r="X361" s="9"/>
      <c r="Y361" s="9"/>
      <c r="Z361" s="9"/>
    </row>
    <row r="362" spans="1:26" ht="14.25" customHeight="1" x14ac:dyDescent="0.35">
      <c r="A362" s="8">
        <f t="shared" si="420"/>
        <v>344</v>
      </c>
      <c r="B362" s="23">
        <f t="shared" si="414"/>
        <v>45182</v>
      </c>
      <c r="C362" s="5">
        <f t="shared" si="421"/>
        <v>0</v>
      </c>
      <c r="D362" s="20">
        <f t="shared" si="409"/>
        <v>79.500445956792007</v>
      </c>
      <c r="E362" s="20">
        <f t="shared" si="410"/>
        <v>175.30593546593036</v>
      </c>
      <c r="F362" s="20">
        <f t="shared" si="415"/>
        <v>254.80638142272238</v>
      </c>
      <c r="G362" s="24">
        <f t="shared" si="411"/>
        <v>8029.5450416359927</v>
      </c>
      <c r="H362" s="20">
        <f t="shared" si="416"/>
        <v>24318.749503172341</v>
      </c>
      <c r="I362" s="4">
        <f t="shared" si="429"/>
        <v>1</v>
      </c>
      <c r="J362" s="4">
        <f t="shared" si="429"/>
        <v>1</v>
      </c>
      <c r="K362" s="20">
        <f t="shared" si="417"/>
        <v>79.500445956792007</v>
      </c>
      <c r="L362" s="20">
        <f t="shared" si="438"/>
        <v>166.54063869263385</v>
      </c>
      <c r="M362" s="20" cm="1">
        <f t="array" ref="M362">_xlfn.IFS(I362=0,D362,I362=1,D362,I362=2,0)</f>
        <v>79.500445956792007</v>
      </c>
      <c r="N362" s="20" cm="1">
        <f t="array" ref="N362">_xlfn.IFS(J362=0,E362,J362=1,E362,J362=2,0)</f>
        <v>175.30593546593036</v>
      </c>
      <c r="O362" s="20">
        <f t="shared" si="412"/>
        <v>9697.7918805753525</v>
      </c>
      <c r="P362" s="24">
        <f t="shared" si="325"/>
        <v>-1668.2468389393598</v>
      </c>
      <c r="Q362" s="25">
        <f t="shared" si="326"/>
        <v>-0.20776355699967033</v>
      </c>
      <c r="R362" s="22" cm="1">
        <f t="array" ref="R362">_xlfn.IFS(Q362&gt;0,0.02,AND(Q362&gt;-0.33,Q362&lt;0),(0.02+Q362*0.02/0.33),Q362&lt;-0.33,0)</f>
        <v>7.4082692727472522E-3</v>
      </c>
      <c r="S362" s="24">
        <f t="shared" ref="S362:T362" si="446">0.9*0.82*IF(I362=0,M362,0)</f>
        <v>0</v>
      </c>
      <c r="T362" s="24">
        <f t="shared" si="446"/>
        <v>0</v>
      </c>
      <c r="U362" s="24">
        <f t="shared" si="328"/>
        <v>0</v>
      </c>
      <c r="V362" s="24">
        <f t="shared" si="329"/>
        <v>2978.3595767488287</v>
      </c>
      <c r="W362" s="9"/>
      <c r="X362" s="9"/>
      <c r="Y362" s="9"/>
      <c r="Z362" s="9"/>
    </row>
    <row r="363" spans="1:26" ht="14.25" customHeight="1" x14ac:dyDescent="0.35">
      <c r="A363" s="8">
        <f t="shared" si="420"/>
        <v>345</v>
      </c>
      <c r="B363" s="23">
        <f t="shared" si="414"/>
        <v>45183</v>
      </c>
      <c r="C363" s="5">
        <f t="shared" si="421"/>
        <v>0</v>
      </c>
      <c r="D363" s="20">
        <f t="shared" si="409"/>
        <v>80.295450416359927</v>
      </c>
      <c r="E363" s="20">
        <f t="shared" si="410"/>
        <v>180.15984469598916</v>
      </c>
      <c r="F363" s="20">
        <f t="shared" si="415"/>
        <v>260.45529511234906</v>
      </c>
      <c r="G363" s="24">
        <f t="shared" si="411"/>
        <v>8109.8404920523526</v>
      </c>
      <c r="H363" s="20">
        <f t="shared" si="416"/>
        <v>24570.196806049891</v>
      </c>
      <c r="I363" s="4">
        <f t="shared" si="429"/>
        <v>1</v>
      </c>
      <c r="J363" s="4">
        <f t="shared" si="429"/>
        <v>1</v>
      </c>
      <c r="K363" s="20">
        <f t="shared" si="417"/>
        <v>80.295450416359927</v>
      </c>
      <c r="L363" s="20">
        <f t="shared" si="438"/>
        <v>171.15185246118969</v>
      </c>
      <c r="M363" s="20" cm="1">
        <f t="array" ref="M363">_xlfn.IFS(I363=0,D363,I363=1,D363,I363=2,0)</f>
        <v>80.295450416359927</v>
      </c>
      <c r="N363" s="20" cm="1">
        <f t="array" ref="N363">_xlfn.IFS(J363=0,E363,J363=1,E363,J363=2,0)</f>
        <v>180.15984469598916</v>
      </c>
      <c r="O363" s="20">
        <f t="shared" si="412"/>
        <v>9778.0873309917115</v>
      </c>
      <c r="P363" s="24">
        <f t="shared" si="325"/>
        <v>-1668.2468389393589</v>
      </c>
      <c r="Q363" s="25">
        <f t="shared" si="326"/>
        <v>-0.20570649207888139</v>
      </c>
      <c r="R363" s="22" cm="1">
        <f t="array" ref="R363">_xlfn.IFS(Q363&gt;0,0.02,AND(Q363&gt;-0.33,Q363&lt;0),(0.02+Q363*0.02/0.33),Q363&lt;-0.33,0)</f>
        <v>7.5329398740071885E-3</v>
      </c>
      <c r="S363" s="24">
        <f t="shared" ref="S363:T363" si="447">0.9*0.82*IF(I363=0,M363,0)</f>
        <v>0</v>
      </c>
      <c r="T363" s="24">
        <f t="shared" si="447"/>
        <v>0</v>
      </c>
      <c r="U363" s="24">
        <f t="shared" si="328"/>
        <v>0</v>
      </c>
      <c r="V363" s="24">
        <f t="shared" si="329"/>
        <v>2978.3595767488287</v>
      </c>
      <c r="W363" s="9"/>
      <c r="X363" s="9"/>
      <c r="Y363" s="9"/>
      <c r="Z363" s="9"/>
    </row>
    <row r="364" spans="1:26" ht="14.25" customHeight="1" x14ac:dyDescent="0.35">
      <c r="A364" s="8">
        <f t="shared" si="420"/>
        <v>346</v>
      </c>
      <c r="B364" s="23">
        <f t="shared" si="414"/>
        <v>45184</v>
      </c>
      <c r="C364" s="5">
        <f t="shared" si="421"/>
        <v>0</v>
      </c>
      <c r="D364" s="20">
        <f t="shared" si="409"/>
        <v>81.098404920523521</v>
      </c>
      <c r="E364" s="20">
        <f t="shared" si="410"/>
        <v>185.08581523249728</v>
      </c>
      <c r="F364" s="20">
        <f t="shared" si="415"/>
        <v>266.18422015302082</v>
      </c>
      <c r="G364" s="24">
        <f t="shared" si="411"/>
        <v>8190.9388969728761</v>
      </c>
      <c r="H364" s="20">
        <f t="shared" si="416"/>
        <v>24827.126735441285</v>
      </c>
      <c r="I364" s="4">
        <f t="shared" si="429"/>
        <v>1</v>
      </c>
      <c r="J364" s="4">
        <f t="shared" si="429"/>
        <v>1</v>
      </c>
      <c r="K364" s="20">
        <f t="shared" si="417"/>
        <v>81.098404920523521</v>
      </c>
      <c r="L364" s="20">
        <f t="shared" si="438"/>
        <v>175.83152447087241</v>
      </c>
      <c r="M364" s="20" cm="1">
        <f t="array" ref="M364">_xlfn.IFS(I364=0,D364,I364=1,D364,I364=2,0)</f>
        <v>81.098404920523521</v>
      </c>
      <c r="N364" s="20" cm="1">
        <f t="array" ref="N364">_xlfn.IFS(J364=0,E364,J364=1,E364,J364=2,0)</f>
        <v>185.08581523249728</v>
      </c>
      <c r="O364" s="20">
        <f t="shared" si="412"/>
        <v>9859.185735912235</v>
      </c>
      <c r="P364" s="24">
        <f t="shared" si="325"/>
        <v>-1668.2468389393589</v>
      </c>
      <c r="Q364" s="25">
        <f t="shared" si="326"/>
        <v>-0.20366979413750633</v>
      </c>
      <c r="R364" s="22" cm="1">
        <f t="array" ref="R364">_xlfn.IFS(Q364&gt;0,0.02,AND(Q364&gt;-0.33,Q364&lt;0),(0.02+Q364*0.02/0.33),Q364&lt;-0.33,0)</f>
        <v>7.656376112878404E-3</v>
      </c>
      <c r="S364" s="24">
        <f t="shared" ref="S364:T364" si="448">0.9*0.82*IF(I364=0,M364,0)</f>
        <v>0</v>
      </c>
      <c r="T364" s="24">
        <f t="shared" si="448"/>
        <v>0</v>
      </c>
      <c r="U364" s="24">
        <f t="shared" si="328"/>
        <v>0</v>
      </c>
      <c r="V364" s="24">
        <f t="shared" si="329"/>
        <v>2978.3595767488287</v>
      </c>
      <c r="W364" s="9"/>
      <c r="X364" s="9"/>
      <c r="Y364" s="9"/>
      <c r="Z364" s="9"/>
    </row>
    <row r="365" spans="1:26" ht="14.25" customHeight="1" x14ac:dyDescent="0.35">
      <c r="A365" s="8">
        <f t="shared" si="420"/>
        <v>347</v>
      </c>
      <c r="B365" s="23">
        <f t="shared" si="414"/>
        <v>45185</v>
      </c>
      <c r="C365" s="5">
        <f t="shared" si="421"/>
        <v>0</v>
      </c>
      <c r="D365" s="20">
        <f t="shared" si="409"/>
        <v>81.909388969728766</v>
      </c>
      <c r="E365" s="20">
        <f t="shared" si="410"/>
        <v>190.08582008863743</v>
      </c>
      <c r="F365" s="20">
        <f t="shared" si="415"/>
        <v>271.99520905836619</v>
      </c>
      <c r="G365" s="24">
        <f t="shared" si="411"/>
        <v>8272.8482859426058</v>
      </c>
      <c r="H365" s="20">
        <f t="shared" si="416"/>
        <v>25089.617653495217</v>
      </c>
      <c r="I365" s="4">
        <f t="shared" si="429"/>
        <v>1</v>
      </c>
      <c r="J365" s="4">
        <f t="shared" si="429"/>
        <v>1</v>
      </c>
      <c r="K365" s="20">
        <f t="shared" si="417"/>
        <v>81.909388969728766</v>
      </c>
      <c r="L365" s="20">
        <f t="shared" si="438"/>
        <v>180.58152908420556</v>
      </c>
      <c r="M365" s="20" cm="1">
        <f t="array" ref="M365">_xlfn.IFS(I365=0,D365,I365=1,D365,I365=2,0)</f>
        <v>81.909388969728766</v>
      </c>
      <c r="N365" s="20" cm="1">
        <f t="array" ref="N365">_xlfn.IFS(J365=0,E365,J365=1,E365,J365=2,0)</f>
        <v>190.08582008863743</v>
      </c>
      <c r="O365" s="20">
        <f t="shared" si="412"/>
        <v>9941.0951248819638</v>
      </c>
      <c r="P365" s="24">
        <f t="shared" si="325"/>
        <v>-1668.246838939358</v>
      </c>
      <c r="Q365" s="25">
        <f t="shared" si="326"/>
        <v>-0.20165326152228336</v>
      </c>
      <c r="R365" s="22" cm="1">
        <f t="array" ref="R365">_xlfn.IFS(Q365&gt;0,0.02,AND(Q365&gt;-0.33,Q365&lt;0),(0.02+Q365*0.02/0.33),Q365&lt;-0.33,0)</f>
        <v>7.7785902107707049E-3</v>
      </c>
      <c r="S365" s="24">
        <f t="shared" ref="S365:T365" si="449">0.9*0.82*IF(I365=0,M365,0)</f>
        <v>0</v>
      </c>
      <c r="T365" s="24">
        <f t="shared" si="449"/>
        <v>0</v>
      </c>
      <c r="U365" s="24">
        <f t="shared" si="328"/>
        <v>0</v>
      </c>
      <c r="V365" s="24">
        <f t="shared" si="329"/>
        <v>2978.3595767488287</v>
      </c>
      <c r="W365" s="9"/>
      <c r="X365" s="9"/>
      <c r="Y365" s="9"/>
      <c r="Z365" s="9"/>
    </row>
    <row r="366" spans="1:26" ht="14.25" customHeight="1" x14ac:dyDescent="0.35">
      <c r="A366" s="8">
        <f t="shared" si="420"/>
        <v>348</v>
      </c>
      <c r="B366" s="23">
        <f t="shared" si="414"/>
        <v>45186</v>
      </c>
      <c r="C366" s="5">
        <f t="shared" si="421"/>
        <v>0</v>
      </c>
      <c r="D366" s="20">
        <f t="shared" si="409"/>
        <v>82.728482859426066</v>
      </c>
      <c r="E366" s="20">
        <f t="shared" si="410"/>
        <v>195.16185427145777</v>
      </c>
      <c r="F366" s="20">
        <f t="shared" si="415"/>
        <v>277.89033713088384</v>
      </c>
      <c r="G366" s="24">
        <f t="shared" si="411"/>
        <v>8355.5767688020314</v>
      </c>
      <c r="H366" s="20">
        <f t="shared" si="416"/>
        <v>25357.74989791253</v>
      </c>
      <c r="I366" s="4">
        <f t="shared" si="429"/>
        <v>1</v>
      </c>
      <c r="J366" s="4">
        <f t="shared" si="429"/>
        <v>1</v>
      </c>
      <c r="K366" s="20">
        <f t="shared" si="417"/>
        <v>82.728482859426066</v>
      </c>
      <c r="L366" s="20">
        <f t="shared" si="438"/>
        <v>185.40376155788488</v>
      </c>
      <c r="M366" s="20" cm="1">
        <f t="array" ref="M366">_xlfn.IFS(I366=0,D366,I366=1,D366,I366=2,0)</f>
        <v>82.728482859426066</v>
      </c>
      <c r="N366" s="20" cm="1">
        <f t="array" ref="N366">_xlfn.IFS(J366=0,E366,J366=1,E366,J366=2,0)</f>
        <v>195.16185427145777</v>
      </c>
      <c r="O366" s="20">
        <f t="shared" si="412"/>
        <v>10023.823607741389</v>
      </c>
      <c r="P366" s="24">
        <f t="shared" si="325"/>
        <v>-1668.246838939358</v>
      </c>
      <c r="Q366" s="25">
        <f t="shared" si="326"/>
        <v>-0.19965669457651819</v>
      </c>
      <c r="R366" s="22" cm="1">
        <f t="array" ref="R366">_xlfn.IFS(Q366&gt;0,0.02,AND(Q366&gt;-0.33,Q366&lt;0),(0.02+Q366*0.02/0.33),Q366&lt;-0.33,0)</f>
        <v>7.8995942680898084E-3</v>
      </c>
      <c r="S366" s="24">
        <f t="shared" ref="S366:T366" si="450">0.9*0.82*IF(I366=0,M366,0)</f>
        <v>0</v>
      </c>
      <c r="T366" s="24">
        <f t="shared" si="450"/>
        <v>0</v>
      </c>
      <c r="U366" s="24">
        <f t="shared" si="328"/>
        <v>0</v>
      </c>
      <c r="V366" s="24">
        <f t="shared" si="329"/>
        <v>2978.3595767488287</v>
      </c>
      <c r="W366" s="9"/>
      <c r="X366" s="9"/>
      <c r="Y366" s="9"/>
      <c r="Z366" s="9"/>
    </row>
    <row r="367" spans="1:26" ht="14.25" customHeight="1" x14ac:dyDescent="0.35">
      <c r="A367" s="8">
        <f t="shared" si="420"/>
        <v>349</v>
      </c>
      <c r="B367" s="23">
        <f t="shared" si="414"/>
        <v>45187</v>
      </c>
      <c r="C367" s="5">
        <f t="shared" si="421"/>
        <v>0</v>
      </c>
      <c r="D367" s="20">
        <f t="shared" si="409"/>
        <v>83.55576768802031</v>
      </c>
      <c r="E367" s="20">
        <f t="shared" si="410"/>
        <v>200.31593574520474</v>
      </c>
      <c r="F367" s="20">
        <f t="shared" si="415"/>
        <v>283.87170343322504</v>
      </c>
      <c r="G367" s="24">
        <f t="shared" si="411"/>
        <v>8439.1325364900513</v>
      </c>
      <c r="H367" s="20">
        <f t="shared" si="416"/>
        <v>25631.605804558494</v>
      </c>
      <c r="I367" s="4">
        <f t="shared" si="429"/>
        <v>1</v>
      </c>
      <c r="J367" s="4">
        <f t="shared" si="429"/>
        <v>1</v>
      </c>
      <c r="K367" s="20">
        <f t="shared" si="417"/>
        <v>83.55576768802031</v>
      </c>
      <c r="L367" s="20">
        <f t="shared" si="438"/>
        <v>190.30013895794448</v>
      </c>
      <c r="M367" s="20" cm="1">
        <f t="array" ref="M367">_xlfn.IFS(I367=0,D367,I367=1,D367,I367=2,0)</f>
        <v>83.55576768802031</v>
      </c>
      <c r="N367" s="20" cm="1">
        <f t="array" ref="N367">_xlfn.IFS(J367=0,E367,J367=1,E367,J367=2,0)</f>
        <v>200.31593574520474</v>
      </c>
      <c r="O367" s="20">
        <f t="shared" si="412"/>
        <v>10107.379375429409</v>
      </c>
      <c r="P367" s="24">
        <f t="shared" si="325"/>
        <v>-1668.246838939358</v>
      </c>
      <c r="Q367" s="25">
        <f t="shared" si="326"/>
        <v>-0.19767989562031504</v>
      </c>
      <c r="R367" s="22" cm="1">
        <f t="array" ref="R367">_xlfn.IFS(Q367&gt;0,0.02,AND(Q367&gt;-0.33,Q367&lt;0),(0.02+Q367*0.02/0.33),Q367&lt;-0.33,0)</f>
        <v>8.0194002654354526E-3</v>
      </c>
      <c r="S367" s="24">
        <f t="shared" ref="S367:T367" si="451">0.9*0.82*IF(I367=0,M367,0)</f>
        <v>0</v>
      </c>
      <c r="T367" s="24">
        <f t="shared" si="451"/>
        <v>0</v>
      </c>
      <c r="U367" s="24">
        <f t="shared" si="328"/>
        <v>0</v>
      </c>
      <c r="V367" s="24">
        <f t="shared" si="329"/>
        <v>2978.3595767488287</v>
      </c>
      <c r="W367" s="9"/>
      <c r="X367" s="9"/>
      <c r="Y367" s="9"/>
      <c r="Z367" s="9"/>
    </row>
    <row r="368" spans="1:26" ht="14.25" customHeight="1" x14ac:dyDescent="0.35">
      <c r="A368" s="8">
        <f t="shared" si="420"/>
        <v>350</v>
      </c>
      <c r="B368" s="23">
        <f t="shared" si="414"/>
        <v>45188</v>
      </c>
      <c r="C368" s="5">
        <f t="shared" si="421"/>
        <v>151.69597851774861</v>
      </c>
      <c r="D368" s="20">
        <f t="shared" si="409"/>
        <v>84.39132536490051</v>
      </c>
      <c r="E368" s="20">
        <f t="shared" si="410"/>
        <v>205.55010639261329</v>
      </c>
      <c r="F368" s="20">
        <f t="shared" si="415"/>
        <v>289.94143175751378</v>
      </c>
      <c r="G368" s="24">
        <f t="shared" si="411"/>
        <v>8590.8285150077991</v>
      </c>
      <c r="H368" s="20">
        <f t="shared" si="416"/>
        <v>25783.301783076244</v>
      </c>
      <c r="I368" s="4">
        <f t="shared" si="429"/>
        <v>0</v>
      </c>
      <c r="J368" s="4">
        <f t="shared" si="429"/>
        <v>0</v>
      </c>
      <c r="K368" s="20">
        <f t="shared" si="417"/>
        <v>0</v>
      </c>
      <c r="L368" s="20">
        <f t="shared" si="438"/>
        <v>0</v>
      </c>
      <c r="M368" s="20" cm="1">
        <f t="array" ref="M368">_xlfn.IFS(I368=0,D368,I368=1,D368,I368=2,0)</f>
        <v>84.39132536490051</v>
      </c>
      <c r="N368" s="20" cm="1">
        <f t="array" ref="N368">_xlfn.IFS(J368=0,E368,J368=1,E368,J368=2,0)</f>
        <v>205.55010639261329</v>
      </c>
      <c r="O368" s="20">
        <f t="shared" si="412"/>
        <v>10397.320807186923</v>
      </c>
      <c r="P368" s="24">
        <f t="shared" si="325"/>
        <v>-1806.492292179124</v>
      </c>
      <c r="Q368" s="25">
        <f t="shared" si="326"/>
        <v>-0.21028149834713397</v>
      </c>
      <c r="R368" s="22" cm="1">
        <f t="array" ref="R368">_xlfn.IFS(Q368&gt;0,0.02,AND(Q368&gt;-0.33,Q368&lt;0),(0.02+Q368*0.02/0.33),Q368&lt;-0.33,0)</f>
        <v>7.2556667668403664E-3</v>
      </c>
      <c r="S368" s="24">
        <f t="shared" ref="S368:T368" si="452">0.9*0.82*IF(I368=0,M368,0)</f>
        <v>62.280798119296577</v>
      </c>
      <c r="T368" s="24">
        <f t="shared" si="452"/>
        <v>151.69597851774861</v>
      </c>
      <c r="U368" s="24">
        <f t="shared" si="328"/>
        <v>213.97677663704519</v>
      </c>
      <c r="V368" s="24">
        <f t="shared" si="329"/>
        <v>3192.3363533858737</v>
      </c>
      <c r="W368" s="9"/>
      <c r="X368" s="9"/>
      <c r="Y368" s="9"/>
      <c r="Z368" s="9"/>
    </row>
    <row r="369" spans="1:26" ht="14.25" customHeight="1" x14ac:dyDescent="0.35">
      <c r="A369" s="8">
        <f t="shared" si="420"/>
        <v>351</v>
      </c>
      <c r="B369" s="23">
        <f t="shared" si="414"/>
        <v>45189</v>
      </c>
      <c r="C369" s="5">
        <f t="shared" si="421"/>
        <v>0</v>
      </c>
      <c r="D369" s="20">
        <f t="shared" si="409"/>
        <v>85.908285150077987</v>
      </c>
      <c r="E369" s="20">
        <f t="shared" si="410"/>
        <v>187.07504588688226</v>
      </c>
      <c r="F369" s="20">
        <f t="shared" si="415"/>
        <v>272.98333103696024</v>
      </c>
      <c r="G369" s="24">
        <f t="shared" si="411"/>
        <v>8676.736800157878</v>
      </c>
      <c r="H369" s="20">
        <f t="shared" si="416"/>
        <v>26046.931361818861</v>
      </c>
      <c r="I369" s="4">
        <f t="shared" si="429"/>
        <v>1</v>
      </c>
      <c r="J369" s="4">
        <f t="shared" si="429"/>
        <v>1</v>
      </c>
      <c r="K369" s="20">
        <f t="shared" si="417"/>
        <v>85.908285150077987</v>
      </c>
      <c r="L369" s="20">
        <f t="shared" si="438"/>
        <v>177.72129359253813</v>
      </c>
      <c r="M369" s="20" cm="1">
        <f t="array" ref="M369">_xlfn.IFS(I369=0,D369,I369=1,D369,I369=2,0)</f>
        <v>85.908285150077987</v>
      </c>
      <c r="N369" s="20" cm="1">
        <f t="array" ref="N369">_xlfn.IFS(J369=0,E369,J369=1,E369,J369=2,0)</f>
        <v>187.07504588688226</v>
      </c>
      <c r="O369" s="20">
        <f t="shared" si="412"/>
        <v>10483.229092337002</v>
      </c>
      <c r="P369" s="24">
        <f t="shared" si="325"/>
        <v>-1806.492292179124</v>
      </c>
      <c r="Q369" s="25">
        <f t="shared" si="326"/>
        <v>-0.20819950331399403</v>
      </c>
      <c r="R369" s="22" cm="1">
        <f t="array" ref="R369">_xlfn.IFS(Q369&gt;0,0.02,AND(Q369&gt;-0.33,Q369&lt;0),(0.02+Q369*0.02/0.33),Q369&lt;-0.33,0)</f>
        <v>7.3818482840003613E-3</v>
      </c>
      <c r="S369" s="24">
        <f t="shared" ref="S369:T369" si="453">0.9*0.82*IF(I369=0,M369,0)</f>
        <v>0</v>
      </c>
      <c r="T369" s="24">
        <f t="shared" si="453"/>
        <v>0</v>
      </c>
      <c r="U369" s="24">
        <f t="shared" si="328"/>
        <v>0</v>
      </c>
      <c r="V369" s="24">
        <f t="shared" si="329"/>
        <v>3192.3363533858737</v>
      </c>
      <c r="W369" s="9"/>
      <c r="X369" s="9"/>
      <c r="Y369" s="9"/>
      <c r="Z369" s="9"/>
    </row>
    <row r="370" spans="1:26" ht="14.25" customHeight="1" x14ac:dyDescent="0.35">
      <c r="A370" s="8">
        <f t="shared" si="420"/>
        <v>352</v>
      </c>
      <c r="B370" s="23">
        <f t="shared" si="414"/>
        <v>45190</v>
      </c>
      <c r="C370" s="5">
        <f t="shared" si="421"/>
        <v>0</v>
      </c>
      <c r="D370" s="20">
        <f t="shared" si="409"/>
        <v>86.767368001578788</v>
      </c>
      <c r="E370" s="20">
        <f t="shared" si="410"/>
        <v>192.27449557671775</v>
      </c>
      <c r="F370" s="20">
        <f t="shared" si="415"/>
        <v>279.04186357829656</v>
      </c>
      <c r="G370" s="24">
        <f t="shared" si="411"/>
        <v>8763.5041681594575</v>
      </c>
      <c r="H370" s="20">
        <f t="shared" si="416"/>
        <v>26316.35950061832</v>
      </c>
      <c r="I370" s="4">
        <f t="shared" si="429"/>
        <v>1</v>
      </c>
      <c r="J370" s="4">
        <f t="shared" si="429"/>
        <v>1</v>
      </c>
      <c r="K370" s="20">
        <f t="shared" si="417"/>
        <v>86.767368001578788</v>
      </c>
      <c r="L370" s="20">
        <f t="shared" si="438"/>
        <v>182.66077079788187</v>
      </c>
      <c r="M370" s="20" cm="1">
        <f t="array" ref="M370">_xlfn.IFS(I370=0,D370,I370=1,D370,I370=2,0)</f>
        <v>86.767368001578788</v>
      </c>
      <c r="N370" s="20" cm="1">
        <f t="array" ref="N370">_xlfn.IFS(J370=0,E370,J370=1,E370,J370=2,0)</f>
        <v>192.27449557671775</v>
      </c>
      <c r="O370" s="20">
        <f t="shared" si="412"/>
        <v>10569.996460338582</v>
      </c>
      <c r="P370" s="24">
        <f t="shared" si="325"/>
        <v>-1806.492292179124</v>
      </c>
      <c r="Q370" s="25">
        <f t="shared" si="326"/>
        <v>-0.20613812209306337</v>
      </c>
      <c r="R370" s="22" cm="1">
        <f t="array" ref="R370">_xlfn.IFS(Q370&gt;0,0.02,AND(Q370&gt;-0.33,Q370&lt;0),(0.02+Q370*0.02/0.33),Q370&lt;-0.33,0)</f>
        <v>7.5067804792082818E-3</v>
      </c>
      <c r="S370" s="24">
        <f t="shared" ref="S370:T370" si="454">0.9*0.82*IF(I370=0,M370,0)</f>
        <v>0</v>
      </c>
      <c r="T370" s="24">
        <f t="shared" si="454"/>
        <v>0</v>
      </c>
      <c r="U370" s="24">
        <f t="shared" si="328"/>
        <v>0</v>
      </c>
      <c r="V370" s="24">
        <f t="shared" si="329"/>
        <v>3192.3363533858737</v>
      </c>
      <c r="W370" s="9"/>
      <c r="X370" s="9"/>
      <c r="Y370" s="9"/>
      <c r="Z370" s="9"/>
    </row>
    <row r="371" spans="1:26" ht="14.25" customHeight="1" x14ac:dyDescent="0.35">
      <c r="A371" s="8">
        <f t="shared" si="420"/>
        <v>353</v>
      </c>
      <c r="B371" s="23">
        <f t="shared" si="414"/>
        <v>45191</v>
      </c>
      <c r="C371" s="5">
        <f t="shared" si="421"/>
        <v>0</v>
      </c>
      <c r="D371" s="20">
        <f t="shared" si="409"/>
        <v>87.635041681594572</v>
      </c>
      <c r="E371" s="20">
        <f t="shared" si="410"/>
        <v>197.55113378306902</v>
      </c>
      <c r="F371" s="20">
        <f t="shared" si="415"/>
        <v>285.18617546466362</v>
      </c>
      <c r="G371" s="24">
        <f t="shared" si="411"/>
        <v>8851.1392098410524</v>
      </c>
      <c r="H371" s="20">
        <f t="shared" si="416"/>
        <v>26591.668119393831</v>
      </c>
      <c r="I371" s="4">
        <f t="shared" si="429"/>
        <v>1</v>
      </c>
      <c r="J371" s="4">
        <f t="shared" si="429"/>
        <v>1</v>
      </c>
      <c r="K371" s="20">
        <f t="shared" si="417"/>
        <v>87.635041681594572</v>
      </c>
      <c r="L371" s="20">
        <f t="shared" ref="K371:L383" si="455">IF(J371=1,E371*0.95,0)</f>
        <v>187.67357709391555</v>
      </c>
      <c r="M371" s="20" cm="1">
        <f t="array" ref="M371">_xlfn.IFS(I371=0,D371,I371=1,D371,I371=2,0)</f>
        <v>87.635041681594572</v>
      </c>
      <c r="N371" s="20" cm="1">
        <f t="array" ref="N371">_xlfn.IFS(J371=0,E371,J371=1,E371,J371=2,0)</f>
        <v>197.55113378306902</v>
      </c>
      <c r="O371" s="20">
        <f t="shared" si="412"/>
        <v>10657.631502020176</v>
      </c>
      <c r="P371" s="24">
        <f t="shared" si="325"/>
        <v>-1806.492292179124</v>
      </c>
      <c r="Q371" s="25">
        <f t="shared" si="326"/>
        <v>-0.20409715058719144</v>
      </c>
      <c r="R371" s="22" cm="1">
        <f t="array" ref="R371">_xlfn.IFS(Q371&gt;0,0.02,AND(Q371&gt;-0.33,Q371&lt;0),(0.02+Q371*0.02/0.33),Q371&lt;-0.33,0)</f>
        <v>7.6304757219883973E-3</v>
      </c>
      <c r="S371" s="24">
        <f t="shared" ref="S371:T371" si="456">0.9*0.82*IF(I371=0,M371,0)</f>
        <v>0</v>
      </c>
      <c r="T371" s="24">
        <f t="shared" si="456"/>
        <v>0</v>
      </c>
      <c r="U371" s="24">
        <f t="shared" si="328"/>
        <v>0</v>
      </c>
      <c r="V371" s="24">
        <f t="shared" si="329"/>
        <v>3192.3363533858737</v>
      </c>
      <c r="W371" s="9"/>
      <c r="X371" s="9"/>
      <c r="Y371" s="9"/>
      <c r="Z371" s="9"/>
    </row>
    <row r="372" spans="1:26" ht="14.25" customHeight="1" x14ac:dyDescent="0.35">
      <c r="A372" s="8">
        <f t="shared" si="420"/>
        <v>354</v>
      </c>
      <c r="B372" s="23">
        <f t="shared" si="414"/>
        <v>45192</v>
      </c>
      <c r="C372" s="5">
        <f t="shared" si="421"/>
        <v>0</v>
      </c>
      <c r="D372" s="20">
        <f t="shared" si="409"/>
        <v>88.511392098410525</v>
      </c>
      <c r="E372" s="20">
        <f t="shared" si="410"/>
        <v>202.90707799220749</v>
      </c>
      <c r="F372" s="20">
        <f t="shared" si="415"/>
        <v>291.41847009061803</v>
      </c>
      <c r="G372" s="24">
        <f t="shared" si="411"/>
        <v>8939.6506019394637</v>
      </c>
      <c r="H372" s="20">
        <f t="shared" si="416"/>
        <v>26872.94123558484</v>
      </c>
      <c r="I372" s="4">
        <f t="shared" si="429"/>
        <v>1</v>
      </c>
      <c r="J372" s="4">
        <f t="shared" si="429"/>
        <v>1</v>
      </c>
      <c r="K372" s="20">
        <f t="shared" si="417"/>
        <v>88.511392098410525</v>
      </c>
      <c r="L372" s="20">
        <f t="shared" si="455"/>
        <v>192.76172409259712</v>
      </c>
      <c r="M372" s="20" cm="1">
        <f t="array" ref="M372">_xlfn.IFS(I372=0,D372,I372=1,D372,I372=2,0)</f>
        <v>88.511392098410525</v>
      </c>
      <c r="N372" s="20" cm="1">
        <f t="array" ref="N372">_xlfn.IFS(J372=0,E372,J372=1,E372,J372=2,0)</f>
        <v>202.90707799220749</v>
      </c>
      <c r="O372" s="20">
        <f t="shared" si="412"/>
        <v>10746.142894118588</v>
      </c>
      <c r="P372" s="24">
        <f t="shared" si="325"/>
        <v>-1806.492292179124</v>
      </c>
      <c r="Q372" s="25">
        <f t="shared" si="326"/>
        <v>-0.20207638671999151</v>
      </c>
      <c r="R372" s="22" cm="1">
        <f t="array" ref="R372">_xlfn.IFS(Q372&gt;0,0.02,AND(Q372&gt;-0.33,Q372&lt;0),(0.02+Q372*0.02/0.33),Q372&lt;-0.33,0)</f>
        <v>7.752946259394454E-3</v>
      </c>
      <c r="S372" s="24">
        <f t="shared" ref="S372:T372" si="457">0.9*0.82*IF(I372=0,M372,0)</f>
        <v>0</v>
      </c>
      <c r="T372" s="24">
        <f t="shared" si="457"/>
        <v>0</v>
      </c>
      <c r="U372" s="24">
        <f t="shared" si="328"/>
        <v>0</v>
      </c>
      <c r="V372" s="24">
        <f t="shared" si="329"/>
        <v>3192.3363533858737</v>
      </c>
      <c r="W372" s="9"/>
      <c r="X372" s="9"/>
      <c r="Y372" s="9"/>
      <c r="Z372" s="9"/>
    </row>
    <row r="373" spans="1:26" ht="14.25" customHeight="1" x14ac:dyDescent="0.35">
      <c r="A373" s="8">
        <f t="shared" si="420"/>
        <v>355</v>
      </c>
      <c r="B373" s="23">
        <f t="shared" si="414"/>
        <v>45193</v>
      </c>
      <c r="C373" s="5">
        <f t="shared" si="421"/>
        <v>0</v>
      </c>
      <c r="D373" s="20">
        <f t="shared" si="409"/>
        <v>89.396506019394636</v>
      </c>
      <c r="E373" s="20">
        <f t="shared" si="410"/>
        <v>208.34446923135445</v>
      </c>
      <c r="F373" s="20">
        <f t="shared" si="415"/>
        <v>297.7409752507491</v>
      </c>
      <c r="G373" s="24">
        <f t="shared" si="411"/>
        <v>9029.0471079588588</v>
      </c>
      <c r="H373" s="20">
        <f t="shared" si="416"/>
        <v>27160.264987374023</v>
      </c>
      <c r="I373" s="4">
        <f t="shared" si="429"/>
        <v>1</v>
      </c>
      <c r="J373" s="4">
        <f t="shared" si="429"/>
        <v>1</v>
      </c>
      <c r="K373" s="20">
        <f t="shared" si="417"/>
        <v>89.396506019394636</v>
      </c>
      <c r="L373" s="20">
        <f t="shared" si="455"/>
        <v>197.92724576978671</v>
      </c>
      <c r="M373" s="20" cm="1">
        <f t="array" ref="M373">_xlfn.IFS(I373=0,D373,I373=1,D373,I373=2,0)</f>
        <v>89.396506019394636</v>
      </c>
      <c r="N373" s="20" cm="1">
        <f t="array" ref="N373">_xlfn.IFS(J373=0,E373,J373=1,E373,J373=2,0)</f>
        <v>208.34446923135445</v>
      </c>
      <c r="O373" s="20">
        <f t="shared" si="412"/>
        <v>10835.539400137983</v>
      </c>
      <c r="P373" s="24">
        <f t="shared" si="325"/>
        <v>-1806.492292179124</v>
      </c>
      <c r="Q373" s="25">
        <f t="shared" si="326"/>
        <v>-0.20007563041583318</v>
      </c>
      <c r="R373" s="22" cm="1">
        <f t="array" ref="R373">_xlfn.IFS(Q373&gt;0,0.02,AND(Q373&gt;-0.33,Q373&lt;0),(0.02+Q373*0.02/0.33),Q373&lt;-0.33,0)</f>
        <v>7.8742042172222308E-3</v>
      </c>
      <c r="S373" s="24">
        <f t="shared" ref="S373:T373" si="458">0.9*0.82*IF(I373=0,M373,0)</f>
        <v>0</v>
      </c>
      <c r="T373" s="24">
        <f t="shared" si="458"/>
        <v>0</v>
      </c>
      <c r="U373" s="24">
        <f t="shared" si="328"/>
        <v>0</v>
      </c>
      <c r="V373" s="24">
        <f t="shared" si="329"/>
        <v>3192.3363533858737</v>
      </c>
      <c r="W373" s="9"/>
      <c r="X373" s="9"/>
      <c r="Y373" s="9"/>
      <c r="Z373" s="9"/>
    </row>
    <row r="374" spans="1:26" ht="14.25" customHeight="1" x14ac:dyDescent="0.35">
      <c r="A374" s="8">
        <f t="shared" si="420"/>
        <v>356</v>
      </c>
      <c r="B374" s="23">
        <f t="shared" si="414"/>
        <v>45194</v>
      </c>
      <c r="C374" s="5">
        <f t="shared" si="421"/>
        <v>0</v>
      </c>
      <c r="D374" s="20">
        <f t="shared" si="409"/>
        <v>90.290471079588585</v>
      </c>
      <c r="E374" s="20">
        <f t="shared" si="410"/>
        <v>213.86547310445383</v>
      </c>
      <c r="F374" s="20">
        <f t="shared" si="415"/>
        <v>304.15594418404243</v>
      </c>
      <c r="G374" s="24">
        <f t="shared" si="411"/>
        <v>9119.3375790384471</v>
      </c>
      <c r="H374" s="20">
        <f t="shared" si="416"/>
        <v>27453.727657902844</v>
      </c>
      <c r="I374" s="4">
        <f t="shared" si="429"/>
        <v>1</v>
      </c>
      <c r="J374" s="4">
        <f t="shared" si="429"/>
        <v>1</v>
      </c>
      <c r="K374" s="20">
        <f t="shared" si="417"/>
        <v>90.290471079588585</v>
      </c>
      <c r="L374" s="20">
        <f t="shared" si="455"/>
        <v>203.17219944923113</v>
      </c>
      <c r="M374" s="20" cm="1">
        <f t="array" ref="M374">_xlfn.IFS(I374=0,D374,I374=1,D374,I374=2,0)</f>
        <v>90.290471079588585</v>
      </c>
      <c r="N374" s="20" cm="1">
        <f t="array" ref="N374">_xlfn.IFS(J374=0,E374,J374=1,E374,J374=2,0)</f>
        <v>213.86547310445383</v>
      </c>
      <c r="O374" s="20">
        <f t="shared" si="412"/>
        <v>10925.829871217571</v>
      </c>
      <c r="P374" s="24">
        <f t="shared" si="325"/>
        <v>-1806.492292179124</v>
      </c>
      <c r="Q374" s="25">
        <f t="shared" si="326"/>
        <v>-0.19809468358003285</v>
      </c>
      <c r="R374" s="22" cm="1">
        <f t="array" ref="R374">_xlfn.IFS(Q374&gt;0,0.02,AND(Q374&gt;-0.33,Q374&lt;0),(0.02+Q374*0.02/0.33),Q374&lt;-0.33,0)</f>
        <v>7.9942616012101311E-3</v>
      </c>
      <c r="S374" s="24">
        <f t="shared" ref="S374:T374" si="459">0.9*0.82*IF(I374=0,M374,0)</f>
        <v>0</v>
      </c>
      <c r="T374" s="24">
        <f t="shared" si="459"/>
        <v>0</v>
      </c>
      <c r="U374" s="24">
        <f t="shared" si="328"/>
        <v>0</v>
      </c>
      <c r="V374" s="24">
        <f t="shared" si="329"/>
        <v>3192.3363533858737</v>
      </c>
      <c r="W374" s="9"/>
      <c r="X374" s="9"/>
      <c r="Y374" s="9"/>
      <c r="Z374" s="9"/>
    </row>
    <row r="375" spans="1:26" ht="14.25" customHeight="1" x14ac:dyDescent="0.35">
      <c r="A375" s="8">
        <f t="shared" si="420"/>
        <v>357</v>
      </c>
      <c r="B375" s="23">
        <f t="shared" si="414"/>
        <v>45195</v>
      </c>
      <c r="C375" s="5">
        <f t="shared" si="421"/>
        <v>161.97054324933211</v>
      </c>
      <c r="D375" s="20">
        <f t="shared" si="409"/>
        <v>91.193375790384479</v>
      </c>
      <c r="E375" s="20">
        <f t="shared" si="410"/>
        <v>219.47228082565326</v>
      </c>
      <c r="F375" s="20">
        <f t="shared" si="415"/>
        <v>310.66565661603772</v>
      </c>
      <c r="G375" s="24">
        <f t="shared" si="411"/>
        <v>9281.308122287779</v>
      </c>
      <c r="H375" s="20">
        <f t="shared" si="416"/>
        <v>27615.698201152176</v>
      </c>
      <c r="I375" s="4">
        <f t="shared" si="429"/>
        <v>0</v>
      </c>
      <c r="J375" s="4">
        <f t="shared" si="429"/>
        <v>0</v>
      </c>
      <c r="K375" s="20">
        <f t="shared" si="417"/>
        <v>0</v>
      </c>
      <c r="L375" s="20">
        <f t="shared" si="455"/>
        <v>0</v>
      </c>
      <c r="M375" s="20" cm="1">
        <f t="array" ref="M375">_xlfn.IFS(I375=0,D375,I375=1,D375,I375=2,0)</f>
        <v>91.193375790384479</v>
      </c>
      <c r="N375" s="20" cm="1">
        <f t="array" ref="N375">_xlfn.IFS(J375=0,E375,J375=1,E375,J375=2,0)</f>
        <v>219.47228082565326</v>
      </c>
      <c r="O375" s="20">
        <f t="shared" si="412"/>
        <v>11236.495527833609</v>
      </c>
      <c r="P375" s="24">
        <f t="shared" si="325"/>
        <v>-1955.1874055458302</v>
      </c>
      <c r="Q375" s="25">
        <f t="shared" si="326"/>
        <v>-0.21065860326851102</v>
      </c>
      <c r="R375" s="22" cm="1">
        <f t="array" ref="R375">_xlfn.IFS(Q375&gt;0,0.02,AND(Q375&gt;-0.33,Q375&lt;0),(0.02+Q375*0.02/0.33),Q375&lt;-0.33,0)</f>
        <v>7.232811923120544E-3</v>
      </c>
      <c r="S375" s="24">
        <f t="shared" ref="S375:T375" si="460">0.9*0.82*IF(I375=0,M375,0)</f>
        <v>67.300711333303738</v>
      </c>
      <c r="T375" s="24">
        <f t="shared" si="460"/>
        <v>161.97054324933211</v>
      </c>
      <c r="U375" s="24">
        <f t="shared" si="328"/>
        <v>229.27125458263583</v>
      </c>
      <c r="V375" s="24">
        <f t="shared" si="329"/>
        <v>3421.6076079685095</v>
      </c>
      <c r="W375" s="9"/>
      <c r="X375" s="9"/>
      <c r="Y375" s="9"/>
      <c r="Z375" s="9"/>
    </row>
    <row r="376" spans="1:26" ht="14.25" customHeight="1" x14ac:dyDescent="0.35">
      <c r="A376" s="8">
        <f t="shared" si="420"/>
        <v>358</v>
      </c>
      <c r="B376" s="23">
        <f t="shared" si="414"/>
        <v>45196</v>
      </c>
      <c r="C376" s="5">
        <f t="shared" si="421"/>
        <v>0</v>
      </c>
      <c r="D376" s="20">
        <f t="shared" si="409"/>
        <v>92.813081222877798</v>
      </c>
      <c r="E376" s="20">
        <f t="shared" si="410"/>
        <v>199.73915121459203</v>
      </c>
      <c r="F376" s="20">
        <f t="shared" si="415"/>
        <v>292.5522324374698</v>
      </c>
      <c r="G376" s="24">
        <f t="shared" si="411"/>
        <v>9374.1212035106564</v>
      </c>
      <c r="H376" s="20">
        <f t="shared" si="416"/>
        <v>27898.263476028915</v>
      </c>
      <c r="I376" s="4">
        <f t="shared" si="429"/>
        <v>1</v>
      </c>
      <c r="J376" s="4">
        <f t="shared" si="429"/>
        <v>1</v>
      </c>
      <c r="K376" s="20">
        <f t="shared" si="417"/>
        <v>92.813081222877798</v>
      </c>
      <c r="L376" s="20">
        <f t="shared" si="455"/>
        <v>189.75219365386241</v>
      </c>
      <c r="M376" s="20" cm="1">
        <f t="array" ref="M376">_xlfn.IFS(I376=0,D376,I376=1,D376,I376=2,0)</f>
        <v>92.813081222877798</v>
      </c>
      <c r="N376" s="20" cm="1">
        <f t="array" ref="N376">_xlfn.IFS(J376=0,E376,J376=1,E376,J376=2,0)</f>
        <v>199.73915121459203</v>
      </c>
      <c r="O376" s="20">
        <f t="shared" si="412"/>
        <v>11329.308609056487</v>
      </c>
      <c r="P376" s="24">
        <f t="shared" si="325"/>
        <v>-1955.1874055458302</v>
      </c>
      <c r="Q376" s="25">
        <f t="shared" si="326"/>
        <v>-0.20857287452327825</v>
      </c>
      <c r="R376" s="22" cm="1">
        <f t="array" ref="R376">_xlfn.IFS(Q376&gt;0,0.02,AND(Q376&gt;-0.33,Q376&lt;0),(0.02+Q376*0.02/0.33),Q376&lt;-0.33,0)</f>
        <v>7.3592197258619263E-3</v>
      </c>
      <c r="S376" s="24">
        <f t="shared" ref="S376:T376" si="461">0.9*0.82*IF(I376=0,M376,0)</f>
        <v>0</v>
      </c>
      <c r="T376" s="24">
        <f t="shared" si="461"/>
        <v>0</v>
      </c>
      <c r="U376" s="24">
        <f t="shared" si="328"/>
        <v>0</v>
      </c>
      <c r="V376" s="24">
        <f t="shared" si="329"/>
        <v>3421.6076079685095</v>
      </c>
      <c r="W376" s="9"/>
      <c r="X376" s="9"/>
      <c r="Y376" s="9"/>
      <c r="Z376" s="9"/>
    </row>
    <row r="377" spans="1:26" ht="14.25" customHeight="1" x14ac:dyDescent="0.35">
      <c r="A377" s="8">
        <f t="shared" si="420"/>
        <v>359</v>
      </c>
      <c r="B377" s="23">
        <f t="shared" si="414"/>
        <v>45197</v>
      </c>
      <c r="C377" s="5">
        <f t="shared" si="421"/>
        <v>0</v>
      </c>
      <c r="D377" s="20">
        <f t="shared" si="409"/>
        <v>93.741212035106571</v>
      </c>
      <c r="E377" s="20">
        <f t="shared" si="410"/>
        <v>205.30945089008529</v>
      </c>
      <c r="F377" s="20">
        <f t="shared" si="415"/>
        <v>299.05066292519189</v>
      </c>
      <c r="G377" s="24">
        <f t="shared" si="411"/>
        <v>9467.8624155457637</v>
      </c>
      <c r="H377" s="20">
        <f t="shared" si="416"/>
        <v>28187.048666409602</v>
      </c>
      <c r="I377" s="4">
        <f t="shared" si="429"/>
        <v>1</v>
      </c>
      <c r="J377" s="4">
        <f t="shared" si="429"/>
        <v>1</v>
      </c>
      <c r="K377" s="20">
        <f t="shared" si="417"/>
        <v>93.741212035106571</v>
      </c>
      <c r="L377" s="20">
        <f t="shared" si="455"/>
        <v>195.04397834558102</v>
      </c>
      <c r="M377" s="20" cm="1">
        <f t="array" ref="M377">_xlfn.IFS(I377=0,D377,I377=1,D377,I377=2,0)</f>
        <v>93.741212035106571</v>
      </c>
      <c r="N377" s="20" cm="1">
        <f t="array" ref="N377">_xlfn.IFS(J377=0,E377,J377=1,E377,J377=2,0)</f>
        <v>205.30945089008529</v>
      </c>
      <c r="O377" s="20">
        <f t="shared" si="412"/>
        <v>11423.049821091594</v>
      </c>
      <c r="P377" s="24">
        <f t="shared" si="325"/>
        <v>-1955.1874055458302</v>
      </c>
      <c r="Q377" s="25">
        <f t="shared" si="326"/>
        <v>-0.20650779655770121</v>
      </c>
      <c r="R377" s="22" cm="1">
        <f t="array" ref="R377">_xlfn.IFS(Q377&gt;0,0.02,AND(Q377&gt;-0.33,Q377&lt;0),(0.02+Q377*0.02/0.33),Q377&lt;-0.33,0)</f>
        <v>7.4843759661999271E-3</v>
      </c>
      <c r="S377" s="24">
        <f t="shared" ref="S377:T377" si="462">0.9*0.82*IF(I377=0,M377,0)</f>
        <v>0</v>
      </c>
      <c r="T377" s="24">
        <f t="shared" si="462"/>
        <v>0</v>
      </c>
      <c r="U377" s="24">
        <f t="shared" si="328"/>
        <v>0</v>
      </c>
      <c r="V377" s="24">
        <f t="shared" si="329"/>
        <v>3421.6076079685095</v>
      </c>
      <c r="W377" s="9"/>
      <c r="X377" s="9"/>
      <c r="Y377" s="9"/>
      <c r="Z377" s="9"/>
    </row>
    <row r="378" spans="1:26" ht="14.25" customHeight="1" x14ac:dyDescent="0.35">
      <c r="A378" s="8">
        <f t="shared" si="420"/>
        <v>360</v>
      </c>
      <c r="B378" s="23">
        <f t="shared" si="414"/>
        <v>45198</v>
      </c>
      <c r="C378" s="5">
        <f t="shared" si="421"/>
        <v>0</v>
      </c>
      <c r="D378" s="20">
        <f t="shared" si="409"/>
        <v>94.678624155457641</v>
      </c>
      <c r="E378" s="20">
        <f t="shared" si="410"/>
        <v>210.96246959698374</v>
      </c>
      <c r="F378" s="20">
        <f t="shared" si="415"/>
        <v>305.64109375244141</v>
      </c>
      <c r="G378" s="24">
        <f t="shared" si="411"/>
        <v>9562.541039701222</v>
      </c>
      <c r="H378" s="20">
        <f t="shared" si="416"/>
        <v>28482.141636682194</v>
      </c>
      <c r="I378" s="4">
        <f t="shared" si="429"/>
        <v>1</v>
      </c>
      <c r="J378" s="4">
        <f t="shared" si="429"/>
        <v>1</v>
      </c>
      <c r="K378" s="20">
        <f t="shared" si="417"/>
        <v>94.678624155457641</v>
      </c>
      <c r="L378" s="20">
        <f t="shared" si="455"/>
        <v>200.41434611713453</v>
      </c>
      <c r="M378" s="20" cm="1">
        <f t="array" ref="M378">_xlfn.IFS(I378=0,D378,I378=1,D378,I378=2,0)</f>
        <v>94.678624155457641</v>
      </c>
      <c r="N378" s="20" cm="1">
        <f t="array" ref="N378">_xlfn.IFS(J378=0,E378,J378=1,E378,J378=2,0)</f>
        <v>210.96246959698374</v>
      </c>
      <c r="O378" s="20">
        <f t="shared" si="412"/>
        <v>11517.728445247052</v>
      </c>
      <c r="P378" s="24">
        <f t="shared" si="325"/>
        <v>-1955.1874055458302</v>
      </c>
      <c r="Q378" s="25">
        <f t="shared" si="326"/>
        <v>-0.20446316490861505</v>
      </c>
      <c r="R378" s="22" cm="1">
        <f t="array" ref="R378">_xlfn.IFS(Q378&gt;0,0.02,AND(Q378&gt;-0.33,Q378&lt;0),(0.02+Q378*0.02/0.33),Q378&lt;-0.33,0)</f>
        <v>7.6082930358415124E-3</v>
      </c>
      <c r="S378" s="24">
        <f t="shared" ref="S378:T378" si="463">0.9*0.82*IF(I378=0,M378,0)</f>
        <v>0</v>
      </c>
      <c r="T378" s="24">
        <f t="shared" si="463"/>
        <v>0</v>
      </c>
      <c r="U378" s="24">
        <f t="shared" si="328"/>
        <v>0</v>
      </c>
      <c r="V378" s="24">
        <f t="shared" si="329"/>
        <v>3421.6076079685095</v>
      </c>
      <c r="W378" s="9"/>
      <c r="X378" s="9"/>
      <c r="Y378" s="9"/>
      <c r="Z378" s="9"/>
    </row>
    <row r="379" spans="1:26" ht="14.25" customHeight="1" x14ac:dyDescent="0.35">
      <c r="A379" s="8">
        <f t="shared" si="420"/>
        <v>361</v>
      </c>
      <c r="B379" s="23">
        <f t="shared" si="414"/>
        <v>45199</v>
      </c>
      <c r="C379" s="5">
        <f t="shared" si="421"/>
        <v>0</v>
      </c>
      <c r="D379" s="20">
        <f t="shared" si="409"/>
        <v>95.625410397012217</v>
      </c>
      <c r="E379" s="20">
        <f t="shared" si="410"/>
        <v>216.70047986022072</v>
      </c>
      <c r="F379" s="20">
        <f t="shared" si="415"/>
        <v>312.32589025723291</v>
      </c>
      <c r="G379" s="24">
        <f t="shared" si="411"/>
        <v>9658.1664500982333</v>
      </c>
      <c r="H379" s="20">
        <f t="shared" si="416"/>
        <v>28783.632502946417</v>
      </c>
      <c r="I379" s="4">
        <f t="shared" si="429"/>
        <v>1</v>
      </c>
      <c r="J379" s="4">
        <f t="shared" si="429"/>
        <v>1</v>
      </c>
      <c r="K379" s="20">
        <f t="shared" si="417"/>
        <v>95.625410397012217</v>
      </c>
      <c r="L379" s="20">
        <f t="shared" si="455"/>
        <v>205.86545586720968</v>
      </c>
      <c r="M379" s="20" cm="1">
        <f t="array" ref="M379">_xlfn.IFS(I379=0,D379,I379=1,D379,I379=2,0)</f>
        <v>95.625410397012217</v>
      </c>
      <c r="N379" s="20" cm="1">
        <f t="array" ref="N379">_xlfn.IFS(J379=0,E379,J379=1,E379,J379=2,0)</f>
        <v>216.70047986022072</v>
      </c>
      <c r="O379" s="20">
        <f t="shared" si="412"/>
        <v>11613.353855644064</v>
      </c>
      <c r="P379" s="24">
        <f t="shared" si="325"/>
        <v>-1955.1874055458302</v>
      </c>
      <c r="Q379" s="25">
        <f t="shared" si="326"/>
        <v>-0.20243877713724265</v>
      </c>
      <c r="R379" s="22" cm="1">
        <f t="array" ref="R379">_xlfn.IFS(Q379&gt;0,0.02,AND(Q379&gt;-0.33,Q379&lt;0),(0.02+Q379*0.02/0.33),Q379&lt;-0.33,0)</f>
        <v>7.7309832038034779E-3</v>
      </c>
      <c r="S379" s="24">
        <f t="shared" ref="S379:T379" si="464">0.9*0.82*IF(I379=0,M379,0)</f>
        <v>0</v>
      </c>
      <c r="T379" s="24">
        <f t="shared" si="464"/>
        <v>0</v>
      </c>
      <c r="U379" s="24">
        <f t="shared" si="328"/>
        <v>0</v>
      </c>
      <c r="V379" s="24">
        <f t="shared" si="329"/>
        <v>3421.6076079685095</v>
      </c>
      <c r="W379" s="9"/>
      <c r="X379" s="9"/>
      <c r="Y379" s="9"/>
      <c r="Z379" s="9"/>
    </row>
    <row r="380" spans="1:26" ht="14.25" customHeight="1" x14ac:dyDescent="0.35">
      <c r="A380" s="8">
        <f t="shared" si="420"/>
        <v>362</v>
      </c>
      <c r="B380" s="23">
        <f t="shared" si="414"/>
        <v>45200</v>
      </c>
      <c r="C380" s="5">
        <f t="shared" si="421"/>
        <v>0</v>
      </c>
      <c r="D380" s="20">
        <f t="shared" si="409"/>
        <v>96.581664500982342</v>
      </c>
      <c r="E380" s="20">
        <f t="shared" si="410"/>
        <v>222.52577942473062</v>
      </c>
      <c r="F380" s="20">
        <f t="shared" si="415"/>
        <v>319.10744392571297</v>
      </c>
      <c r="G380" s="24">
        <f t="shared" si="411"/>
        <v>9754.7481145992151</v>
      </c>
      <c r="H380" s="20">
        <f t="shared" si="416"/>
        <v>29091.613657900896</v>
      </c>
      <c r="I380" s="4">
        <f t="shared" si="429"/>
        <v>1</v>
      </c>
      <c r="J380" s="4">
        <f t="shared" si="429"/>
        <v>1</v>
      </c>
      <c r="K380" s="20">
        <f t="shared" si="417"/>
        <v>96.581664500982342</v>
      </c>
      <c r="L380" s="20">
        <f t="shared" si="455"/>
        <v>211.39949045349408</v>
      </c>
      <c r="M380" s="20" cm="1">
        <f t="array" ref="M380">_xlfn.IFS(I380=0,D380,I380=1,D380,I380=2,0)</f>
        <v>96.581664500982342</v>
      </c>
      <c r="N380" s="20" cm="1">
        <f t="array" ref="N380">_xlfn.IFS(J380=0,E380,J380=1,E380,J380=2,0)</f>
        <v>222.52577942473062</v>
      </c>
      <c r="O380" s="20">
        <f t="shared" si="412"/>
        <v>11709.935520145045</v>
      </c>
      <c r="P380" s="24">
        <f t="shared" si="325"/>
        <v>-1955.1874055458302</v>
      </c>
      <c r="Q380" s="25">
        <f t="shared" si="326"/>
        <v>-0.20043443280915113</v>
      </c>
      <c r="R380" s="22" cm="1">
        <f t="array" ref="R380">_xlfn.IFS(Q380&gt;0,0.02,AND(Q380&gt;-0.33,Q380&lt;0),(0.02+Q380*0.02/0.33),Q380&lt;-0.33,0)</f>
        <v>7.8524586176272042E-3</v>
      </c>
      <c r="S380" s="24">
        <f t="shared" ref="S380:T380" si="465">0.9*0.82*IF(I380=0,M380,0)</f>
        <v>0</v>
      </c>
      <c r="T380" s="24">
        <f t="shared" si="465"/>
        <v>0</v>
      </c>
      <c r="U380" s="24">
        <f t="shared" si="328"/>
        <v>0</v>
      </c>
      <c r="V380" s="24">
        <f t="shared" si="329"/>
        <v>3421.6076079685095</v>
      </c>
      <c r="W380" s="9"/>
      <c r="X380" s="9"/>
      <c r="Y380" s="9"/>
      <c r="Z380" s="9"/>
    </row>
    <row r="381" spans="1:26" ht="14.25" customHeight="1" x14ac:dyDescent="0.35">
      <c r="A381" s="8">
        <f t="shared" si="420"/>
        <v>363</v>
      </c>
      <c r="B381" s="23">
        <f t="shared" si="414"/>
        <v>45201</v>
      </c>
      <c r="C381" s="5">
        <f t="shared" si="421"/>
        <v>0</v>
      </c>
      <c r="D381" s="20">
        <f t="shared" si="409"/>
        <v>97.547481145992151</v>
      </c>
      <c r="E381" s="20">
        <f t="shared" si="410"/>
        <v>228.44069236866517</v>
      </c>
      <c r="F381" s="20">
        <f t="shared" si="415"/>
        <v>325.98817351465732</v>
      </c>
      <c r="G381" s="24">
        <f t="shared" si="411"/>
        <v>9852.2955957452068</v>
      </c>
      <c r="H381" s="20">
        <f t="shared" si="416"/>
        <v>29406.179796797122</v>
      </c>
      <c r="I381" s="4">
        <f t="shared" si="429"/>
        <v>1</v>
      </c>
      <c r="J381" s="4">
        <f t="shared" si="429"/>
        <v>1</v>
      </c>
      <c r="K381" s="20">
        <f t="shared" si="417"/>
        <v>97.547481145992151</v>
      </c>
      <c r="L381" s="20">
        <f t="shared" si="455"/>
        <v>217.01865775023191</v>
      </c>
      <c r="M381" s="20" cm="1">
        <f t="array" ref="M381">_xlfn.IFS(I381=0,D381,I381=1,D381,I381=2,0)</f>
        <v>97.547481145992151</v>
      </c>
      <c r="N381" s="20" cm="1">
        <f t="array" ref="N381">_xlfn.IFS(J381=0,E381,J381=1,E381,J381=2,0)</f>
        <v>228.44069236866517</v>
      </c>
      <c r="O381" s="20">
        <f t="shared" si="412"/>
        <v>11807.483001291037</v>
      </c>
      <c r="P381" s="24">
        <f t="shared" si="325"/>
        <v>-1955.1874055458302</v>
      </c>
      <c r="Q381" s="25">
        <f t="shared" si="326"/>
        <v>-0.19844993347440709</v>
      </c>
      <c r="R381" s="22" cm="1">
        <f t="array" ref="R381">_xlfn.IFS(Q381&gt;0,0.02,AND(Q381&gt;-0.33,Q381&lt;0),(0.02+Q381*0.02/0.33),Q381&lt;-0.33,0)</f>
        <v>7.9727313045813899E-3</v>
      </c>
      <c r="S381" s="24">
        <f t="shared" ref="S381:T381" si="466">0.9*0.82*IF(I381=0,M381,0)</f>
        <v>0</v>
      </c>
      <c r="T381" s="24">
        <f t="shared" si="466"/>
        <v>0</v>
      </c>
      <c r="U381" s="24">
        <f t="shared" si="328"/>
        <v>0</v>
      </c>
      <c r="V381" s="24">
        <f t="shared" si="329"/>
        <v>3421.6076079685095</v>
      </c>
      <c r="W381" s="9"/>
      <c r="X381" s="9"/>
      <c r="Y381" s="9"/>
      <c r="Z381" s="9"/>
    </row>
    <row r="382" spans="1:26" ht="14.25" customHeight="1" x14ac:dyDescent="0.35">
      <c r="A382" s="8">
        <f t="shared" si="420"/>
        <v>364</v>
      </c>
      <c r="B382" s="23">
        <f t="shared" si="414"/>
        <v>45202</v>
      </c>
      <c r="C382" s="5">
        <f t="shared" si="421"/>
        <v>173.02230681798605</v>
      </c>
      <c r="D382" s="20">
        <f t="shared" si="409"/>
        <v>98.522955957452069</v>
      </c>
      <c r="E382" s="20">
        <f t="shared" si="410"/>
        <v>234.44757021407324</v>
      </c>
      <c r="F382" s="20">
        <f t="shared" si="415"/>
        <v>332.97052617152531</v>
      </c>
      <c r="G382" s="24">
        <f t="shared" si="411"/>
        <v>10025.317902563193</v>
      </c>
      <c r="H382" s="20">
        <f t="shared" si="416"/>
        <v>29579.202103615109</v>
      </c>
      <c r="I382" s="4">
        <f t="shared" si="429"/>
        <v>0</v>
      </c>
      <c r="J382" s="4">
        <f t="shared" si="429"/>
        <v>0</v>
      </c>
      <c r="K382" s="20">
        <f t="shared" si="417"/>
        <v>0</v>
      </c>
      <c r="L382" s="20">
        <f t="shared" si="455"/>
        <v>0</v>
      </c>
      <c r="M382" s="20" cm="1">
        <f t="array" ref="M382">_xlfn.IFS(I382=0,D382,I382=1,D382,I382=2,0)</f>
        <v>98.522955957452069</v>
      </c>
      <c r="N382" s="20" cm="1">
        <f t="array" ref="N382">_xlfn.IFS(J382=0,E382,J382=1,E382,J382=2,0)</f>
        <v>234.44757021407324</v>
      </c>
      <c r="O382" s="20">
        <f t="shared" si="412"/>
        <v>12140.453527462563</v>
      </c>
      <c r="P382" s="24">
        <f t="shared" si="325"/>
        <v>-2115.1356248993707</v>
      </c>
      <c r="Q382" s="25">
        <f t="shared" si="326"/>
        <v>-0.21097940688330591</v>
      </c>
      <c r="R382" s="22" cm="1">
        <f t="array" ref="R382">_xlfn.IFS(Q382&gt;0,0.02,AND(Q382&gt;-0.33,Q382&lt;0),(0.02+Q382*0.02/0.33),Q382&lt;-0.33,0)</f>
        <v>7.2133692797996442E-3</v>
      </c>
      <c r="S382" s="24">
        <f t="shared" ref="S382:T382" si="467">0.9*0.82*IF(I382=0,M382,0)</f>
        <v>72.709941496599626</v>
      </c>
      <c r="T382" s="24">
        <f t="shared" si="467"/>
        <v>173.02230681798605</v>
      </c>
      <c r="U382" s="24">
        <f t="shared" si="328"/>
        <v>245.73224831458566</v>
      </c>
      <c r="V382" s="24">
        <f t="shared" si="329"/>
        <v>3667.3398562830953</v>
      </c>
      <c r="W382" s="9"/>
      <c r="X382" s="9"/>
      <c r="Y382" s="9"/>
      <c r="Z382" s="9"/>
    </row>
    <row r="383" spans="1:26" ht="14.25" customHeight="1" x14ac:dyDescent="0.35">
      <c r="A383" s="8">
        <f t="shared" si="420"/>
        <v>365</v>
      </c>
      <c r="B383" s="23">
        <f t="shared" si="414"/>
        <v>45203</v>
      </c>
      <c r="C383" s="5">
        <f t="shared" si="421"/>
        <v>0</v>
      </c>
      <c r="D383" s="20">
        <f t="shared" si="409"/>
        <v>100.25317902563192</v>
      </c>
      <c r="E383" s="20">
        <f t="shared" si="410"/>
        <v>213.36570777520225</v>
      </c>
      <c r="F383" s="20">
        <f t="shared" si="415"/>
        <v>313.61888680083416</v>
      </c>
      <c r="G383" s="24">
        <f t="shared" si="411"/>
        <v>10125.571081588825</v>
      </c>
      <c r="H383" s="20">
        <f t="shared" si="416"/>
        <v>29882.152705027183</v>
      </c>
      <c r="I383" s="4">
        <f t="shared" si="429"/>
        <v>1</v>
      </c>
      <c r="J383" s="4">
        <f t="shared" si="429"/>
        <v>1</v>
      </c>
      <c r="K383" s="20">
        <f t="shared" si="417"/>
        <v>100.25317902563192</v>
      </c>
      <c r="L383" s="20">
        <f t="shared" si="455"/>
        <v>202.69742238644213</v>
      </c>
      <c r="M383" s="20" cm="1">
        <f t="array" ref="M383">_xlfn.IFS(I383=0,D383,I383=1,D383,I383=2,0)</f>
        <v>100.25317902563192</v>
      </c>
      <c r="N383" s="20" cm="1">
        <f t="array" ref="N383">_xlfn.IFS(J383=0,E383,J383=1,E383,J383=2,0)</f>
        <v>213.36570777520225</v>
      </c>
      <c r="O383" s="20">
        <f t="shared" si="412"/>
        <v>12240.706706488196</v>
      </c>
      <c r="P383" s="24">
        <f t="shared" si="325"/>
        <v>-2115.1356248993707</v>
      </c>
      <c r="Q383" s="25">
        <f t="shared" si="326"/>
        <v>-0.20889050186465929</v>
      </c>
      <c r="R383" s="22" cm="1">
        <f t="array" ref="R383">_xlfn.IFS(Q383&gt;0,0.02,AND(Q383&gt;-0.33,Q383&lt;0),(0.02+Q383*0.02/0.33),Q383&lt;-0.33,0)</f>
        <v>7.3399695839600453E-3</v>
      </c>
      <c r="S383" s="24">
        <f t="shared" ref="S383:T383" si="468">0.9*0.82*IF(I383=0,M383,0)</f>
        <v>0</v>
      </c>
      <c r="T383" s="24">
        <f t="shared" si="468"/>
        <v>0</v>
      </c>
      <c r="U383" s="24">
        <f t="shared" si="328"/>
        <v>0</v>
      </c>
      <c r="V383" s="24">
        <f t="shared" si="329"/>
        <v>3667.3398562830953</v>
      </c>
      <c r="W383" s="9"/>
      <c r="X383" s="9"/>
      <c r="Y383" s="9"/>
      <c r="Z383" s="9"/>
    </row>
    <row r="384" spans="1:26" ht="14.25" customHeigh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4.25" customHeight="1" x14ac:dyDescent="0.3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4.25" customHeight="1" x14ac:dyDescent="0.3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4.25" customHeight="1" x14ac:dyDescent="0.3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4.25" customHeight="1" x14ac:dyDescent="0.3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4.25" customHeight="1" x14ac:dyDescent="0.3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4.25" customHeight="1" x14ac:dyDescent="0.3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4.25" customHeight="1" x14ac:dyDescent="0.3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4.25" customHeight="1" x14ac:dyDescent="0.3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4.25" customHeight="1" x14ac:dyDescent="0.3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4.25" customHeight="1" x14ac:dyDescent="0.3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4.25" customHeight="1" x14ac:dyDescent="0.3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</sheetData>
  <sheetProtection algorithmName="SHA-512" hashValue="Ae0ieAIDzA4nHhmpkyJaYQd50oX7kQgtdkJGOH1qHvhX6hW6MvFQPEMI5ezLXQecT/CAVKt7EvYSFVF07CXKbA==" saltValue="+XzcfEuAvTaHN91oHuSkUg==" spinCount="100000" sheet="1" formatCells="0" formatColumns="0" formatRows="0"/>
  <mergeCells count="9">
    <mergeCell ref="A14:C14"/>
    <mergeCell ref="A13:C13"/>
    <mergeCell ref="A6:E6"/>
    <mergeCell ref="A7:C7"/>
    <mergeCell ref="A8:C8"/>
    <mergeCell ref="A9:C9"/>
    <mergeCell ref="A10:C10"/>
    <mergeCell ref="A11:C11"/>
    <mergeCell ref="A12:C12"/>
  </mergeCells>
  <conditionalFormatting sqref="R18">
    <cfRule type="cellIs" dxfId="5" priority="7" operator="equal">
      <formula>0</formula>
    </cfRule>
    <cfRule type="cellIs" dxfId="4" priority="9" operator="greaterThanOrEqual">
      <formula>0.02</formula>
    </cfRule>
  </conditionalFormatting>
  <conditionalFormatting sqref="R18">
    <cfRule type="cellIs" dxfId="3" priority="8" operator="between">
      <formula>0</formula>
      <formula>0.019999999</formula>
    </cfRule>
  </conditionalFormatting>
  <conditionalFormatting sqref="R19:R383">
    <cfRule type="cellIs" dxfId="2" priority="4" operator="equal">
      <formula>0</formula>
    </cfRule>
    <cfRule type="cellIs" dxfId="1" priority="6" operator="greaterThanOrEqual">
      <formula>0.02</formula>
    </cfRule>
  </conditionalFormatting>
  <conditionalFormatting sqref="R19:R383">
    <cfRule type="cellIs" dxfId="0" priority="5" operator="between">
      <formula>0</formula>
      <formula>0.019999999</formula>
    </cfRule>
  </conditionalFormatting>
  <pageMargins left="0.7" right="0.7" top="0.75" bottom="0.75" header="0" footer="0"/>
  <pageSetup paperSize="9" orientation="portrait" r:id="rId1"/>
  <headerFooter>
    <oddFooter>&amp;C&amp;1#&amp;"Trebuchet MS"&amp;8&amp;K22505FSaipem Classification - General Use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Disclaimer</vt:lpstr>
      <vt:lpstr>New wallet manual</vt:lpstr>
      <vt:lpstr>Running wallet manual</vt:lpstr>
      <vt:lpstr>New wallet Strategy 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2022-07-28T10:10:36Z</dcterms:created>
  <dcterms:modified xsi:type="dcterms:W3CDTF">2022-10-04T08:45:26Z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b324-6c8f-4366-ba47-706b295f9115_Enabled">
    <vt:lpwstr>true</vt:lpwstr>
  </property>
  <property fmtid="{D5CDD505-2E9C-101B-9397-08002B2CF9AE}" pid="3" name="MSIP_Label_797eb324-6c8f-4366-ba47-706b295f9115_SetDate">
    <vt:lpwstr>2022-10-04T08:45:25Z</vt:lpwstr>
  </property>
  <property fmtid="{D5CDD505-2E9C-101B-9397-08002B2CF9AE}" pid="4" name="MSIP_Label_797eb324-6c8f-4366-ba47-706b295f9115_Method">
    <vt:lpwstr>Standard</vt:lpwstr>
  </property>
  <property fmtid="{D5CDD505-2E9C-101B-9397-08002B2CF9AE}" pid="5" name="MSIP_Label_797eb324-6c8f-4366-ba47-706b295f9115_Name">
    <vt:lpwstr>General Use</vt:lpwstr>
  </property>
  <property fmtid="{D5CDD505-2E9C-101B-9397-08002B2CF9AE}" pid="6" name="MSIP_Label_797eb324-6c8f-4366-ba47-706b295f9115_SiteId">
    <vt:lpwstr>7a823e81-3527-485c-a629-67235afb2fa8</vt:lpwstr>
  </property>
  <property fmtid="{D5CDD505-2E9C-101B-9397-08002B2CF9AE}" pid="7" name="MSIP_Label_797eb324-6c8f-4366-ba47-706b295f9115_ActionId">
    <vt:lpwstr>f6c88c76-3b33-4573-8005-6e9bb19c49d5</vt:lpwstr>
  </property>
  <property fmtid="{D5CDD505-2E9C-101B-9397-08002B2CF9AE}" pid="8" name="MSIP_Label_797eb324-6c8f-4366-ba47-706b295f9115_ContentBits">
    <vt:lpwstr>2</vt:lpwstr>
  </property>
</Properties>
</file>